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2120" windowHeight="8592" tabRatio="846" activeTab="0"/>
  </bookViews>
  <sheets>
    <sheet name="БАЛАНС" sheetId="1" r:id="rId1"/>
    <sheet name="ОВД" sheetId="2" r:id="rId2"/>
    <sheet name="ОПП" sheetId="3" r:id="rId3"/>
    <sheet name="ОСК" sheetId="4" r:id="rId4"/>
  </sheets>
  <externalReferences>
    <externalReference r:id="rId7"/>
    <externalReference r:id="rId8"/>
  </externalReferences>
  <definedNames>
    <definedName name="AS2DocOpenMode" hidden="1">"AS2DocumentEdit"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'ОПП'!$F:$IV</definedName>
    <definedName name="Z_0C92A18C_82C1_43C8_B8D2_6F7E21DEB0D9_.wvu.Cols" localSheetId="3" hidden="1">'ОСК'!#REF!</definedName>
    <definedName name="Z_0C92A18C_82C1_43C8_B8D2_6F7E21DEB0D9_.wvu.Rows" localSheetId="2" hidden="1">'ОПП'!$57:$65536</definedName>
    <definedName name="Z_2BD2C2C3_AF9C_11D6_9CEF_00D009775214_.wvu.Cols" localSheetId="2" hidden="1">'ОПП'!$F:$IV</definedName>
    <definedName name="Z_2BD2C2C3_AF9C_11D6_9CEF_00D009775214_.wvu.Cols" localSheetId="3" hidden="1">'ОСК'!#REF!</definedName>
    <definedName name="Z_2BD2C2C3_AF9C_11D6_9CEF_00D009775214_.wvu.PrintArea" localSheetId="2" hidden="1">'ОПП'!$A$1:$D$24</definedName>
    <definedName name="Z_2BD2C2C3_AF9C_11D6_9CEF_00D009775214_.wvu.Rows" localSheetId="2" hidden="1">'ОПП'!$55:$65536</definedName>
    <definedName name="Z_3DF3D3DF_0C20_498D_AC7F_CE0D39724717_.wvu.Cols" localSheetId="2" hidden="1">'ОПП'!$F:$IV</definedName>
    <definedName name="Z_3DF3D3DF_0C20_498D_AC7F_CE0D39724717_.wvu.Cols" localSheetId="3" hidden="1">'ОСК'!#REF!</definedName>
    <definedName name="Z_3DF3D3DF_0C20_498D_AC7F_CE0D39724717_.wvu.Rows" localSheetId="2" hidden="1">'ОПП'!$57:$65536,'ОПП'!$37:$41</definedName>
    <definedName name="Z_92AC9888_5B7E_11D6_9CEE_00D009757B57_.wvu.Cols" localSheetId="2" hidden="1">'ОПП'!#REF!</definedName>
    <definedName name="Z_9656BBF7_C4A3_41EC_B0C6_A21B380E3C2F_.wvu.Cols" localSheetId="2" hidden="1">'ОПП'!#REF!</definedName>
    <definedName name="Z_9656BBF7_C4A3_41EC_B0C6_A21B380E3C2F_.wvu.Cols" localSheetId="3" hidden="1">'ОСК'!#REF!</definedName>
    <definedName name="Z_9656BBF7_C4A3_41EC_B0C6_A21B380E3C2F_.wvu.PrintArea" localSheetId="3" hidden="1">'ОСК'!$A$1:$AD$47</definedName>
    <definedName name="Z_9656BBF7_C4A3_41EC_B0C6_A21B380E3C2F_.wvu.Rows" localSheetId="2" hidden="1">'ОПП'!$57:$65536,'ОПП'!$37:$41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<sst xmlns="http://schemas.openxmlformats.org/spreadsheetml/2006/main" count="195" uniqueCount="149">
  <si>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</si>
  <si>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</si>
  <si>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</si>
  <si>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</si>
  <si>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</si>
  <si>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</si>
  <si>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</si>
  <si>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</si>
  <si>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</si>
  <si>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</si>
  <si>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</si>
  <si>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</si>
  <si>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</si>
  <si>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</si>
  <si>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</si>
  <si>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</si>
  <si>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</si>
  <si>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</si>
  <si>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</si>
  <si>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</si>
  <si>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</si>
  <si>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</si>
  <si>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</si>
  <si>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</si>
  <si>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</si>
  <si>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</si>
  <si>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</si>
  <si>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</si>
  <si>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</si>
  <si>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</si>
  <si>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</si>
  <si>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</si>
  <si>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</si>
  <si>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</si>
  <si>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</si>
  <si>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</si>
  <si>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</si>
  <si>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</si>
  <si>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Парични потоци от финансова дейност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</si>
  <si>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</si>
  <si>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</si>
  <si>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</si>
  <si>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</si>
  <si>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</si>
  <si>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Неразпределена печалба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</si>
  <si>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</si>
  <si>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</si>
  <si>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</si>
  <si>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</si>
  <si>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</si>
  <si>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</si>
  <si>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</si>
  <si>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</si>
  <si>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</si>
  <si>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</si>
  <si>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</si>
  <si>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</si>
  <si>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</si>
  <si>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</si>
  <si>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</si>
  <si>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</si>
  <si>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</si>
  <si>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</si>
  <si>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</si>
  <si>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</si>
  <si>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</si>
  <si>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</si>
  <si>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</si>
  <si>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Други резерви</t>
  </si>
  <si>
    <t>Other Reserves</t>
  </si>
  <si>
    <t>*Reserves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</si>
  <si>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</si>
  <si>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</si>
  <si>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</si>
  <si>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</si>
  <si>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</si>
  <si>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</si>
  <si>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</si>
  <si>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</si>
  <si>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</si>
  <si>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 xml:space="preserve">              Собствениците на дружеството-майка</t>
  </si>
  <si>
    <t xml:space="preserve">               Неконтролиращото участие</t>
  </si>
  <si>
    <t>Разходи за суровини и материали</t>
  </si>
  <si>
    <t>Репутация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</si>
  <si>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</si>
  <si>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</si>
  <si>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(КОНСОЛИДИРАН) ОТЧЕТ ЗА ПАРИЧНИТЕ ПОТОЦИ 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</si>
  <si>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</si>
  <si>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</si>
  <si>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</si>
  <si>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</si>
  <si>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</si>
  <si>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</si>
  <si>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</si>
  <si>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</si>
  <si>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r>
      <t xml:space="preserve">Общ всеобхватен </t>
    </r>
    <r>
      <rPr>
        <b/>
        <sz val="11"/>
        <color indexed="8"/>
        <rFont val="Times New Roman"/>
        <family val="1"/>
      </rPr>
      <t>доход, отнасящ се към:</t>
    </r>
  </si>
  <si>
    <t>"БАЛКАНКАР-ЗАРЯ" АД гр.Павликени</t>
  </si>
  <si>
    <t xml:space="preserve">КОНСОЛИДИРАН ОТЧЕТ ЗА ФИНАНСОВОТО СЪСТОЯНИЕ </t>
  </si>
  <si>
    <t xml:space="preserve">Неразпределена печалба(загуба) </t>
  </si>
  <si>
    <t>Задължения по облигационни заеми</t>
  </si>
  <si>
    <t>Данъчни вземания</t>
  </si>
  <si>
    <t xml:space="preserve">Изпълнителен директор: </t>
  </si>
  <si>
    <t>Резерв от последващи оценки</t>
  </si>
  <si>
    <t>КОНСОЛИДИРАН ОТЧЕТ ЗА ПРОМЕНИТЕ В СОБСТВЕНИЯ КАПИТАЛ</t>
  </si>
  <si>
    <t>Собствен капитал на дружеството-майка</t>
  </si>
  <si>
    <t>Други изменения в собствения капитал</t>
  </si>
  <si>
    <t xml:space="preserve">                                                        (Димитър Иванчов)</t>
  </si>
  <si>
    <t xml:space="preserve">                                                         (Марияна Пътова)</t>
  </si>
  <si>
    <t xml:space="preserve">                       (Димитър Иванчов)</t>
  </si>
  <si>
    <t xml:space="preserve">                                    (Марияна Пътова)</t>
  </si>
  <si>
    <t xml:space="preserve">            Емисия на акции</t>
  </si>
  <si>
    <r>
      <t xml:space="preserve">           Общ всеобхватен </t>
    </r>
    <r>
      <rPr>
        <sz val="11"/>
        <color indexed="8"/>
        <rFont val="Times New Roman"/>
        <family val="1"/>
      </rPr>
      <t>доход за годината</t>
    </r>
  </si>
  <si>
    <t xml:space="preserve">                                                  (Димитър Иванчов)</t>
  </si>
  <si>
    <t xml:space="preserve">                                                (Марияна Пътова)</t>
  </si>
  <si>
    <t>Платени лихви и банкови такси по заеми за оборотни средства,нетно</t>
  </si>
  <si>
    <t>(Димитър Иванчов)</t>
  </si>
  <si>
    <t>Изпълнителен директор:</t>
  </si>
  <si>
    <t>(Марияна Пътова)</t>
  </si>
  <si>
    <t>Изплащане на облигационни заеми</t>
  </si>
  <si>
    <t xml:space="preserve"> </t>
  </si>
  <si>
    <t xml:space="preserve">Загуба/печалба, отнасяща се към: </t>
  </si>
  <si>
    <t xml:space="preserve"> BGN'000</t>
  </si>
  <si>
    <t xml:space="preserve">  BGN'000</t>
  </si>
  <si>
    <t>Задължения по получени заеми към банки</t>
  </si>
  <si>
    <t>Коригирано салдо в началото на периода</t>
  </si>
  <si>
    <t>Платени/възстановени корпоративни данъци върху печалбата</t>
  </si>
  <si>
    <t>Постъпления от  заеми от банкови институции</t>
  </si>
  <si>
    <t>Изплащане на   заеми от банкови институции</t>
  </si>
  <si>
    <t>Текуща част от нетекущи задължения</t>
  </si>
  <si>
    <t>Приходи от финансирания</t>
  </si>
  <si>
    <t>Други парични потоци от финансова дейност</t>
  </si>
  <si>
    <t>Платени /възстановени данъци(без данъци върху печалбата)</t>
  </si>
  <si>
    <t>Възстановени заеми предоставени на трети лица</t>
  </si>
  <si>
    <t>Задължения по банкови заеми</t>
  </si>
  <si>
    <t>Салдо към 31.12.2016 година</t>
  </si>
  <si>
    <t>Последващи оценки на ДМА</t>
  </si>
  <si>
    <t>Разпределениее на печалбата</t>
  </si>
  <si>
    <t>Салдо към 31.12.2017 година</t>
  </si>
  <si>
    <r>
      <t xml:space="preserve">КОНСОЛИДИРАН ОТЧЕТ ЗА ПЕЧАЛБИ И ЗАГУБИ И ВСЕОБХВАТНИЯ </t>
    </r>
    <r>
      <rPr>
        <b/>
        <sz val="11"/>
        <rFont val="Times New Roman"/>
        <family val="1"/>
      </rPr>
      <t>ДОХОД</t>
    </r>
  </si>
  <si>
    <t>Задължения към свързани предприятия</t>
  </si>
  <si>
    <t>Постъпления от търговски заеми</t>
  </si>
  <si>
    <t xml:space="preserve">към 30.09.2018 година </t>
  </si>
  <si>
    <t>Дата:28.11.2018</t>
  </si>
  <si>
    <t>за периода, завършващ на 30.09.2018година</t>
  </si>
  <si>
    <t>Дата: 28.11.2018</t>
  </si>
  <si>
    <t>за периода, завършващ на 30.09.2018 година</t>
  </si>
  <si>
    <t>Парични средства и парични еквиваленти на 30 септември</t>
  </si>
  <si>
    <t>към 30.09.2018година</t>
  </si>
  <si>
    <t>Салдо към 30.09.2018 година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</si>
</sst>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402]dd\ mmmm\ yyyy\ &quot;г.&quot;;@"/>
    <numFmt numFmtId="223" formatCode="dd/mm/yyyy\ &quot;г.&quot;;@"/>
    <numFmt numFmtId="224" formatCode="[$-F800]dddd\,\ mmmm\ dd\,\ yyyy"/>
    <numFmt numFmtId="225" formatCode="hh:mm:ss\ &quot;ч.&quot;"/>
  </numFmts>
  <fonts count="55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1"/>
      <color indexed="8"/>
      <name val="Times New Roman"/>
      <family val="1"/>
    </font>
    <font>
      <sz val="10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28" borderId="6" applyNumberFormat="0" applyAlignment="0" applyProtection="0"/>
    <xf numFmtId="0" fontId="47" fillId="28" borderId="2" applyNumberFormat="0" applyAlignment="0" applyProtection="0"/>
    <xf numFmtId="0" fontId="48" fillId="29" borderId="7" applyNumberFormat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9" fillId="0" borderId="0" xfId="36" applyFont="1" applyFill="1" applyBorder="1" applyAlignment="1">
      <alignment horizontal="left"/>
      <protection/>
    </xf>
    <xf numFmtId="0" fontId="7" fillId="0" borderId="0" xfId="36" applyFont="1" applyFill="1" applyBorder="1" applyAlignment="1">
      <alignment horizontal="right"/>
      <protection/>
    </xf>
    <xf numFmtId="0" fontId="7" fillId="0" borderId="0" xfId="36" applyFont="1" applyFill="1" applyBorder="1" applyAlignment="1">
      <alignment vertical="center"/>
      <protection/>
    </xf>
    <xf numFmtId="0" fontId="7" fillId="0" borderId="0" xfId="36" applyFont="1" applyFill="1" applyBorder="1" applyAlignment="1">
      <alignment horizontal="left"/>
      <protection/>
    </xf>
    <xf numFmtId="187" fontId="4" fillId="0" borderId="10" xfId="61" applyFont="1" applyFill="1" applyBorder="1" applyAlignment="1">
      <alignment horizontal="left"/>
    </xf>
    <xf numFmtId="187" fontId="4" fillId="0" borderId="0" xfId="6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01" fontId="4" fillId="0" borderId="0" xfId="61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201" fontId="4" fillId="0" borderId="0" xfId="61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/>
    </xf>
    <xf numFmtId="201" fontId="6" fillId="0" borderId="0" xfId="61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1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center"/>
    </xf>
    <xf numFmtId="185" fontId="4" fillId="0" borderId="0" xfId="61" applyNumberFormat="1" applyFont="1" applyFill="1" applyBorder="1" applyAlignment="1">
      <alignment/>
    </xf>
    <xf numFmtId="0" fontId="12" fillId="0" borderId="0" xfId="41" applyFont="1" applyFill="1" applyAlignment="1">
      <alignment horizontal="center" vertical="center"/>
      <protection/>
    </xf>
    <xf numFmtId="185" fontId="6" fillId="32" borderId="11" xfId="0" applyNumberFormat="1" applyFont="1" applyFill="1" applyBorder="1" applyAlignment="1">
      <alignment horizontal="right"/>
    </xf>
    <xf numFmtId="0" fontId="13" fillId="0" borderId="10" xfId="35" applyFont="1" applyFill="1" applyBorder="1" applyAlignment="1">
      <alignment horizontal="left" vertical="center" wrapText="1"/>
      <protection/>
    </xf>
    <xf numFmtId="0" fontId="13" fillId="0" borderId="10" xfId="35" applyFont="1" applyFill="1" applyBorder="1" applyAlignment="1">
      <alignment horizontal="left" vertical="center"/>
      <protection/>
    </xf>
    <xf numFmtId="0" fontId="14" fillId="0" borderId="0" xfId="35" applyFont="1" applyFill="1">
      <alignment/>
      <protection/>
    </xf>
    <xf numFmtId="0" fontId="15" fillId="0" borderId="0" xfId="35" applyFont="1" applyFill="1" applyAlignment="1">
      <alignment horizontal="left"/>
      <protection/>
    </xf>
    <xf numFmtId="0" fontId="13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3" fillId="0" borderId="0" xfId="35" applyFont="1" applyFill="1" applyBorder="1" applyAlignment="1">
      <alignment horizontal="left" vertical="center" wrapText="1"/>
      <protection/>
    </xf>
    <xf numFmtId="0" fontId="16" fillId="0" borderId="0" xfId="35" applyFont="1" applyFill="1" applyBorder="1" applyAlignment="1">
      <alignment horizontal="left" vertical="center" wrapText="1"/>
      <protection/>
    </xf>
    <xf numFmtId="0" fontId="16" fillId="0" borderId="0" xfId="35" applyFont="1" applyFill="1" applyBorder="1" applyAlignment="1">
      <alignment horizontal="left" vertical="center"/>
      <protection/>
    </xf>
    <xf numFmtId="0" fontId="16" fillId="0" borderId="0" xfId="35" applyFont="1" applyFill="1" applyBorder="1" applyAlignment="1">
      <alignment vertical="center"/>
      <protection/>
    </xf>
    <xf numFmtId="0" fontId="6" fillId="0" borderId="0" xfId="35" applyFont="1" applyFill="1" applyBorder="1" applyAlignment="1">
      <alignment horizontal="center" vertical="center"/>
      <protection/>
    </xf>
    <xf numFmtId="0" fontId="12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vertical="center"/>
      <protection/>
    </xf>
    <xf numFmtId="0" fontId="4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6" fillId="0" borderId="0" xfId="35" applyFont="1" applyFill="1" applyBorder="1" applyAlignment="1">
      <alignment horizontal="center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wrapText="1"/>
      <protection/>
    </xf>
    <xf numFmtId="185" fontId="4" fillId="0" borderId="0" xfId="35" applyNumberFormat="1" applyFont="1" applyFill="1" applyBorder="1" applyAlignment="1">
      <alignment horizontal="right"/>
      <protection/>
    </xf>
    <xf numFmtId="185" fontId="4" fillId="0" borderId="0" xfId="35" applyNumberFormat="1" applyFont="1" applyFill="1" applyBorder="1" applyAlignment="1">
      <alignment horizontal="center" wrapText="1"/>
      <protection/>
    </xf>
    <xf numFmtId="3" fontId="4" fillId="0" borderId="0" xfId="35" applyNumberFormat="1" applyFont="1" applyFill="1">
      <alignment/>
      <protection/>
    </xf>
    <xf numFmtId="0" fontId="4" fillId="0" borderId="0" xfId="36" applyFont="1" applyFill="1" applyAlignment="1">
      <alignment vertical="center"/>
      <protection/>
    </xf>
    <xf numFmtId="0" fontId="4" fillId="0" borderId="0" xfId="35" applyFont="1" applyFill="1" applyAlignment="1">
      <alignment wrapText="1"/>
      <protection/>
    </xf>
    <xf numFmtId="0" fontId="4" fillId="0" borderId="0" xfId="36" applyFont="1" applyFill="1" applyAlignment="1">
      <alignment vertical="center" wrapText="1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4" fillId="0" borderId="0" xfId="35" applyFont="1" applyFill="1" applyBorder="1">
      <alignment/>
      <protection/>
    </xf>
    <xf numFmtId="185" fontId="4" fillId="0" borderId="0" xfId="35" applyNumberFormat="1" applyFont="1" applyFill="1" applyBorder="1" applyAlignment="1">
      <alignment horizontal="right" vertical="center"/>
      <protection/>
    </xf>
    <xf numFmtId="185" fontId="4" fillId="0" borderId="0" xfId="35" applyNumberFormat="1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 wrapText="1"/>
      <protection/>
    </xf>
    <xf numFmtId="0" fontId="4" fillId="0" borderId="0" xfId="35" applyFont="1" applyFill="1" applyBorder="1" applyAlignment="1">
      <alignment horizontal="center" vertical="center" wrapText="1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4" fillId="0" borderId="0" xfId="36" applyFont="1" applyFill="1" applyAlignment="1">
      <alignment horizontal="left" vertical="center"/>
      <protection/>
    </xf>
    <xf numFmtId="185" fontId="4" fillId="0" borderId="0" xfId="35" applyNumberFormat="1" applyFont="1" applyFill="1">
      <alignment/>
      <protection/>
    </xf>
    <xf numFmtId="0" fontId="8" fillId="0" borderId="0" xfId="35" applyFont="1" applyFill="1" applyBorder="1" applyAlignment="1">
      <alignment horizontal="center" wrapText="1"/>
      <protection/>
    </xf>
    <xf numFmtId="185" fontId="8" fillId="0" borderId="0" xfId="35" applyNumberFormat="1" applyFont="1" applyFill="1" applyBorder="1" applyAlignment="1">
      <alignment horizontal="right"/>
      <protection/>
    </xf>
    <xf numFmtId="185" fontId="8" fillId="0" borderId="0" xfId="35" applyNumberFormat="1" applyFont="1" applyFill="1" applyBorder="1" applyAlignment="1">
      <alignment horizontal="center" wrapText="1"/>
      <protection/>
    </xf>
    <xf numFmtId="185" fontId="4" fillId="0" borderId="0" xfId="34" applyNumberFormat="1" applyFont="1" applyFill="1" applyBorder="1" applyAlignment="1">
      <alignment horizontal="right"/>
    </xf>
    <xf numFmtId="0" fontId="4" fillId="0" borderId="0" xfId="36" applyFont="1" applyFill="1" applyAlignment="1">
      <alignment horizontal="left" vertical="center" wrapText="1"/>
      <protection/>
    </xf>
    <xf numFmtId="0" fontId="13" fillId="0" borderId="0" xfId="35" applyFont="1" applyFill="1" applyBorder="1" applyAlignment="1">
      <alignment horizontal="center" wrapText="1"/>
      <protection/>
    </xf>
    <xf numFmtId="185" fontId="13" fillId="0" borderId="0" xfId="41" applyNumberFormat="1" applyFont="1" applyFill="1" applyBorder="1" applyAlignment="1">
      <alignment vertical="center"/>
      <protection/>
    </xf>
    <xf numFmtId="185" fontId="13" fillId="0" borderId="0" xfId="35" applyNumberFormat="1" applyFont="1" applyFill="1" applyBorder="1" applyAlignment="1">
      <alignment horizont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6" fillId="0" borderId="0" xfId="35" applyFont="1" applyFill="1" applyBorder="1" applyAlignment="1">
      <alignment horizontal="center" wrapText="1"/>
      <protection/>
    </xf>
    <xf numFmtId="187" fontId="16" fillId="0" borderId="0" xfId="34" applyFont="1" applyFill="1" applyBorder="1" applyAlignment="1">
      <alignment horizontal="right"/>
    </xf>
    <xf numFmtId="0" fontId="9" fillId="0" borderId="0" xfId="35" applyFont="1" applyFill="1" applyBorder="1" applyAlignment="1">
      <alignment horizontal="left" vertical="center" wrapText="1"/>
      <protection/>
    </xf>
    <xf numFmtId="0" fontId="11" fillId="0" borderId="0" xfId="35" applyFont="1" applyFill="1" applyBorder="1" applyAlignment="1">
      <alignment horizontal="center"/>
      <protection/>
    </xf>
    <xf numFmtId="0" fontId="4" fillId="0" borderId="0" xfId="35" applyFont="1" applyFill="1" applyBorder="1">
      <alignment/>
      <protection/>
    </xf>
    <xf numFmtId="0" fontId="9" fillId="0" borderId="0" xfId="35" applyFont="1" applyFill="1" applyBorder="1" applyAlignment="1">
      <alignment horizontal="right" vertical="center" wrapText="1"/>
      <protection/>
    </xf>
    <xf numFmtId="0" fontId="4" fillId="0" borderId="0" xfId="35" applyFont="1" applyFill="1" applyBorder="1" applyAlignment="1">
      <alignment horizontal="center"/>
      <protection/>
    </xf>
    <xf numFmtId="187" fontId="6" fillId="33" borderId="10" xfId="61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4" fillId="0" borderId="10" xfId="43" applyFont="1" applyFill="1" applyBorder="1" applyAlignment="1">
      <alignment horizontal="left" vertical="center"/>
      <protection/>
    </xf>
    <xf numFmtId="0" fontId="4" fillId="0" borderId="0" xfId="42" applyFont="1" applyFill="1" applyAlignment="1">
      <alignment vertical="center"/>
      <protection/>
    </xf>
    <xf numFmtId="0" fontId="12" fillId="0" borderId="0" xfId="35" applyFont="1" applyFill="1" applyBorder="1">
      <alignment/>
      <protection/>
    </xf>
    <xf numFmtId="0" fontId="4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4" fillId="0" borderId="0" xfId="43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4" fillId="0" borderId="0" xfId="42" applyFont="1" applyFill="1" applyBorder="1" applyAlignment="1" quotePrefix="1">
      <alignment horizontal="left" vertical="center"/>
      <protection/>
    </xf>
    <xf numFmtId="15" fontId="12" fillId="0" borderId="0" xfId="36" applyNumberFormat="1" applyFont="1" applyFill="1" applyBorder="1" applyAlignment="1">
      <alignment horizontal="center" vertical="center" wrapText="1"/>
      <protection/>
    </xf>
    <xf numFmtId="0" fontId="4" fillId="0" borderId="0" xfId="37" applyFont="1" applyFill="1">
      <alignment/>
      <protection/>
    </xf>
    <xf numFmtId="185" fontId="18" fillId="0" borderId="0" xfId="43" applyNumberFormat="1" applyFont="1" applyFill="1" applyBorder="1" applyAlignment="1">
      <alignment horizontal="right" vertical="center" wrapText="1"/>
      <protection/>
    </xf>
    <xf numFmtId="15" fontId="12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4" fillId="0" borderId="0" xfId="37" applyFont="1" applyFill="1" applyBorder="1" applyAlignment="1">
      <alignment horizontal="center"/>
      <protection/>
    </xf>
    <xf numFmtId="185" fontId="4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 applyAlignment="1">
      <alignment vertical="top" wrapText="1"/>
      <protection/>
    </xf>
    <xf numFmtId="185" fontId="4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4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4" fillId="0" borderId="0" xfId="37" applyNumberFormat="1" applyFont="1" applyFill="1" applyBorder="1" applyAlignment="1">
      <alignment horizontal="right"/>
      <protection/>
    </xf>
    <xf numFmtId="185" fontId="6" fillId="32" borderId="11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4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4" fillId="0" borderId="0" xfId="37" applyFont="1" applyFill="1" applyAlignment="1">
      <alignment horizontal="center"/>
      <protection/>
    </xf>
    <xf numFmtId="185" fontId="4" fillId="0" borderId="0" xfId="37" applyNumberFormat="1" applyFont="1" applyFill="1" applyAlignment="1">
      <alignment horizontal="right"/>
      <protection/>
    </xf>
    <xf numFmtId="0" fontId="9" fillId="0" borderId="0" xfId="36" applyFont="1" applyFill="1" applyBorder="1" applyAlignment="1">
      <alignment horizontal="right" vertical="center"/>
      <protection/>
    </xf>
    <xf numFmtId="0" fontId="4" fillId="0" borderId="0" xfId="39" applyFont="1" applyFill="1" applyBorder="1">
      <alignment/>
      <protection/>
    </xf>
    <xf numFmtId="0" fontId="14" fillId="0" borderId="0" xfId="39" applyFont="1" applyFill="1">
      <alignment/>
      <protection/>
    </xf>
    <xf numFmtId="0" fontId="8" fillId="0" borderId="0" xfId="36" applyFont="1" applyFill="1" applyBorder="1" applyAlignment="1">
      <alignment vertical="center"/>
      <protection/>
    </xf>
    <xf numFmtId="201" fontId="6" fillId="0" borderId="10" xfId="34" applyNumberFormat="1" applyFont="1" applyFill="1" applyBorder="1" applyAlignment="1">
      <alignment horizontal="left" vertical="center"/>
    </xf>
    <xf numFmtId="201" fontId="6" fillId="0" borderId="10" xfId="34" applyNumberFormat="1" applyFont="1" applyFill="1" applyBorder="1" applyAlignment="1">
      <alignment horizontal="left" vertical="center"/>
    </xf>
    <xf numFmtId="201" fontId="4" fillId="0" borderId="0" xfId="34" applyNumberFormat="1" applyFont="1" applyFill="1" applyBorder="1" applyAlignment="1" applyProtection="1">
      <alignment vertical="top"/>
      <protection/>
    </xf>
    <xf numFmtId="201" fontId="4" fillId="0" borderId="0" xfId="34" applyNumberFormat="1" applyFont="1" applyFill="1" applyBorder="1" applyAlignment="1">
      <alignment horizontal="left" vertical="center"/>
    </xf>
    <xf numFmtId="201" fontId="6" fillId="0" borderId="0" xfId="34" applyNumberFormat="1" applyFont="1" applyFill="1" applyBorder="1" applyAlignment="1">
      <alignment horizontal="left" vertical="center"/>
    </xf>
    <xf numFmtId="0" fontId="12" fillId="0" borderId="0" xfId="38" applyNumberFormat="1" applyFont="1" applyFill="1" applyBorder="1" applyAlignment="1" applyProtection="1">
      <alignment/>
      <protection/>
    </xf>
    <xf numFmtId="201" fontId="12" fillId="0" borderId="0" xfId="34" applyNumberFormat="1" applyFont="1" applyFill="1" applyBorder="1" applyAlignment="1" applyProtection="1">
      <alignment horizontal="center" vertical="top" wrapText="1"/>
      <protection/>
    </xf>
    <xf numFmtId="201" fontId="12" fillId="0" borderId="0" xfId="34" applyNumberFormat="1" applyFont="1" applyFill="1" applyBorder="1" applyAlignment="1" applyProtection="1">
      <alignment horizontal="right" vertical="top" wrapText="1"/>
      <protection/>
    </xf>
    <xf numFmtId="201" fontId="12" fillId="0" borderId="0" xfId="34" applyNumberFormat="1" applyFont="1" applyFill="1" applyBorder="1" applyAlignment="1" applyProtection="1">
      <alignment vertical="top"/>
      <protection/>
    </xf>
    <xf numFmtId="0" fontId="12" fillId="0" borderId="0" xfId="35" applyFont="1" applyFill="1" applyBorder="1" applyAlignment="1">
      <alignment/>
      <protection/>
    </xf>
    <xf numFmtId="201" fontId="12" fillId="0" borderId="0" xfId="34" applyNumberFormat="1" applyFont="1" applyFill="1" applyBorder="1" applyAlignment="1">
      <alignment horizontal="center" vertical="top"/>
    </xf>
    <xf numFmtId="201" fontId="12" fillId="0" borderId="0" xfId="34" applyNumberFormat="1" applyFont="1" applyFill="1" applyBorder="1" applyAlignment="1">
      <alignment horizontal="right" vertical="top"/>
    </xf>
    <xf numFmtId="201" fontId="12" fillId="0" borderId="0" xfId="34" applyNumberFormat="1" applyFont="1" applyFill="1" applyBorder="1" applyAlignment="1" applyProtection="1">
      <alignment vertical="top"/>
      <protection locked="0"/>
    </xf>
    <xf numFmtId="0" fontId="10" fillId="0" borderId="0" xfId="35" applyFont="1" applyFill="1" applyBorder="1" applyAlignment="1">
      <alignment/>
      <protection/>
    </xf>
    <xf numFmtId="201" fontId="12" fillId="0" borderId="0" xfId="34" applyNumberFormat="1" applyFont="1" applyFill="1" applyBorder="1" applyAlignment="1">
      <alignment horizontal="right"/>
    </xf>
    <xf numFmtId="201" fontId="10" fillId="0" borderId="0" xfId="34" applyNumberFormat="1" applyFont="1" applyFill="1" applyBorder="1" applyAlignment="1" applyProtection="1">
      <alignment vertical="top"/>
      <protection locked="0"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201" fontId="6" fillId="0" borderId="0" xfId="34" applyNumberFormat="1" applyFont="1" applyFill="1" applyBorder="1" applyAlignment="1" applyProtection="1">
      <alignment vertical="center"/>
      <protection/>
    </xf>
    <xf numFmtId="201" fontId="6" fillId="32" borderId="11" xfId="34" applyNumberFormat="1" applyFont="1" applyFill="1" applyBorder="1" applyAlignment="1" applyProtection="1">
      <alignment vertical="center"/>
      <protection/>
    </xf>
    <xf numFmtId="0" fontId="6" fillId="0" borderId="11" xfId="38" applyNumberFormat="1" applyFont="1" applyFill="1" applyBorder="1" applyAlignment="1" applyProtection="1">
      <alignment vertical="center" wrapText="1"/>
      <protection/>
    </xf>
    <xf numFmtId="201" fontId="6" fillId="0" borderId="0" xfId="34" applyNumberFormat="1" applyFont="1" applyFill="1" applyBorder="1" applyAlignment="1" applyProtection="1">
      <alignment vertical="top"/>
      <protection/>
    </xf>
    <xf numFmtId="0" fontId="4" fillId="0" borderId="0" xfId="38" applyNumberFormat="1" applyFont="1" applyFill="1" applyBorder="1" applyAlignment="1" applyProtection="1">
      <alignment vertical="top"/>
      <protection/>
    </xf>
    <xf numFmtId="0" fontId="7" fillId="0" borderId="0" xfId="38" applyNumberFormat="1" applyFont="1" applyFill="1" applyBorder="1" applyAlignment="1" applyProtection="1" quotePrefix="1">
      <alignment horizontal="right" vertical="top"/>
      <protection/>
    </xf>
    <xf numFmtId="0" fontId="7" fillId="0" borderId="0" xfId="38" applyNumberFormat="1" applyFont="1" applyFill="1" applyBorder="1" applyAlignment="1" applyProtection="1">
      <alignment vertical="top"/>
      <protection/>
    </xf>
    <xf numFmtId="0" fontId="4" fillId="0" borderId="0" xfId="38" applyFont="1" applyFill="1" applyAlignment="1">
      <alignment horizontal="left"/>
      <protection/>
    </xf>
    <xf numFmtId="0" fontId="6" fillId="0" borderId="10" xfId="36" applyFont="1" applyFill="1" applyBorder="1" applyAlignment="1">
      <alignment horizontal="left" vertical="center"/>
      <protection/>
    </xf>
    <xf numFmtId="0" fontId="9" fillId="0" borderId="0" xfId="0" applyFont="1" applyFill="1" applyAlignment="1">
      <alignment/>
    </xf>
    <xf numFmtId="0" fontId="9" fillId="0" borderId="0" xfId="35" applyFont="1" applyFill="1" applyBorder="1" applyAlignment="1">
      <alignment horizontal="center" vertical="center" wrapText="1"/>
      <protection/>
    </xf>
    <xf numFmtId="0" fontId="9" fillId="0" borderId="0" xfId="36" applyFont="1" applyFill="1" applyBorder="1" applyAlignment="1">
      <alignment horizontal="center"/>
      <protection/>
    </xf>
    <xf numFmtId="185" fontId="6" fillId="34" borderId="12" xfId="35" applyNumberFormat="1" applyFont="1" applyFill="1" applyBorder="1" applyAlignment="1">
      <alignment horizontal="right"/>
      <protection/>
    </xf>
    <xf numFmtId="201" fontId="4" fillId="0" borderId="0" xfId="34" applyNumberFormat="1" applyFont="1" applyFill="1" applyBorder="1" applyAlignment="1">
      <alignment horizontal="left" vertical="center"/>
    </xf>
    <xf numFmtId="0" fontId="4" fillId="0" borderId="0" xfId="35" applyFont="1" applyFill="1" applyBorder="1" applyAlignment="1">
      <alignment horizontal="left" vertical="center"/>
      <protection/>
    </xf>
    <xf numFmtId="201" fontId="4" fillId="0" borderId="0" xfId="34" applyNumberFormat="1" applyFont="1" applyFill="1" applyBorder="1" applyAlignment="1" applyProtection="1">
      <alignment vertical="center"/>
      <protection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201" fontId="4" fillId="0" borderId="0" xfId="34" applyNumberFormat="1" applyFont="1" applyFill="1" applyBorder="1" applyAlignment="1" applyProtection="1">
      <alignment vertical="top"/>
      <protection/>
    </xf>
    <xf numFmtId="185" fontId="6" fillId="34" borderId="12" xfId="41" applyNumberFormat="1" applyFont="1" applyFill="1" applyBorder="1" applyAlignment="1">
      <alignment horizontal="right" vertical="center"/>
      <protection/>
    </xf>
    <xf numFmtId="185" fontId="6" fillId="34" borderId="13" xfId="41" applyNumberFormat="1" applyFont="1" applyFill="1" applyBorder="1" applyAlignment="1">
      <alignment horizontal="right" vertical="center"/>
      <protection/>
    </xf>
    <xf numFmtId="185" fontId="13" fillId="34" borderId="10" xfId="41" applyNumberFormat="1" applyFont="1" applyFill="1" applyBorder="1" applyAlignment="1">
      <alignment vertical="center"/>
      <protection/>
    </xf>
    <xf numFmtId="185" fontId="13" fillId="34" borderId="13" xfId="41" applyNumberFormat="1" applyFont="1" applyFill="1" applyBorder="1" applyAlignment="1">
      <alignment vertical="center"/>
      <protection/>
    </xf>
    <xf numFmtId="201" fontId="6" fillId="32" borderId="0" xfId="34" applyNumberFormat="1" applyFont="1" applyFill="1" applyBorder="1" applyAlignment="1" applyProtection="1">
      <alignment vertical="center"/>
      <protection/>
    </xf>
    <xf numFmtId="0" fontId="4" fillId="0" borderId="0" xfId="37" applyFont="1" applyFill="1" applyBorder="1">
      <alignment/>
      <protection/>
    </xf>
    <xf numFmtId="0" fontId="17" fillId="0" borderId="0" xfId="44" applyFont="1" applyFill="1" applyBorder="1" applyAlignment="1">
      <alignment horizontal="left" vertical="center"/>
      <protection/>
    </xf>
    <xf numFmtId="0" fontId="7" fillId="0" borderId="0" xfId="36" applyFont="1" applyFill="1" applyBorder="1" applyAlignment="1">
      <alignment horizontal="center" vertical="center"/>
      <protection/>
    </xf>
    <xf numFmtId="0" fontId="8" fillId="0" borderId="0" xfId="36" applyFont="1" applyFill="1" applyBorder="1" applyAlignment="1">
      <alignment horizontal="right" vertical="center"/>
      <protection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0" fontId="7" fillId="0" borderId="0" xfId="35" applyFont="1" applyFill="1" applyBorder="1" applyAlignment="1">
      <alignment horizontal="left" vertical="center" wrapText="1"/>
      <protection/>
    </xf>
    <xf numFmtId="0" fontId="7" fillId="0" borderId="0" xfId="35" applyFont="1" applyFill="1" applyBorder="1" applyAlignment="1">
      <alignment horizontal="right" vertical="center" wrapText="1"/>
      <protection/>
    </xf>
    <xf numFmtId="0" fontId="7" fillId="0" borderId="0" xfId="36" applyFont="1" applyFill="1" applyBorder="1" applyAlignment="1">
      <alignment horizontal="left"/>
      <protection/>
    </xf>
    <xf numFmtId="223" fontId="12" fillId="0" borderId="0" xfId="43" applyNumberFormat="1" applyFont="1" applyFill="1" applyBorder="1" applyAlignment="1">
      <alignment horizontal="right" vertical="center" wrapText="1"/>
      <protection/>
    </xf>
    <xf numFmtId="0" fontId="6" fillId="0" borderId="10" xfId="38" applyNumberFormat="1" applyFont="1" applyFill="1" applyBorder="1" applyAlignment="1" applyProtection="1">
      <alignment vertical="center" wrapText="1"/>
      <protection/>
    </xf>
    <xf numFmtId="201" fontId="6" fillId="0" borderId="10" xfId="34" applyNumberFormat="1" applyFont="1" applyFill="1" applyBorder="1" applyAlignment="1" applyProtection="1">
      <alignment vertical="center"/>
      <protection/>
    </xf>
    <xf numFmtId="201" fontId="4" fillId="0" borderId="10" xfId="34" applyNumberFormat="1" applyFont="1" applyFill="1" applyBorder="1" applyAlignment="1" applyProtection="1">
      <alignment vertical="center"/>
      <protection/>
    </xf>
    <xf numFmtId="0" fontId="13" fillId="0" borderId="0" xfId="35" applyFont="1" applyFill="1" applyBorder="1" applyAlignment="1" quotePrefix="1">
      <alignment horizontal="left" vertical="center"/>
      <protection/>
    </xf>
    <xf numFmtId="0" fontId="17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7" fillId="0" borderId="0" xfId="41" applyFont="1" applyFill="1" applyAlignment="1" quotePrefix="1">
      <alignment horizontal="left" vertical="center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7" fillId="0" borderId="0" xfId="37" applyFont="1" applyFill="1" applyBorder="1" applyAlignment="1" quotePrefix="1">
      <alignment horizontal="left"/>
      <protection/>
    </xf>
    <xf numFmtId="0" fontId="6" fillId="0" borderId="0" xfId="37" applyFont="1" applyFill="1" applyBorder="1" applyAlignment="1" quotePrefix="1">
      <alignment horizontal="left"/>
      <protection/>
    </xf>
    <xf numFmtId="0" fontId="6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7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12" fillId="0" borderId="0" xfId="61" applyNumberFormat="1" applyFont="1" applyFill="1" applyBorder="1" applyAlignment="1" quotePrefix="1">
      <alignment horizontal="center" vertical="center" wrapText="1"/>
    </xf>
    <xf numFmtId="224" fontId="0" fillId="0" borderId="0" xfId="0" applyNumberFormat="1" applyAlignment="1">
      <alignment horizontal="center"/>
    </xf>
    <xf numFmtId="201" fontId="11" fillId="0" borderId="0" xfId="61" applyNumberFormat="1" applyFont="1" applyFill="1" applyBorder="1" applyAlignment="1">
      <alignment horizontal="center" vertical="center" wrapText="1"/>
    </xf>
    <xf numFmtId="14" fontId="12" fillId="0" borderId="0" xfId="35" applyNumberFormat="1" applyFont="1" applyFill="1" applyBorder="1" applyAlignment="1" quotePrefix="1">
      <alignment horizontal="center" vertical="center" wrapText="1"/>
      <protection/>
    </xf>
    <xf numFmtId="14" fontId="12" fillId="0" borderId="0" xfId="35" applyNumberFormat="1" applyFont="1" applyFill="1" applyBorder="1" applyAlignment="1">
      <alignment horizontal="center" vertical="center" wrapText="1"/>
      <protection/>
    </xf>
    <xf numFmtId="185" fontId="11" fillId="0" borderId="0" xfId="35" applyNumberFormat="1" applyFont="1" applyFill="1" applyBorder="1" applyAlignment="1">
      <alignment horizontal="center" vertical="center" wrapText="1"/>
      <protection/>
    </xf>
    <xf numFmtId="185" fontId="6" fillId="32" borderId="14" xfId="0" applyNumberFormat="1" applyFont="1" applyFill="1" applyBorder="1" applyAlignment="1">
      <alignment horizontal="right"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201" fontId="6" fillId="25" borderId="14" xfId="61" applyNumberFormat="1" applyFont="1" applyFill="1" applyBorder="1" applyAlignment="1">
      <alignment/>
    </xf>
    <xf numFmtId="0" fontId="6" fillId="25" borderId="14" xfId="0" applyFont="1" applyFill="1" applyBorder="1" applyAlignment="1">
      <alignment horizontal="center"/>
    </xf>
    <xf numFmtId="0" fontId="14" fillId="0" borderId="0" xfId="35" applyFont="1" applyFill="1" applyAlignment="1">
      <alignment horizontal="left"/>
      <protection/>
    </xf>
    <xf numFmtId="0" fontId="20" fillId="0" borderId="0" xfId="35" applyFont="1" applyFill="1">
      <alignment/>
      <protection/>
    </xf>
    <xf numFmtId="3" fontId="20" fillId="0" borderId="0" xfId="35" applyNumberFormat="1" applyFont="1" applyFill="1" applyBorder="1" applyAlignment="1">
      <alignment horizontal="left"/>
      <protection/>
    </xf>
    <xf numFmtId="0" fontId="20" fillId="0" borderId="0" xfId="35" applyFont="1" applyFill="1" applyAlignment="1">
      <alignment horizontal="left"/>
      <protection/>
    </xf>
    <xf numFmtId="185" fontId="4" fillId="0" borderId="0" xfId="61" applyNumberFormat="1" applyFont="1" applyFill="1" applyBorder="1" applyAlignment="1">
      <alignment/>
    </xf>
    <xf numFmtId="201" fontId="12" fillId="0" borderId="0" xfId="34" applyNumberFormat="1" applyFont="1" applyFill="1" applyBorder="1" applyAlignment="1" applyProtection="1">
      <alignment horizontal="right" vertical="top" wrapText="1"/>
      <protection/>
    </xf>
    <xf numFmtId="201" fontId="12" fillId="0" borderId="0" xfId="34" applyNumberFormat="1" applyFont="1" applyFill="1" applyBorder="1" applyAlignment="1">
      <alignment horizontal="right" vertical="top"/>
    </xf>
    <xf numFmtId="201" fontId="12" fillId="0" borderId="0" xfId="33" applyNumberFormat="1" applyFont="1" applyFill="1" applyBorder="1" applyAlignment="1" applyProtection="1">
      <alignment horizontal="right" vertical="top" wrapText="1"/>
      <protection/>
    </xf>
    <xf numFmtId="201" fontId="12" fillId="0" borderId="0" xfId="33" applyNumberFormat="1" applyFont="1" applyFill="1" applyBorder="1" applyAlignment="1">
      <alignment horizontal="right" vertical="top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MESECHNI%20OTCHETI%202007\IV-to%20tr-e%202007\m.12\SOPHARMA_FS_01_12_2007_predvaritel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FO%20MSFO%20BK%20ZARIA%2009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49">
          <cell r="A49" t="str">
            <v>Гл. счетоводител (Съставител):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_by function"/>
      <sheetName val="ОВД"/>
      <sheetName val="БАЛАНС"/>
      <sheetName val="SCFs"/>
      <sheetName val="ОСК"/>
    </sheetNames>
    <sheetDataSet>
      <sheetData sheetId="0">
        <row r="1">
          <cell r="D1" t="str">
            <v>"БАЛКАНКАР-ЗАРЯ" АД гр.Павликени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73"/>
  <sheetViews>
    <sheetView tabSelected="1" zoomScalePageLayoutView="0" workbookViewId="0" topLeftCell="A1">
      <selection activeCell="C47" sqref="C47"/>
    </sheetView>
  </sheetViews>
  <sheetFormatPr defaultColWidth="9.140625" defaultRowHeight="12.75"/>
  <cols>
    <col min="1" max="1" width="56.7109375" style="36" customWidth="1"/>
    <col min="2" max="2" width="1.421875" style="36" customWidth="1"/>
    <col min="3" max="3" width="13.7109375" style="36" customWidth="1"/>
    <col min="4" max="4" width="1.1484375" style="36" customWidth="1"/>
    <col min="5" max="5" width="15.421875" style="36" customWidth="1"/>
    <col min="6" max="6" width="1.1484375" style="36" customWidth="1"/>
    <col min="7" max="7" width="16.8515625" style="36" customWidth="1"/>
    <col min="8" max="8" width="10.7109375" style="36" customWidth="1"/>
    <col min="9" max="9" width="11.421875" style="36" customWidth="1"/>
    <col min="10" max="16384" width="9.140625" style="36" customWidth="1"/>
  </cols>
  <sheetData>
    <row r="1" spans="1:9" ht="13.5">
      <c r="A1" s="85" t="s">
        <v>96</v>
      </c>
      <c r="B1" s="34"/>
      <c r="C1" s="34"/>
      <c r="D1" s="34"/>
      <c r="E1" s="35"/>
      <c r="G1" s="37"/>
      <c r="H1" s="37"/>
      <c r="I1" s="37"/>
    </row>
    <row r="2" spans="1:9" ht="13.5">
      <c r="A2" s="38" t="s">
        <v>97</v>
      </c>
      <c r="B2" s="40"/>
      <c r="C2" s="40"/>
      <c r="D2" s="40"/>
      <c r="E2" s="38"/>
      <c r="H2" s="39"/>
      <c r="I2" s="39"/>
    </row>
    <row r="3" spans="1:5" ht="13.5">
      <c r="A3" s="180" t="s">
        <v>141</v>
      </c>
      <c r="B3" s="41"/>
      <c r="C3" s="41"/>
      <c r="D3" s="41"/>
      <c r="E3" s="42"/>
    </row>
    <row r="4" spans="1:5" ht="29.25" customHeight="1">
      <c r="A4" s="43"/>
      <c r="B4" s="44"/>
      <c r="C4" s="192">
        <v>43373</v>
      </c>
      <c r="D4" s="45"/>
      <c r="E4" s="193">
        <v>43100</v>
      </c>
    </row>
    <row r="5" spans="2:5" ht="14.25" customHeight="1">
      <c r="B5" s="44"/>
      <c r="C5" s="194" t="s">
        <v>122</v>
      </c>
      <c r="D5" s="45"/>
      <c r="E5" s="194" t="s">
        <v>122</v>
      </c>
    </row>
    <row r="6" spans="1:5" s="48" customFormat="1" ht="13.5">
      <c r="A6" s="46" t="s">
        <v>7</v>
      </c>
      <c r="B6" s="47"/>
      <c r="C6" s="47"/>
      <c r="D6" s="47"/>
      <c r="E6" s="47"/>
    </row>
    <row r="7" spans="1:5" s="48" customFormat="1" ht="13.5">
      <c r="A7" s="46" t="s">
        <v>8</v>
      </c>
      <c r="B7" s="49"/>
      <c r="C7" s="49"/>
      <c r="D7" s="49"/>
      <c r="E7" s="50"/>
    </row>
    <row r="8" spans="1:5" s="48" customFormat="1" ht="13.5">
      <c r="A8" s="51" t="s">
        <v>9</v>
      </c>
      <c r="B8" s="52"/>
      <c r="C8" s="53">
        <v>11060</v>
      </c>
      <c r="D8" s="54"/>
      <c r="E8" s="53">
        <v>11439</v>
      </c>
    </row>
    <row r="9" spans="1:5" s="48" customFormat="1" ht="13.5">
      <c r="A9" s="51" t="s">
        <v>83</v>
      </c>
      <c r="B9" s="52"/>
      <c r="C9" s="53">
        <v>2103</v>
      </c>
      <c r="D9" s="54"/>
      <c r="E9" s="53">
        <v>2103</v>
      </c>
    </row>
    <row r="10" spans="1:5" s="48" customFormat="1" ht="13.5">
      <c r="A10" s="56" t="s">
        <v>10</v>
      </c>
      <c r="B10" s="52"/>
      <c r="C10" s="53">
        <v>43</v>
      </c>
      <c r="D10" s="54"/>
      <c r="E10" s="53">
        <v>67</v>
      </c>
    </row>
    <row r="11" spans="1:5" s="48" customFormat="1" ht="13.5">
      <c r="A11" s="58" t="s">
        <v>64</v>
      </c>
      <c r="B11" s="52"/>
      <c r="C11" s="53">
        <v>279</v>
      </c>
      <c r="D11" s="54"/>
      <c r="E11" s="53">
        <v>279</v>
      </c>
    </row>
    <row r="12" spans="1:5" s="48" customFormat="1" ht="14.25" customHeight="1">
      <c r="A12" s="46"/>
      <c r="B12" s="49"/>
      <c r="C12" s="163">
        <f>SUM(C8:C11)</f>
        <v>13485</v>
      </c>
      <c r="D12" s="59"/>
      <c r="E12" s="163">
        <f>SUM(E8:E11)</f>
        <v>13888</v>
      </c>
    </row>
    <row r="13" spans="1:5" s="48" customFormat="1" ht="14.25" customHeight="1">
      <c r="A13" s="46"/>
      <c r="B13" s="49"/>
      <c r="C13" s="60"/>
      <c r="D13" s="59"/>
      <c r="E13" s="60"/>
    </row>
    <row r="14" spans="1:5" s="48" customFormat="1" ht="13.5">
      <c r="A14" s="46" t="s">
        <v>11</v>
      </c>
      <c r="B14" s="49"/>
      <c r="C14" s="53"/>
      <c r="D14" s="59"/>
      <c r="E14" s="53"/>
    </row>
    <row r="15" spans="1:5" s="48" customFormat="1" ht="13.5">
      <c r="A15" s="51" t="s">
        <v>12</v>
      </c>
      <c r="B15" s="52"/>
      <c r="C15" s="53">
        <v>2686</v>
      </c>
      <c r="D15" s="54"/>
      <c r="E15" s="53">
        <v>2828</v>
      </c>
    </row>
    <row r="16" spans="1:7" s="48" customFormat="1" ht="13.5">
      <c r="A16" s="51" t="s">
        <v>13</v>
      </c>
      <c r="B16" s="52"/>
      <c r="C16" s="53">
        <v>523</v>
      </c>
      <c r="D16" s="54"/>
      <c r="E16" s="53">
        <v>405</v>
      </c>
      <c r="F16" s="55"/>
      <c r="G16" s="55"/>
    </row>
    <row r="17" spans="1:7" s="48" customFormat="1" ht="13.5">
      <c r="A17" s="51" t="s">
        <v>14</v>
      </c>
      <c r="B17" s="52"/>
      <c r="C17" s="53">
        <v>524</v>
      </c>
      <c r="D17" s="54"/>
      <c r="E17" s="53">
        <v>528</v>
      </c>
      <c r="G17" s="57"/>
    </row>
    <row r="18" spans="1:7" s="48" customFormat="1" ht="13.5">
      <c r="A18" s="51" t="s">
        <v>100</v>
      </c>
      <c r="B18" s="52"/>
      <c r="C18" s="53">
        <v>90</v>
      </c>
      <c r="D18" s="54"/>
      <c r="E18" s="53">
        <v>59</v>
      </c>
      <c r="G18" s="57"/>
    </row>
    <row r="19" spans="1:5" s="48" customFormat="1" ht="13.5">
      <c r="A19" s="61" t="s">
        <v>15</v>
      </c>
      <c r="B19" s="52"/>
      <c r="C19" s="53">
        <v>236</v>
      </c>
      <c r="D19" s="54"/>
      <c r="E19" s="53">
        <v>368</v>
      </c>
    </row>
    <row r="20" spans="1:5" s="48" customFormat="1" ht="13.5">
      <c r="A20" s="51" t="s">
        <v>16</v>
      </c>
      <c r="B20" s="52"/>
      <c r="C20" s="53">
        <v>38</v>
      </c>
      <c r="D20" s="54"/>
      <c r="E20" s="53">
        <v>80</v>
      </c>
    </row>
    <row r="21" spans="1:5" s="48" customFormat="1" ht="13.5">
      <c r="A21" s="46"/>
      <c r="B21" s="49"/>
      <c r="C21" s="163">
        <f>SUM(C15:C20)</f>
        <v>4097</v>
      </c>
      <c r="D21" s="59"/>
      <c r="E21" s="163">
        <f>SUM(E15:E20)</f>
        <v>4268</v>
      </c>
    </row>
    <row r="22" spans="1:5" s="48" customFormat="1" ht="13.5">
      <c r="A22" s="46"/>
      <c r="B22" s="49"/>
      <c r="C22" s="60"/>
      <c r="D22" s="59"/>
      <c r="E22" s="60"/>
    </row>
    <row r="23" spans="1:5" s="48" customFormat="1" ht="14.25" thickBot="1">
      <c r="A23" s="46" t="s">
        <v>17</v>
      </c>
      <c r="B23" s="49"/>
      <c r="C23" s="164">
        <f>SUM(C12+C21)</f>
        <v>17582</v>
      </c>
      <c r="D23" s="59"/>
      <c r="E23" s="164">
        <f>SUM(E12+E21)</f>
        <v>18156</v>
      </c>
    </row>
    <row r="24" spans="1:5" s="48" customFormat="1" ht="14.25" thickTop="1">
      <c r="A24" s="51"/>
      <c r="B24" s="52"/>
      <c r="C24" s="53"/>
      <c r="D24" s="54"/>
      <c r="E24" s="53"/>
    </row>
    <row r="25" spans="1:5" s="48" customFormat="1" ht="13.5">
      <c r="A25" s="46" t="s">
        <v>18</v>
      </c>
      <c r="B25" s="47"/>
      <c r="C25" s="62"/>
      <c r="D25" s="63"/>
      <c r="E25" s="62"/>
    </row>
    <row r="26" spans="1:5" s="48" customFormat="1" ht="13.5">
      <c r="A26" s="46" t="s">
        <v>19</v>
      </c>
      <c r="B26" s="47"/>
      <c r="C26" s="62"/>
      <c r="D26" s="63"/>
      <c r="E26" s="62"/>
    </row>
    <row r="27" spans="1:5" s="48" customFormat="1" ht="27">
      <c r="A27" s="64" t="s">
        <v>84</v>
      </c>
      <c r="B27" s="65"/>
      <c r="C27" s="62"/>
      <c r="D27" s="63"/>
      <c r="E27" s="62"/>
    </row>
    <row r="28" spans="1:5" s="48" customFormat="1" ht="13.5">
      <c r="A28" s="51" t="s">
        <v>91</v>
      </c>
      <c r="B28" s="52"/>
      <c r="C28" s="53">
        <v>2404</v>
      </c>
      <c r="D28" s="54"/>
      <c r="E28" s="53">
        <v>2404</v>
      </c>
    </row>
    <row r="29" spans="1:5" s="48" customFormat="1" ht="13.5">
      <c r="A29" s="51" t="s">
        <v>98</v>
      </c>
      <c r="B29" s="52"/>
      <c r="C29" s="53">
        <v>-8355</v>
      </c>
      <c r="D29" s="54"/>
      <c r="E29" s="53">
        <v>-8069</v>
      </c>
    </row>
    <row r="30" spans="1:5" s="48" customFormat="1" ht="17.25" customHeight="1">
      <c r="A30" s="51" t="s">
        <v>20</v>
      </c>
      <c r="B30" s="52"/>
      <c r="C30" s="53">
        <v>10947</v>
      </c>
      <c r="D30" s="54"/>
      <c r="E30" s="53">
        <v>10947</v>
      </c>
    </row>
    <row r="31" spans="1:5" s="48" customFormat="1" ht="17.25" customHeight="1">
      <c r="A31" s="51"/>
      <c r="B31" s="52"/>
      <c r="C31" s="157">
        <f>SUM(C28:C30)</f>
        <v>4996</v>
      </c>
      <c r="D31" s="54"/>
      <c r="E31" s="157">
        <f>SUM(E28:E30)</f>
        <v>5282</v>
      </c>
    </row>
    <row r="32" spans="1:5" s="48" customFormat="1" ht="13.5">
      <c r="A32" s="51" t="s">
        <v>79</v>
      </c>
      <c r="B32" s="52"/>
      <c r="C32" s="53">
        <v>730</v>
      </c>
      <c r="D32" s="54"/>
      <c r="E32" s="53">
        <v>823</v>
      </c>
    </row>
    <row r="33" spans="1:5" s="48" customFormat="1" ht="13.5">
      <c r="A33" s="46" t="s">
        <v>47</v>
      </c>
      <c r="B33" s="49"/>
      <c r="C33" s="163">
        <f>SUM(C31:C32)</f>
        <v>5726</v>
      </c>
      <c r="D33" s="59"/>
      <c r="E33" s="163">
        <f>SUM(E31:E32)</f>
        <v>6105</v>
      </c>
    </row>
    <row r="34" spans="1:5" s="48" customFormat="1" ht="13.5">
      <c r="A34" s="46"/>
      <c r="B34" s="49"/>
      <c r="C34" s="66"/>
      <c r="D34" s="54"/>
      <c r="E34" s="66"/>
    </row>
    <row r="35" spans="1:5" s="48" customFormat="1" ht="13.5">
      <c r="A35" s="46" t="s">
        <v>21</v>
      </c>
      <c r="B35" s="49"/>
      <c r="C35" s="53"/>
      <c r="D35" s="59"/>
      <c r="E35" s="53"/>
    </row>
    <row r="36" spans="1:5" s="48" customFormat="1" ht="13.5">
      <c r="A36" s="46" t="s">
        <v>22</v>
      </c>
      <c r="B36" s="52"/>
      <c r="C36" s="53"/>
      <c r="D36" s="54"/>
      <c r="E36" s="53"/>
    </row>
    <row r="37" spans="1:5" s="48" customFormat="1" ht="13.5">
      <c r="A37" s="51" t="s">
        <v>99</v>
      </c>
      <c r="B37" s="52"/>
      <c r="C37" s="53">
        <v>8234</v>
      </c>
      <c r="D37" s="54"/>
      <c r="E37" s="53">
        <v>8437</v>
      </c>
    </row>
    <row r="38" spans="1:5" s="48" customFormat="1" ht="13.5">
      <c r="A38" s="51" t="s">
        <v>133</v>
      </c>
      <c r="B38" s="52"/>
      <c r="C38" s="53">
        <v>0</v>
      </c>
      <c r="D38" s="54"/>
      <c r="E38" s="53">
        <v>0</v>
      </c>
    </row>
    <row r="39" spans="1:5" s="48" customFormat="1" ht="13.5">
      <c r="A39" s="46"/>
      <c r="B39" s="49"/>
      <c r="C39" s="163">
        <f>SUM(C37:C38)</f>
        <v>8234</v>
      </c>
      <c r="D39" s="59"/>
      <c r="E39" s="163">
        <f>SUM(E37:E38)</f>
        <v>8437</v>
      </c>
    </row>
    <row r="40" spans="3:5" s="48" customFormat="1" ht="13.5">
      <c r="C40" s="68"/>
      <c r="D40" s="68"/>
      <c r="E40" s="68"/>
    </row>
    <row r="41" spans="1:5" s="48" customFormat="1" ht="13.5">
      <c r="A41" s="46" t="s">
        <v>23</v>
      </c>
      <c r="B41" s="69"/>
      <c r="C41" s="70"/>
      <c r="D41" s="71"/>
      <c r="E41" s="70"/>
    </row>
    <row r="42" spans="1:5" s="48" customFormat="1" ht="13.5">
      <c r="A42" s="51" t="s">
        <v>123</v>
      </c>
      <c r="B42" s="69"/>
      <c r="C42" s="53">
        <v>386</v>
      </c>
      <c r="D42" s="71"/>
      <c r="E42" s="53">
        <v>525</v>
      </c>
    </row>
    <row r="43" spans="1:5" s="48" customFormat="1" ht="13.5">
      <c r="A43" s="51" t="s">
        <v>128</v>
      </c>
      <c r="B43" s="69"/>
      <c r="C43" s="53">
        <v>135</v>
      </c>
      <c r="D43" s="71"/>
      <c r="E43" s="53">
        <v>68</v>
      </c>
    </row>
    <row r="44" spans="1:5" s="48" customFormat="1" ht="13.5">
      <c r="A44" s="51" t="s">
        <v>139</v>
      </c>
      <c r="B44" s="69"/>
      <c r="C44" s="53">
        <v>65</v>
      </c>
      <c r="D44" s="71"/>
      <c r="E44" s="53"/>
    </row>
    <row r="45" spans="1:5" s="48" customFormat="1" ht="13.5">
      <c r="A45" s="67" t="s">
        <v>85</v>
      </c>
      <c r="B45" s="52"/>
      <c r="C45" s="72">
        <v>2267</v>
      </c>
      <c r="D45" s="54"/>
      <c r="E45" s="72">
        <v>2508</v>
      </c>
    </row>
    <row r="46" spans="1:6" s="48" customFormat="1" ht="13.5">
      <c r="A46" s="73" t="s">
        <v>24</v>
      </c>
      <c r="B46" s="52"/>
      <c r="C46" s="72">
        <v>429</v>
      </c>
      <c r="D46" s="54"/>
      <c r="E46" s="72">
        <v>289</v>
      </c>
      <c r="F46" s="55"/>
    </row>
    <row r="47" spans="1:5" s="48" customFormat="1" ht="13.5">
      <c r="A47" s="67" t="s">
        <v>25</v>
      </c>
      <c r="B47" s="52"/>
      <c r="C47" s="72">
        <v>113</v>
      </c>
      <c r="D47" s="54"/>
      <c r="E47" s="72">
        <v>91</v>
      </c>
    </row>
    <row r="48" spans="1:5" s="48" customFormat="1" ht="13.5">
      <c r="A48" s="67" t="s">
        <v>26</v>
      </c>
      <c r="B48" s="52"/>
      <c r="C48" s="72">
        <v>227</v>
      </c>
      <c r="D48" s="54"/>
      <c r="E48" s="72">
        <v>133</v>
      </c>
    </row>
    <row r="49" spans="1:5" s="48" customFormat="1" ht="13.5">
      <c r="A49" s="46"/>
      <c r="B49" s="49"/>
      <c r="C49" s="163">
        <f>SUM(C42:C48)</f>
        <v>3622</v>
      </c>
      <c r="D49" s="163"/>
      <c r="E49" s="163">
        <f>SUM(E42:E48)</f>
        <v>3614</v>
      </c>
    </row>
    <row r="50" spans="1:5" ht="10.5" customHeight="1">
      <c r="A50" s="38"/>
      <c r="B50" s="74"/>
      <c r="C50" s="75"/>
      <c r="D50" s="76"/>
      <c r="E50" s="75"/>
    </row>
    <row r="51" spans="1:5" ht="13.5">
      <c r="A51" s="38" t="s">
        <v>27</v>
      </c>
      <c r="B51" s="74"/>
      <c r="C51" s="165">
        <f>C39+C49</f>
        <v>11856</v>
      </c>
      <c r="D51" s="76"/>
      <c r="E51" s="165">
        <f>E39+E49</f>
        <v>12051</v>
      </c>
    </row>
    <row r="52" spans="1:5" ht="14.25">
      <c r="A52" s="77"/>
      <c r="B52" s="74"/>
      <c r="C52" s="75"/>
      <c r="D52" s="76"/>
      <c r="E52" s="75"/>
    </row>
    <row r="53" spans="1:5" ht="14.25" thickBot="1">
      <c r="A53" s="38" t="s">
        <v>28</v>
      </c>
      <c r="B53" s="74"/>
      <c r="C53" s="166">
        <f>C33+C51</f>
        <v>17582</v>
      </c>
      <c r="D53" s="76"/>
      <c r="E53" s="166">
        <f>E33+E51</f>
        <v>18156</v>
      </c>
    </row>
    <row r="54" spans="1:5" ht="14.25" thickTop="1">
      <c r="A54" s="42"/>
      <c r="B54" s="78"/>
      <c r="C54" s="78"/>
      <c r="D54" s="78"/>
      <c r="E54" s="79"/>
    </row>
    <row r="55" spans="1:5" ht="14.25">
      <c r="A55" s="181" t="s">
        <v>142</v>
      </c>
      <c r="B55" s="78"/>
      <c r="C55" s="78"/>
      <c r="D55" s="78"/>
      <c r="E55" s="79"/>
    </row>
    <row r="56" spans="1:5" ht="13.5">
      <c r="A56" s="42"/>
      <c r="B56" s="78"/>
      <c r="C56" s="78"/>
      <c r="D56" s="78"/>
      <c r="E56" s="79"/>
    </row>
    <row r="57" spans="1:5" ht="13.5">
      <c r="A57" s="80"/>
      <c r="B57" s="80"/>
      <c r="C57" s="80"/>
      <c r="D57" s="80"/>
      <c r="E57" s="80"/>
    </row>
    <row r="58" spans="1:5" s="82" customFormat="1" ht="14.25">
      <c r="A58" s="13" t="s">
        <v>101</v>
      </c>
      <c r="B58" s="81"/>
      <c r="C58" s="81"/>
      <c r="D58" s="81"/>
      <c r="E58" s="81"/>
    </row>
    <row r="59" spans="1:5" s="82" customFormat="1" ht="13.5">
      <c r="A59" s="155" t="s">
        <v>108</v>
      </c>
      <c r="B59" s="81"/>
      <c r="C59" s="81"/>
      <c r="D59" s="81"/>
      <c r="E59" s="81"/>
    </row>
    <row r="60" spans="1:5" s="82" customFormat="1" ht="16.5" customHeight="1">
      <c r="A60" s="83"/>
      <c r="B60" s="81"/>
      <c r="C60" s="81"/>
      <c r="D60" s="81"/>
      <c r="E60" s="81"/>
    </row>
    <row r="61" spans="1:5" s="82" customFormat="1" ht="14.25">
      <c r="A61" s="13" t="s">
        <v>1</v>
      </c>
      <c r="B61" s="81"/>
      <c r="C61" s="81"/>
      <c r="D61" s="81"/>
      <c r="E61" s="81"/>
    </row>
    <row r="62" spans="1:5" s="82" customFormat="1" ht="14.25">
      <c r="A62" s="156" t="s">
        <v>109</v>
      </c>
      <c r="B62" s="84"/>
      <c r="C62" s="84"/>
      <c r="D62" s="84"/>
      <c r="E62" s="84"/>
    </row>
    <row r="63" spans="1:5" s="82" customFormat="1" ht="14.25">
      <c r="A63" s="12"/>
      <c r="B63" s="84"/>
      <c r="C63" s="84"/>
      <c r="D63" s="84"/>
      <c r="E63" s="84"/>
    </row>
    <row r="64" ht="15">
      <c r="A64" s="202"/>
    </row>
    <row r="65" ht="15">
      <c r="A65" s="202"/>
    </row>
    <row r="66" ht="15">
      <c r="A66" s="202"/>
    </row>
    <row r="67" ht="15">
      <c r="A67" s="203"/>
    </row>
    <row r="68" ht="15">
      <c r="A68" s="203"/>
    </row>
    <row r="69" ht="15">
      <c r="A69" s="203"/>
    </row>
    <row r="70" ht="15">
      <c r="A70" s="204"/>
    </row>
    <row r="71" ht="15">
      <c r="A71" s="204"/>
    </row>
    <row r="72" ht="13.5">
      <c r="A72" s="201"/>
    </row>
    <row r="73" ht="13.5">
      <c r="A73" s="201"/>
    </row>
  </sheetData>
  <sheetProtection/>
  <printOptions/>
  <pageMargins left="0.9" right="0.28" top="0.45" bottom="0.4" header="0.41" footer="0.33"/>
  <pageSetup horizontalDpi="600" verticalDpi="600" orientation="portrait" paperSize="9" scale="77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63"/>
  <sheetViews>
    <sheetView zoomScaleSheetLayoutView="80" workbookViewId="0" topLeftCell="A25">
      <selection activeCell="A41" sqref="A41"/>
    </sheetView>
  </sheetViews>
  <sheetFormatPr defaultColWidth="9.140625" defaultRowHeight="12.75"/>
  <cols>
    <col min="1" max="1" width="77.7109375" style="6" customWidth="1"/>
    <col min="2" max="2" width="1.1484375" style="24" customWidth="1"/>
    <col min="3" max="3" width="15.00390625" style="18" customWidth="1"/>
    <col min="4" max="4" width="1.1484375" style="24" customWidth="1"/>
    <col min="5" max="5" width="12.28125" style="18" customWidth="1"/>
    <col min="6" max="6" width="1.421875" style="24" customWidth="1"/>
    <col min="7" max="16384" width="9.140625" style="6" customWidth="1"/>
  </cols>
  <sheetData>
    <row r="1" spans="1:6" ht="13.5">
      <c r="A1" s="85" t="s">
        <v>96</v>
      </c>
      <c r="B1" s="15"/>
      <c r="C1" s="15"/>
      <c r="D1" s="15"/>
      <c r="E1" s="15"/>
      <c r="F1" s="16"/>
    </row>
    <row r="2" spans="1:6" s="3" customFormat="1" ht="33" customHeight="1">
      <c r="A2" s="1" t="s">
        <v>138</v>
      </c>
      <c r="B2" s="17"/>
      <c r="C2" s="17"/>
      <c r="D2" s="17"/>
      <c r="E2" s="17"/>
      <c r="F2" s="17"/>
    </row>
    <row r="3" spans="1:6" ht="13.5">
      <c r="A3" s="182" t="s">
        <v>143</v>
      </c>
      <c r="B3" s="17"/>
      <c r="D3" s="17"/>
      <c r="F3" s="17"/>
    </row>
    <row r="4" spans="1:6" ht="13.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89">
        <v>43373</v>
      </c>
      <c r="D5" s="21"/>
      <c r="E5" s="189">
        <v>43008</v>
      </c>
      <c r="F5" s="22"/>
    </row>
    <row r="6" spans="1:6" ht="13.5">
      <c r="A6" s="3"/>
      <c r="B6" s="21"/>
      <c r="C6" s="190" t="s">
        <v>29</v>
      </c>
      <c r="D6" s="21"/>
      <c r="E6" s="191" t="s">
        <v>121</v>
      </c>
      <c r="F6" s="23"/>
    </row>
    <row r="7" spans="1:6" ht="14.25">
      <c r="A7" s="4"/>
      <c r="F7" s="25"/>
    </row>
    <row r="8" spans="1:7" ht="15" customHeight="1">
      <c r="A8" s="3" t="s">
        <v>0</v>
      </c>
      <c r="C8" s="18">
        <v>5660</v>
      </c>
      <c r="E8" s="18">
        <v>5680</v>
      </c>
      <c r="G8" s="26"/>
    </row>
    <row r="9" spans="1:5" ht="13.5">
      <c r="A9" s="3" t="s">
        <v>89</v>
      </c>
      <c r="C9" s="18">
        <v>143</v>
      </c>
      <c r="E9" s="18">
        <v>140</v>
      </c>
    </row>
    <row r="10" spans="1:5" ht="13.5">
      <c r="A10" s="5" t="s">
        <v>3</v>
      </c>
      <c r="C10" s="18">
        <v>-122</v>
      </c>
      <c r="E10" s="18">
        <v>469</v>
      </c>
    </row>
    <row r="11" spans="1:5" ht="13.5">
      <c r="A11" s="3" t="s">
        <v>82</v>
      </c>
      <c r="C11" s="18">
        <v>-2558</v>
      </c>
      <c r="E11" s="18">
        <v>-2654</v>
      </c>
    </row>
    <row r="12" spans="1:5" ht="13.5">
      <c r="A12" s="3" t="s">
        <v>4</v>
      </c>
      <c r="C12" s="18">
        <v>-569</v>
      </c>
      <c r="E12" s="18">
        <v>-553</v>
      </c>
    </row>
    <row r="13" spans="1:5" ht="13.5">
      <c r="A13" s="3" t="s">
        <v>5</v>
      </c>
      <c r="C13" s="18">
        <v>-2070</v>
      </c>
      <c r="E13" s="18">
        <v>-2070</v>
      </c>
    </row>
    <row r="14" spans="1:5" ht="13.5">
      <c r="A14" s="3" t="s">
        <v>6</v>
      </c>
      <c r="C14" s="18">
        <v>-426</v>
      </c>
      <c r="E14" s="18">
        <v>-430</v>
      </c>
    </row>
    <row r="15" spans="1:5" ht="13.5">
      <c r="A15" s="3" t="s">
        <v>73</v>
      </c>
      <c r="C15" s="18">
        <v>-158</v>
      </c>
      <c r="E15" s="18">
        <v>-154</v>
      </c>
    </row>
    <row r="16" spans="1:5" ht="14.25" thickBot="1">
      <c r="A16" s="1" t="s">
        <v>62</v>
      </c>
      <c r="C16" s="195">
        <f>SUM(C8:C15)</f>
        <v>-100</v>
      </c>
      <c r="D16" s="25"/>
      <c r="E16" s="195">
        <f>SUM(E8:E15)</f>
        <v>428</v>
      </c>
    </row>
    <row r="17" spans="1:5" ht="13.5">
      <c r="A17" s="1"/>
      <c r="C17" s="198"/>
      <c r="D17" s="25"/>
      <c r="E17" s="198"/>
    </row>
    <row r="18" spans="1:5" ht="17.25" customHeight="1" thickBot="1">
      <c r="A18" s="197" t="s">
        <v>129</v>
      </c>
      <c r="C18" s="199"/>
      <c r="D18" s="200"/>
      <c r="E18" s="199"/>
    </row>
    <row r="19" spans="1:5" ht="13.5">
      <c r="A19" s="5" t="s">
        <v>74</v>
      </c>
      <c r="C19" s="18">
        <v>27</v>
      </c>
      <c r="E19" s="18">
        <v>25</v>
      </c>
    </row>
    <row r="20" spans="1:5" ht="13.5">
      <c r="A20" s="5" t="s">
        <v>75</v>
      </c>
      <c r="C20" s="18">
        <v>-306</v>
      </c>
      <c r="E20" s="18">
        <v>-381</v>
      </c>
    </row>
    <row r="21" spans="1:5" ht="18.75" customHeight="1" thickBot="1">
      <c r="A21" s="1" t="s">
        <v>63</v>
      </c>
      <c r="C21" s="195">
        <f>SUM(C19:C20)</f>
        <v>-279</v>
      </c>
      <c r="D21" s="25"/>
      <c r="E21" s="195">
        <f>SUM(E19:E20)</f>
        <v>-356</v>
      </c>
    </row>
    <row r="22" spans="1:5" ht="13.5">
      <c r="A22" s="1"/>
      <c r="C22" s="27"/>
      <c r="E22" s="27"/>
    </row>
    <row r="24" spans="1:5" ht="14.25" thickBot="1">
      <c r="A24" s="1" t="s">
        <v>77</v>
      </c>
      <c r="C24" s="195">
        <f>C16+C18+C21</f>
        <v>-379</v>
      </c>
      <c r="D24" s="195">
        <f>D16+D18+D21</f>
        <v>0</v>
      </c>
      <c r="E24" s="195">
        <f>E16+E18+E21</f>
        <v>72</v>
      </c>
    </row>
    <row r="25" ht="13.5">
      <c r="A25" s="3" t="s">
        <v>78</v>
      </c>
    </row>
    <row r="26" spans="1:6" ht="14.25" thickBot="1">
      <c r="A26" s="1" t="s">
        <v>2</v>
      </c>
      <c r="C26" s="195">
        <f>SUM(C24:C25)</f>
        <v>-379</v>
      </c>
      <c r="D26" s="25"/>
      <c r="E26" s="195">
        <f>SUM(E24:E25)</f>
        <v>72</v>
      </c>
      <c r="F26" s="25"/>
    </row>
    <row r="27" spans="1:6" ht="13.5">
      <c r="A27" s="3" t="s">
        <v>76</v>
      </c>
      <c r="E27" s="27"/>
      <c r="F27" s="25"/>
    </row>
    <row r="28" spans="1:6" ht="14.25" thickBot="1">
      <c r="A28" s="2" t="s">
        <v>72</v>
      </c>
      <c r="B28" s="25"/>
      <c r="C28" s="33">
        <f>SUM(C26:C27)</f>
        <v>-379</v>
      </c>
      <c r="D28" s="28"/>
      <c r="E28" s="33">
        <f>SUM(E26:E27)</f>
        <v>72</v>
      </c>
      <c r="F28" s="25"/>
    </row>
    <row r="29" spans="1:6" ht="15.75" customHeight="1" thickTop="1">
      <c r="A29" s="2"/>
      <c r="B29" s="25"/>
      <c r="C29" s="27"/>
      <c r="D29" s="25"/>
      <c r="E29" s="27"/>
      <c r="F29" s="25"/>
    </row>
    <row r="30" spans="1:5" ht="17.25" customHeight="1" thickBot="1">
      <c r="A30" s="1" t="s">
        <v>93</v>
      </c>
      <c r="B30" s="30"/>
      <c r="C30" s="33"/>
      <c r="E30" s="33"/>
    </row>
    <row r="31" spans="1:5" ht="14.25" thickTop="1">
      <c r="A31" s="2"/>
      <c r="B31" s="30"/>
      <c r="C31" s="29"/>
      <c r="D31" s="30"/>
      <c r="E31" s="29"/>
    </row>
    <row r="32" spans="1:5" ht="21.75" customHeight="1" thickBot="1">
      <c r="A32" s="1" t="s">
        <v>94</v>
      </c>
      <c r="B32" s="30"/>
      <c r="C32" s="33">
        <f>SUM(C28+C30)</f>
        <v>-379</v>
      </c>
      <c r="D32" s="28"/>
      <c r="E32" s="33">
        <f>SUM(E28+E30)</f>
        <v>72</v>
      </c>
    </row>
    <row r="33" spans="1:5" ht="14.25" thickTop="1">
      <c r="A33" s="2"/>
      <c r="B33" s="30"/>
      <c r="C33" s="29"/>
      <c r="D33" s="28"/>
      <c r="E33" s="29"/>
    </row>
    <row r="34" spans="1:5" ht="13.5">
      <c r="A34" s="2" t="s">
        <v>120</v>
      </c>
      <c r="B34" s="30"/>
      <c r="C34" s="29"/>
      <c r="D34" s="28"/>
      <c r="E34" s="29"/>
    </row>
    <row r="35" spans="1:5" ht="13.5">
      <c r="A35" s="3" t="s">
        <v>80</v>
      </c>
      <c r="B35" s="30"/>
      <c r="C35" s="31">
        <v>-284</v>
      </c>
      <c r="D35" s="30"/>
      <c r="E35" s="205">
        <v>117</v>
      </c>
    </row>
    <row r="36" spans="1:5" ht="13.5">
      <c r="A36" s="3" t="s">
        <v>81</v>
      </c>
      <c r="B36" s="30"/>
      <c r="C36" s="31">
        <v>-95</v>
      </c>
      <c r="D36" s="30"/>
      <c r="E36" s="31">
        <v>-45</v>
      </c>
    </row>
    <row r="37" spans="1:5" ht="14.25" thickBot="1">
      <c r="A37" s="2"/>
      <c r="B37" s="30"/>
      <c r="C37" s="33">
        <f>SUM(C35:C36)</f>
        <v>-379</v>
      </c>
      <c r="D37" s="28"/>
      <c r="E37" s="33">
        <f>SUM(E35:E36)</f>
        <v>72</v>
      </c>
    </row>
    <row r="38" spans="1:5" ht="14.25" thickTop="1">
      <c r="A38" s="2"/>
      <c r="B38" s="30"/>
      <c r="C38" s="29"/>
      <c r="D38" s="28"/>
      <c r="E38" s="29"/>
    </row>
    <row r="39" spans="1:5" ht="13.5">
      <c r="A39" s="2" t="s">
        <v>95</v>
      </c>
      <c r="B39" s="30"/>
      <c r="C39" s="29"/>
      <c r="D39" s="28"/>
      <c r="E39" s="29"/>
    </row>
    <row r="40" spans="1:5" ht="13.5">
      <c r="A40" s="3" t="s">
        <v>80</v>
      </c>
      <c r="B40" s="30"/>
      <c r="C40" s="31">
        <v>-284</v>
      </c>
      <c r="D40" s="30"/>
      <c r="E40" s="31">
        <v>117</v>
      </c>
    </row>
    <row r="41" spans="1:5" ht="13.5">
      <c r="A41" s="3" t="s">
        <v>81</v>
      </c>
      <c r="B41" s="30"/>
      <c r="C41" s="31">
        <v>-95</v>
      </c>
      <c r="D41" s="30"/>
      <c r="E41" s="31">
        <v>-45</v>
      </c>
    </row>
    <row r="42" spans="1:5" ht="14.25" thickBot="1">
      <c r="A42" s="2"/>
      <c r="B42" s="30"/>
      <c r="C42" s="33">
        <f>SUM(C40:C41)</f>
        <v>-379</v>
      </c>
      <c r="D42" s="28"/>
      <c r="E42" s="33">
        <f>SUM(E40:E41)</f>
        <v>72</v>
      </c>
    </row>
    <row r="43" spans="1:5" ht="14.25" thickTop="1">
      <c r="A43" s="2"/>
      <c r="B43" s="30"/>
      <c r="C43" s="29"/>
      <c r="D43" s="28"/>
      <c r="E43" s="29"/>
    </row>
    <row r="44" spans="1:5" ht="14.25" customHeight="1">
      <c r="A44" s="7"/>
      <c r="B44" s="32"/>
      <c r="C44" s="29"/>
      <c r="D44" s="28"/>
      <c r="E44" s="29"/>
    </row>
    <row r="45" spans="1:5" ht="14.25" customHeight="1">
      <c r="A45" s="7"/>
      <c r="B45" s="32"/>
      <c r="C45" s="29"/>
      <c r="D45" s="28"/>
      <c r="E45" s="29"/>
    </row>
    <row r="46" spans="1:5" ht="14.25" customHeight="1">
      <c r="A46" s="183" t="s">
        <v>144</v>
      </c>
      <c r="B46" s="32"/>
      <c r="C46" s="29"/>
      <c r="D46" s="28"/>
      <c r="E46" s="29"/>
    </row>
    <row r="47" spans="1:5" ht="14.25" customHeight="1">
      <c r="A47" s="8"/>
      <c r="B47" s="30"/>
      <c r="C47" s="31"/>
      <c r="D47" s="30"/>
      <c r="E47" s="31"/>
    </row>
    <row r="48" spans="1:2" ht="14.25" customHeight="1">
      <c r="A48" s="9"/>
      <c r="B48" s="25"/>
    </row>
    <row r="49" spans="1:2" ht="14.25" customHeight="1">
      <c r="A49" s="9"/>
      <c r="B49" s="25"/>
    </row>
    <row r="50" spans="1:2" ht="14.25" customHeight="1">
      <c r="A50" s="4" t="s">
        <v>101</v>
      </c>
      <c r="B50" s="25"/>
    </row>
    <row r="51" spans="1:2" ht="14.25" customHeight="1">
      <c r="A51" s="9" t="s">
        <v>106</v>
      </c>
      <c r="B51" s="25"/>
    </row>
    <row r="52" ht="13.5">
      <c r="A52" s="10"/>
    </row>
    <row r="53" ht="14.25">
      <c r="A53" s="14" t="s">
        <v>1</v>
      </c>
    </row>
    <row r="54" ht="14.25">
      <c r="A54" s="154" t="s">
        <v>107</v>
      </c>
    </row>
    <row r="55" ht="13.5">
      <c r="A55" s="8"/>
    </row>
    <row r="56" ht="15">
      <c r="A56" s="202"/>
    </row>
    <row r="57" ht="15">
      <c r="A57" s="202"/>
    </row>
    <row r="58" ht="15">
      <c r="A58" s="202"/>
    </row>
    <row r="59" ht="15">
      <c r="A59" s="203"/>
    </row>
    <row r="60" ht="15">
      <c r="A60" s="203"/>
    </row>
    <row r="61" ht="15">
      <c r="A61" s="203"/>
    </row>
    <row r="62" ht="15">
      <c r="A62" s="204"/>
    </row>
    <row r="63" ht="15">
      <c r="A63" s="204"/>
    </row>
  </sheetData>
  <sheetProtection/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86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58"/>
  <sheetViews>
    <sheetView zoomScalePageLayoutView="0" workbookViewId="0" topLeftCell="A25">
      <selection activeCell="B31" sqref="B31"/>
    </sheetView>
  </sheetViews>
  <sheetFormatPr defaultColWidth="2.421875" defaultRowHeight="12.75"/>
  <cols>
    <col min="1" max="1" width="63.8515625" style="98" customWidth="1"/>
    <col min="2" max="2" width="16.00390625" style="122" customWidth="1"/>
    <col min="3" max="3" width="1.7109375" style="122" customWidth="1"/>
    <col min="4" max="4" width="14.28125" style="123" customWidth="1"/>
    <col min="5" max="5" width="1.421875" style="122" customWidth="1"/>
    <col min="6" max="25" width="11.421875" style="98" customWidth="1"/>
    <col min="26" max="16384" width="2.421875" style="98" customWidth="1"/>
  </cols>
  <sheetData>
    <row r="1" spans="1:12" s="88" customFormat="1" ht="13.5">
      <c r="A1" s="85" t="s">
        <v>96</v>
      </c>
      <c r="B1" s="87"/>
      <c r="C1" s="87"/>
      <c r="D1" s="87"/>
      <c r="E1" s="87"/>
      <c r="F1" s="90"/>
      <c r="G1" s="90"/>
      <c r="H1" s="90"/>
      <c r="I1" s="90"/>
      <c r="J1" s="90"/>
      <c r="K1" s="90"/>
      <c r="L1" s="90"/>
    </row>
    <row r="2" spans="1:12" s="93" customFormat="1" ht="13.5">
      <c r="A2" s="91" t="s">
        <v>86</v>
      </c>
      <c r="B2" s="92"/>
      <c r="C2" s="92"/>
      <c r="D2" s="92"/>
      <c r="E2" s="92"/>
      <c r="F2" s="95"/>
      <c r="G2" s="95"/>
      <c r="H2" s="95"/>
      <c r="I2" s="95"/>
      <c r="J2" s="95"/>
      <c r="K2" s="95"/>
      <c r="L2" s="95"/>
    </row>
    <row r="3" spans="1:5" s="93" customFormat="1" ht="13.5">
      <c r="A3" s="184" t="s">
        <v>145</v>
      </c>
      <c r="B3" s="92"/>
      <c r="C3" s="92"/>
      <c r="D3" s="92"/>
      <c r="E3" s="92"/>
    </row>
    <row r="4" spans="1:5" ht="13.5">
      <c r="A4" s="96"/>
      <c r="B4" s="176">
        <v>43373</v>
      </c>
      <c r="C4" s="97"/>
      <c r="D4" s="176">
        <v>43008</v>
      </c>
      <c r="E4" s="97"/>
    </row>
    <row r="5" spans="1:5" ht="14.25" customHeight="1">
      <c r="A5" s="96"/>
      <c r="B5" s="99" t="s">
        <v>29</v>
      </c>
      <c r="C5" s="100"/>
      <c r="D5" s="99" t="s">
        <v>29</v>
      </c>
      <c r="E5" s="100"/>
    </row>
    <row r="6" spans="1:5" ht="13.5">
      <c r="A6" s="96"/>
      <c r="B6" s="102"/>
      <c r="C6" s="101"/>
      <c r="D6" s="102"/>
      <c r="E6" s="101"/>
    </row>
    <row r="7" spans="1:5" ht="13.5">
      <c r="A7" s="103" t="s">
        <v>30</v>
      </c>
      <c r="B7" s="105"/>
      <c r="C7" s="104"/>
      <c r="D7" s="105"/>
      <c r="E7" s="104"/>
    </row>
    <row r="8" spans="1:5" ht="13.5">
      <c r="A8" s="106" t="s">
        <v>31</v>
      </c>
      <c r="B8" s="107">
        <v>5840</v>
      </c>
      <c r="C8" s="104"/>
      <c r="D8" s="107">
        <v>5899</v>
      </c>
      <c r="E8" s="104"/>
    </row>
    <row r="9" spans="1:5" ht="13.5">
      <c r="A9" s="106" t="s">
        <v>32</v>
      </c>
      <c r="B9" s="107">
        <v>-3948</v>
      </c>
      <c r="C9" s="104"/>
      <c r="D9" s="107">
        <v>-3636</v>
      </c>
      <c r="E9" s="104"/>
    </row>
    <row r="10" spans="1:5" ht="13.5">
      <c r="A10" s="106" t="s">
        <v>87</v>
      </c>
      <c r="B10" s="107">
        <v>-1605</v>
      </c>
      <c r="C10" s="104"/>
      <c r="D10" s="107">
        <v>-1847</v>
      </c>
      <c r="E10" s="104"/>
    </row>
    <row r="11" spans="1:5" s="108" customFormat="1" ht="13.5">
      <c r="A11" s="106" t="s">
        <v>131</v>
      </c>
      <c r="B11" s="107">
        <v>-17</v>
      </c>
      <c r="C11" s="104"/>
      <c r="D11" s="107">
        <v>-48</v>
      </c>
      <c r="E11" s="104"/>
    </row>
    <row r="12" spans="1:5" s="108" customFormat="1" ht="13.5">
      <c r="A12" s="106" t="s">
        <v>125</v>
      </c>
      <c r="B12" s="107">
        <v>0</v>
      </c>
      <c r="C12" s="104"/>
      <c r="D12" s="107">
        <v>-14</v>
      </c>
      <c r="E12" s="104"/>
    </row>
    <row r="13" spans="1:5" s="108" customFormat="1" ht="13.5">
      <c r="A13" s="106" t="s">
        <v>114</v>
      </c>
      <c r="B13" s="107">
        <v>-14</v>
      </c>
      <c r="C13" s="104"/>
      <c r="D13" s="107">
        <v>0</v>
      </c>
      <c r="E13" s="104"/>
    </row>
    <row r="14" spans="1:5" s="108" customFormat="1" ht="13.5">
      <c r="A14" s="106" t="s">
        <v>33</v>
      </c>
      <c r="B14" s="107">
        <v>-14</v>
      </c>
      <c r="C14" s="104"/>
      <c r="D14" s="107">
        <v>-14</v>
      </c>
      <c r="E14" s="104"/>
    </row>
    <row r="15" spans="1:5" ht="13.5">
      <c r="A15" s="106" t="s">
        <v>34</v>
      </c>
      <c r="B15" s="107">
        <v>190</v>
      </c>
      <c r="C15" s="104"/>
      <c r="D15" s="107">
        <v>-72</v>
      </c>
      <c r="E15" s="104"/>
    </row>
    <row r="16" spans="1:5" s="108" customFormat="1" ht="17.25" customHeight="1">
      <c r="A16" s="103" t="s">
        <v>65</v>
      </c>
      <c r="B16" s="109">
        <f>SUM(B8:B15)</f>
        <v>432</v>
      </c>
      <c r="C16" s="104"/>
      <c r="D16" s="109">
        <f>SUM(D8:D15)</f>
        <v>268</v>
      </c>
      <c r="E16" s="104"/>
    </row>
    <row r="17" spans="1:5" s="108" customFormat="1" ht="13.5">
      <c r="A17" s="103"/>
      <c r="B17" s="105"/>
      <c r="C17" s="104"/>
      <c r="D17" s="105"/>
      <c r="E17" s="104"/>
    </row>
    <row r="18" spans="1:5" s="108" customFormat="1" ht="13.5">
      <c r="A18" s="110" t="s">
        <v>35</v>
      </c>
      <c r="B18" s="105"/>
      <c r="C18" s="104"/>
      <c r="D18" s="105"/>
      <c r="E18" s="104"/>
    </row>
    <row r="19" spans="1:5" ht="13.5">
      <c r="A19" s="106" t="s">
        <v>36</v>
      </c>
      <c r="B19" s="107">
        <v>-8</v>
      </c>
      <c r="C19" s="104"/>
      <c r="D19" s="107">
        <v>-10</v>
      </c>
      <c r="E19" s="104"/>
    </row>
    <row r="20" spans="1:5" ht="13.5">
      <c r="A20" s="111" t="s">
        <v>37</v>
      </c>
      <c r="B20" s="107">
        <v>-16</v>
      </c>
      <c r="C20" s="104"/>
      <c r="D20" s="107">
        <v>-15</v>
      </c>
      <c r="E20" s="104"/>
    </row>
    <row r="21" spans="1:5" ht="13.5">
      <c r="A21" s="106" t="s">
        <v>132</v>
      </c>
      <c r="B21" s="107">
        <v>0</v>
      </c>
      <c r="C21" s="104"/>
      <c r="D21" s="107">
        <v>0</v>
      </c>
      <c r="E21" s="104"/>
    </row>
    <row r="22" spans="1:5" ht="14.25" customHeight="1">
      <c r="A22" s="103" t="s">
        <v>66</v>
      </c>
      <c r="B22" s="109">
        <f>SUM(B19:B21)</f>
        <v>-24</v>
      </c>
      <c r="C22" s="104"/>
      <c r="D22" s="109">
        <f>SUM(D19:D21)</f>
        <v>-25</v>
      </c>
      <c r="E22" s="104"/>
    </row>
    <row r="23" spans="1:5" ht="13.5">
      <c r="A23" s="106"/>
      <c r="B23" s="105"/>
      <c r="C23" s="104"/>
      <c r="D23" s="105"/>
      <c r="E23" s="104"/>
    </row>
    <row r="24" spans="1:5" ht="13.5">
      <c r="A24" s="110" t="s">
        <v>38</v>
      </c>
      <c r="B24" s="112"/>
      <c r="C24" s="104"/>
      <c r="D24" s="112"/>
      <c r="E24" s="104"/>
    </row>
    <row r="25" spans="1:5" ht="13.5">
      <c r="A25" s="106" t="s">
        <v>126</v>
      </c>
      <c r="B25" s="107">
        <v>3163</v>
      </c>
      <c r="C25" s="104"/>
      <c r="D25" s="107">
        <v>488</v>
      </c>
      <c r="E25" s="104"/>
    </row>
    <row r="26" spans="1:5" ht="13.5">
      <c r="A26" s="106" t="s">
        <v>127</v>
      </c>
      <c r="B26" s="107">
        <v>-3303</v>
      </c>
      <c r="C26" s="104"/>
      <c r="D26" s="107">
        <v>-70</v>
      </c>
      <c r="E26" s="104"/>
    </row>
    <row r="27" spans="1:5" ht="13.5">
      <c r="A27" s="106" t="s">
        <v>140</v>
      </c>
      <c r="B27" s="107"/>
      <c r="C27" s="104"/>
      <c r="D27" s="107">
        <v>20</v>
      </c>
      <c r="E27" s="104"/>
    </row>
    <row r="28" spans="1:5" ht="13.5">
      <c r="A28" s="106" t="s">
        <v>118</v>
      </c>
      <c r="B28" s="107">
        <v>-135</v>
      </c>
      <c r="C28" s="104"/>
      <c r="D28" s="107">
        <v>-434</v>
      </c>
      <c r="E28" s="104"/>
    </row>
    <row r="29" spans="1:5" ht="13.5">
      <c r="A29" s="113" t="s">
        <v>39</v>
      </c>
      <c r="B29" s="107">
        <v>-193</v>
      </c>
      <c r="C29" s="104"/>
      <c r="D29" s="107">
        <v>-451</v>
      </c>
      <c r="E29" s="104"/>
    </row>
    <row r="30" spans="1:5" ht="13.5">
      <c r="A30" s="113" t="s">
        <v>130</v>
      </c>
      <c r="B30" s="107">
        <v>18</v>
      </c>
      <c r="C30" s="104"/>
      <c r="D30" s="107">
        <v>-13</v>
      </c>
      <c r="E30" s="104"/>
    </row>
    <row r="31" spans="1:5" s="108" customFormat="1" ht="13.5">
      <c r="A31" s="114" t="s">
        <v>40</v>
      </c>
      <c r="B31" s="109">
        <f>SUM(B25:B30)</f>
        <v>-450</v>
      </c>
      <c r="C31" s="104"/>
      <c r="D31" s="109">
        <f>SUM(D25:D30)</f>
        <v>-460</v>
      </c>
      <c r="E31" s="104"/>
    </row>
    <row r="32" spans="1:5" ht="13.5">
      <c r="A32" s="113"/>
      <c r="B32" s="107"/>
      <c r="C32" s="104"/>
      <c r="D32" s="107"/>
      <c r="E32" s="104"/>
    </row>
    <row r="33" spans="1:5" ht="27">
      <c r="A33" s="115" t="s">
        <v>41</v>
      </c>
      <c r="B33" s="116">
        <f>B31+B22+B16</f>
        <v>-42</v>
      </c>
      <c r="C33" s="104"/>
      <c r="D33" s="116">
        <f>D31+D22+D16</f>
        <v>-217</v>
      </c>
      <c r="E33" s="104"/>
    </row>
    <row r="34" spans="1:5" ht="13.5">
      <c r="A34" s="113"/>
      <c r="B34" s="105"/>
      <c r="C34" s="104"/>
      <c r="D34" s="105"/>
      <c r="E34" s="104"/>
    </row>
    <row r="35" spans="1:5" s="108" customFormat="1" ht="13.5">
      <c r="A35" s="113" t="s">
        <v>42</v>
      </c>
      <c r="B35" s="107">
        <v>80</v>
      </c>
      <c r="C35" s="104"/>
      <c r="D35" s="107">
        <v>313</v>
      </c>
      <c r="E35" s="104"/>
    </row>
    <row r="36" spans="1:5" s="108" customFormat="1" ht="13.5">
      <c r="A36" s="113"/>
      <c r="B36" s="117"/>
      <c r="C36" s="104"/>
      <c r="D36" s="117"/>
      <c r="E36" s="104"/>
    </row>
    <row r="37" spans="1:5" ht="14.25" thickBot="1">
      <c r="A37" s="186" t="s">
        <v>146</v>
      </c>
      <c r="B37" s="118">
        <f>B35+B33</f>
        <v>38</v>
      </c>
      <c r="C37" s="104"/>
      <c r="D37" s="118">
        <f>D35+D33</f>
        <v>96</v>
      </c>
      <c r="E37" s="104"/>
    </row>
    <row r="38" spans="1:5" ht="14.25" thickTop="1">
      <c r="A38" s="119"/>
      <c r="B38" s="121"/>
      <c r="C38" s="120"/>
      <c r="D38" s="121"/>
      <c r="E38" s="120"/>
    </row>
    <row r="39" spans="1:5" ht="13.5">
      <c r="A39" s="119"/>
      <c r="B39" s="121"/>
      <c r="C39" s="120"/>
      <c r="D39" s="121"/>
      <c r="E39" s="120"/>
    </row>
    <row r="40" spans="1:5" ht="14.25">
      <c r="A40" s="185" t="s">
        <v>142</v>
      </c>
      <c r="B40" s="121"/>
      <c r="C40" s="120"/>
      <c r="D40" s="121"/>
      <c r="E40" s="120"/>
    </row>
    <row r="41" spans="1:5" ht="13.5">
      <c r="A41" s="168" t="s">
        <v>119</v>
      </c>
      <c r="B41" s="104"/>
      <c r="C41" s="104"/>
      <c r="D41" s="105"/>
      <c r="E41" s="104"/>
    </row>
    <row r="42" spans="1:5" ht="14.25">
      <c r="A42" s="169"/>
      <c r="B42" s="104"/>
      <c r="C42" s="104"/>
      <c r="D42" s="105"/>
      <c r="E42" s="104"/>
    </row>
    <row r="43" spans="1:5" ht="14.25">
      <c r="A43" s="169"/>
      <c r="B43" s="104"/>
      <c r="C43" s="104"/>
      <c r="D43" s="105"/>
      <c r="E43" s="104"/>
    </row>
    <row r="44" ht="14.25">
      <c r="A44" s="13" t="s">
        <v>116</v>
      </c>
    </row>
    <row r="45" ht="14.25">
      <c r="A45" s="170" t="s">
        <v>115</v>
      </c>
    </row>
    <row r="46" ht="13.5">
      <c r="A46" s="171"/>
    </row>
    <row r="47" ht="14.25">
      <c r="A47" s="13" t="str">
        <f>'[1]IS'!A49</f>
        <v>Гл. счетоводител (Съставител):</v>
      </c>
    </row>
    <row r="48" ht="14.25">
      <c r="A48" s="170" t="s">
        <v>117</v>
      </c>
    </row>
    <row r="49" ht="13.5">
      <c r="A49" s="125"/>
    </row>
    <row r="50" spans="1:5" ht="15">
      <c r="A50" s="202"/>
      <c r="B50" s="126"/>
      <c r="C50" s="126"/>
      <c r="D50" s="126"/>
      <c r="E50" s="126"/>
    </row>
    <row r="51" ht="15">
      <c r="A51" s="202"/>
    </row>
    <row r="52" ht="15">
      <c r="A52" s="202"/>
    </row>
    <row r="53" ht="15">
      <c r="A53" s="203"/>
    </row>
    <row r="54" ht="15">
      <c r="A54" s="203"/>
    </row>
    <row r="55" ht="15">
      <c r="A55" s="203"/>
    </row>
    <row r="56" ht="15">
      <c r="A56" s="204"/>
    </row>
    <row r="57" ht="15">
      <c r="A57" s="204"/>
    </row>
    <row r="58" ht="13.5">
      <c r="A58" s="127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9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B54"/>
  <sheetViews>
    <sheetView zoomScale="73" zoomScaleNormal="73" zoomScaleSheetLayoutView="50" zoomScalePageLayoutView="0" workbookViewId="0" topLeftCell="A13">
      <selection activeCell="Z26" sqref="Z26"/>
    </sheetView>
  </sheetViews>
  <sheetFormatPr defaultColWidth="9.140625" defaultRowHeight="12.75" outlineLevelCol="1"/>
  <cols>
    <col min="1" max="1" width="58.7109375" style="149" customWidth="1"/>
    <col min="2" max="2" width="56.140625" style="149" hidden="1" customWidth="1" outlineLevel="1"/>
    <col min="3" max="3" width="13.7109375" style="130" customWidth="1" collapsed="1"/>
    <col min="4" max="4" width="13.7109375" style="130" hidden="1" customWidth="1" outlineLevel="1"/>
    <col min="5" max="5" width="2.00390625" style="130" customWidth="1" collapsed="1"/>
    <col min="6" max="6" width="13.7109375" style="130" customWidth="1"/>
    <col min="7" max="7" width="13.7109375" style="130" hidden="1" customWidth="1" outlineLevel="1"/>
    <col min="8" max="8" width="2.00390625" style="130" customWidth="1" collapsed="1"/>
    <col min="9" max="9" width="11.421875" style="130" customWidth="1"/>
    <col min="10" max="10" width="10.421875" style="130" hidden="1" customWidth="1" outlineLevel="1"/>
    <col min="11" max="11" width="1.8515625" style="130" customWidth="1" collapsed="1"/>
    <col min="12" max="12" width="13.421875" style="130" customWidth="1"/>
    <col min="13" max="13" width="13.00390625" style="162" hidden="1" customWidth="1" outlineLevel="1"/>
    <col min="14" max="14" width="2.00390625" style="130" customWidth="1" collapsed="1"/>
    <col min="15" max="15" width="12.421875" style="130" customWidth="1"/>
    <col min="16" max="16" width="13.00390625" style="162" hidden="1" customWidth="1" outlineLevel="1"/>
    <col min="17" max="17" width="2.00390625" style="130" customWidth="1" collapsed="1"/>
    <col min="18" max="18" width="17.28125" style="162" hidden="1" customWidth="1" outlineLevel="1"/>
    <col min="19" max="19" width="12.421875" style="162" hidden="1" customWidth="1" outlineLevel="1"/>
    <col min="20" max="20" width="17.421875" style="130" customWidth="1" collapsed="1"/>
    <col min="21" max="21" width="16.7109375" style="162" hidden="1" customWidth="1" outlineLevel="1"/>
    <col min="22" max="22" width="2.28125" style="130" customWidth="1" collapsed="1"/>
    <col min="23" max="23" width="13.00390625" style="130" customWidth="1"/>
    <col min="24" max="24" width="13.00390625" style="162" hidden="1" customWidth="1" outlineLevel="1"/>
    <col min="25" max="25" width="3.7109375" style="162" customWidth="1" collapsed="1"/>
    <col min="26" max="26" width="13.7109375" style="148" customWidth="1"/>
    <col min="27" max="27" width="14.00390625" style="148" hidden="1" customWidth="1" outlineLevel="1"/>
    <col min="28" max="28" width="20.140625" style="130" customWidth="1" collapsed="1"/>
    <col min="29" max="16384" width="9.140625" style="130" customWidth="1"/>
  </cols>
  <sheetData>
    <row r="1" spans="1:28" ht="27.75" customHeight="1">
      <c r="A1" s="86" t="str">
        <f>'[2]Cover '!D1</f>
        <v>"БАЛКАНКАР-ЗАРЯ" АД гр.Павликени</v>
      </c>
      <c r="B1" s="153" t="e">
        <f>'[2]Cover '!#REF!</f>
        <v>#REF!</v>
      </c>
      <c r="C1" s="87"/>
      <c r="D1" s="87"/>
      <c r="E1" s="87"/>
      <c r="F1" s="87"/>
      <c r="G1" s="87"/>
      <c r="H1" s="87"/>
      <c r="I1" s="87"/>
      <c r="J1" s="87"/>
      <c r="K1" s="128"/>
      <c r="L1" s="87"/>
      <c r="M1" s="129"/>
      <c r="N1" s="128"/>
      <c r="O1" s="128"/>
      <c r="P1" s="129"/>
      <c r="Q1" s="128"/>
      <c r="R1" s="129"/>
      <c r="S1" s="129"/>
      <c r="T1" s="128"/>
      <c r="U1" s="129"/>
      <c r="V1" s="128"/>
      <c r="W1" s="128"/>
      <c r="X1" s="129"/>
      <c r="Y1" s="129"/>
      <c r="Z1" s="129"/>
      <c r="AA1" s="129"/>
      <c r="AB1" s="89"/>
    </row>
    <row r="2" spans="1:28" ht="25.5" customHeight="1">
      <c r="A2" s="91" t="s">
        <v>103</v>
      </c>
      <c r="B2" s="91" t="s">
        <v>51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58"/>
      <c r="N2" s="131"/>
      <c r="O2" s="131"/>
      <c r="P2" s="158"/>
      <c r="Q2" s="131"/>
      <c r="R2" s="158"/>
      <c r="S2" s="158"/>
      <c r="T2" s="131"/>
      <c r="U2" s="158"/>
      <c r="V2" s="131"/>
      <c r="W2" s="131"/>
      <c r="X2" s="158"/>
      <c r="Y2" s="158"/>
      <c r="Z2" s="132"/>
      <c r="AA2" s="132"/>
      <c r="AB2" s="94"/>
    </row>
    <row r="3" spans="1:28" ht="13.5">
      <c r="A3" s="184" t="s">
        <v>147</v>
      </c>
      <c r="B3" s="39" t="s">
        <v>48</v>
      </c>
      <c r="C3" s="131"/>
      <c r="D3" s="131"/>
      <c r="E3" s="131"/>
      <c r="F3" s="131"/>
      <c r="G3" s="131"/>
      <c r="H3" s="131"/>
      <c r="I3" s="206"/>
      <c r="J3" s="206"/>
      <c r="K3" s="131"/>
      <c r="L3" s="206"/>
      <c r="M3" s="206"/>
      <c r="N3" s="131"/>
      <c r="O3" s="131"/>
      <c r="P3" s="158"/>
      <c r="Q3" s="131"/>
      <c r="R3" s="158"/>
      <c r="S3" s="158"/>
      <c r="T3" s="131"/>
      <c r="U3" s="158"/>
      <c r="V3" s="131"/>
      <c r="W3" s="131"/>
      <c r="X3" s="158"/>
      <c r="Y3" s="158"/>
      <c r="Z3" s="132"/>
      <c r="AA3" s="132"/>
      <c r="AB3" s="94"/>
    </row>
    <row r="4" spans="1:27" ht="18" customHeight="1">
      <c r="A4" s="91"/>
      <c r="B4" s="91"/>
      <c r="C4" s="131"/>
      <c r="D4" s="131"/>
      <c r="E4" s="131"/>
      <c r="F4" s="131"/>
      <c r="G4" s="131"/>
      <c r="H4" s="131"/>
      <c r="I4" s="207"/>
      <c r="J4" s="207"/>
      <c r="K4" s="131"/>
      <c r="L4" s="207"/>
      <c r="M4" s="207"/>
      <c r="N4" s="131"/>
      <c r="O4" s="131"/>
      <c r="P4" s="158"/>
      <c r="Q4" s="131"/>
      <c r="R4" s="158"/>
      <c r="S4" s="158"/>
      <c r="T4" s="131"/>
      <c r="U4" s="158"/>
      <c r="V4" s="131"/>
      <c r="W4" s="131"/>
      <c r="X4" s="158"/>
      <c r="Y4" s="158"/>
      <c r="Z4" s="132"/>
      <c r="AA4" s="132"/>
    </row>
    <row r="5" spans="1:27" ht="16.5" customHeight="1">
      <c r="A5" s="91"/>
      <c r="B5" s="91"/>
      <c r="C5" s="51"/>
      <c r="D5" s="51"/>
      <c r="E5" s="51"/>
      <c r="F5" s="51"/>
      <c r="G5" s="51"/>
      <c r="H5" s="51"/>
      <c r="I5" s="51"/>
      <c r="J5" s="51"/>
      <c r="K5" s="51"/>
      <c r="L5" s="51"/>
      <c r="M5" s="159"/>
      <c r="N5" s="51"/>
      <c r="O5" s="51"/>
      <c r="P5" s="159"/>
      <c r="Q5" s="51"/>
      <c r="R5" s="159"/>
      <c r="S5" s="159"/>
      <c r="T5" s="51"/>
      <c r="U5" s="159"/>
      <c r="V5" s="51"/>
      <c r="W5" s="51"/>
      <c r="X5" s="159"/>
      <c r="Y5" s="159"/>
      <c r="Z5" s="132"/>
      <c r="AA5" s="132"/>
    </row>
    <row r="6" spans="1:27" s="136" customFormat="1" ht="15" customHeight="1">
      <c r="A6" s="133"/>
      <c r="B6" s="133"/>
      <c r="C6" s="206" t="s">
        <v>92</v>
      </c>
      <c r="D6" s="206" t="s">
        <v>49</v>
      </c>
      <c r="E6" s="134"/>
      <c r="F6" s="206" t="s">
        <v>43</v>
      </c>
      <c r="G6" s="206" t="s">
        <v>67</v>
      </c>
      <c r="H6" s="134"/>
      <c r="I6" s="206" t="s">
        <v>102</v>
      </c>
      <c r="J6" s="206" t="s">
        <v>56</v>
      </c>
      <c r="K6" s="134"/>
      <c r="L6" s="208" t="s">
        <v>68</v>
      </c>
      <c r="M6" s="206" t="s">
        <v>55</v>
      </c>
      <c r="N6" s="134"/>
      <c r="O6" s="206" t="s">
        <v>44</v>
      </c>
      <c r="P6" s="206" t="s">
        <v>69</v>
      </c>
      <c r="Q6" s="134"/>
      <c r="R6" s="206" t="s">
        <v>58</v>
      </c>
      <c r="S6" s="206" t="s">
        <v>59</v>
      </c>
      <c r="T6" s="206" t="s">
        <v>104</v>
      </c>
      <c r="U6" s="206" t="s">
        <v>60</v>
      </c>
      <c r="V6" s="135"/>
      <c r="W6" s="206" t="s">
        <v>79</v>
      </c>
      <c r="X6" s="206" t="s">
        <v>57</v>
      </c>
      <c r="Y6" s="135"/>
      <c r="Z6" s="206" t="s">
        <v>45</v>
      </c>
      <c r="AA6" s="206" t="s">
        <v>61</v>
      </c>
    </row>
    <row r="7" spans="1:27" s="140" customFormat="1" ht="36.75" customHeight="1">
      <c r="A7" s="137"/>
      <c r="B7" s="137"/>
      <c r="C7" s="207"/>
      <c r="D7" s="207"/>
      <c r="E7" s="138"/>
      <c r="F7" s="207"/>
      <c r="G7" s="207"/>
      <c r="H7" s="138"/>
      <c r="I7" s="207"/>
      <c r="J7" s="207"/>
      <c r="K7" s="138"/>
      <c r="L7" s="209"/>
      <c r="M7" s="207"/>
      <c r="N7" s="138"/>
      <c r="O7" s="207"/>
      <c r="P7" s="207"/>
      <c r="Q7" s="138"/>
      <c r="R7" s="207"/>
      <c r="S7" s="207"/>
      <c r="T7" s="207"/>
      <c r="U7" s="207"/>
      <c r="V7" s="139"/>
      <c r="W7" s="207"/>
      <c r="X7" s="207"/>
      <c r="Y7" s="139"/>
      <c r="Z7" s="207"/>
      <c r="AA7" s="207"/>
    </row>
    <row r="8" spans="1:27" s="143" customFormat="1" ht="12.75">
      <c r="A8" s="141"/>
      <c r="B8" s="141"/>
      <c r="C8" s="142" t="s">
        <v>29</v>
      </c>
      <c r="D8" s="142" t="s">
        <v>29</v>
      </c>
      <c r="E8" s="142"/>
      <c r="F8" s="142" t="s">
        <v>29</v>
      </c>
      <c r="G8" s="142" t="s">
        <v>29</v>
      </c>
      <c r="H8" s="142"/>
      <c r="I8" s="142" t="s">
        <v>29</v>
      </c>
      <c r="J8" s="142" t="s">
        <v>29</v>
      </c>
      <c r="K8" s="142"/>
      <c r="L8" s="142" t="s">
        <v>29</v>
      </c>
      <c r="M8" s="142" t="s">
        <v>29</v>
      </c>
      <c r="N8" s="142"/>
      <c r="O8" s="142" t="s">
        <v>29</v>
      </c>
      <c r="P8" s="142" t="s">
        <v>29</v>
      </c>
      <c r="Q8" s="142"/>
      <c r="R8" s="142" t="s">
        <v>29</v>
      </c>
      <c r="S8" s="142" t="s">
        <v>29</v>
      </c>
      <c r="T8" s="142" t="s">
        <v>29</v>
      </c>
      <c r="U8" s="142" t="s">
        <v>29</v>
      </c>
      <c r="V8" s="142"/>
      <c r="W8" s="142" t="s">
        <v>29</v>
      </c>
      <c r="X8" s="142" t="s">
        <v>29</v>
      </c>
      <c r="Y8" s="142"/>
      <c r="Z8" s="142" t="s">
        <v>29</v>
      </c>
      <c r="AA8" s="142" t="s">
        <v>29</v>
      </c>
    </row>
    <row r="9" spans="1:27" s="145" customFormat="1" ht="14.25" thickBot="1">
      <c r="A9" s="187" t="s">
        <v>134</v>
      </c>
      <c r="B9" s="147" t="s">
        <v>71</v>
      </c>
      <c r="C9" s="146">
        <v>2404</v>
      </c>
      <c r="D9" s="146" t="e">
        <f>#REF!+#REF!+#REF!+#REF!+#REF!+#REF!+#REF!</f>
        <v>#REF!</v>
      </c>
      <c r="E9" s="146"/>
      <c r="F9" s="146">
        <v>191</v>
      </c>
      <c r="G9" s="146" t="e">
        <f>#REF!+#REF!+#REF!+#REF!+#REF!+#REF!+#REF!</f>
        <v>#REF!</v>
      </c>
      <c r="H9" s="146"/>
      <c r="I9" s="146">
        <v>11006</v>
      </c>
      <c r="J9" s="146" t="e">
        <f>#REF!+#REF!+#REF!+#REF!+#REF!+#REF!+#REF!</f>
        <v>#REF!</v>
      </c>
      <c r="K9" s="146"/>
      <c r="L9" s="146">
        <v>105</v>
      </c>
      <c r="M9" s="146" t="e">
        <f>#REF!+#REF!+#REF!+#REF!+#REF!+#REF!+#REF!</f>
        <v>#REF!</v>
      </c>
      <c r="N9" s="146"/>
      <c r="O9" s="146">
        <v>-8318</v>
      </c>
      <c r="P9" s="146" t="e">
        <f>#REF!+#REF!+#REF!+#REF!+#REF!+#REF!+#REF!</f>
        <v>#REF!</v>
      </c>
      <c r="Q9" s="146"/>
      <c r="R9" s="146" t="e">
        <f>#REF!+#REF!+#REF!+#REF!+#REF!+#REF!+#REF!</f>
        <v>#REF!</v>
      </c>
      <c r="S9" s="146" t="e">
        <f>#REF!+#REF!+#REF!+#REF!+#REF!+#REF!+#REF!</f>
        <v>#REF!</v>
      </c>
      <c r="T9" s="146">
        <v>5388</v>
      </c>
      <c r="U9" s="146" t="e">
        <f>#REF!+#REF!+#REF!+#REF!+#REF!+#REF!+#REF!</f>
        <v>#REF!</v>
      </c>
      <c r="V9" s="146"/>
      <c r="W9" s="146">
        <v>880</v>
      </c>
      <c r="X9" s="146" t="e">
        <f>#REF!+#REF!+#REF!+#REF!+#REF!+#REF!+#REF!</f>
        <v>#REF!</v>
      </c>
      <c r="Y9" s="146"/>
      <c r="Z9" s="146">
        <v>6268</v>
      </c>
      <c r="AA9" s="167"/>
    </row>
    <row r="10" spans="1:27" s="145" customFormat="1" ht="14.25" thickTop="1">
      <c r="A10" s="196" t="s">
        <v>105</v>
      </c>
      <c r="B10" s="144"/>
      <c r="AA10" s="167"/>
    </row>
    <row r="11" spans="1:27" s="145" customFormat="1" ht="14.25" thickBot="1">
      <c r="A11" s="144" t="s">
        <v>124</v>
      </c>
      <c r="B11" s="144"/>
      <c r="C11" s="146">
        <f>C9+C10</f>
        <v>2404</v>
      </c>
      <c r="D11" s="146" t="e">
        <f aca="true" t="shared" si="0" ref="D11:X11">D9+D10</f>
        <v>#REF!</v>
      </c>
      <c r="E11" s="146">
        <f t="shared" si="0"/>
        <v>0</v>
      </c>
      <c r="F11" s="146">
        <f t="shared" si="0"/>
        <v>191</v>
      </c>
      <c r="G11" s="146" t="e">
        <f t="shared" si="0"/>
        <v>#REF!</v>
      </c>
      <c r="H11" s="146">
        <f t="shared" si="0"/>
        <v>0</v>
      </c>
      <c r="I11" s="146">
        <f t="shared" si="0"/>
        <v>11006</v>
      </c>
      <c r="J11" s="146" t="e">
        <f t="shared" si="0"/>
        <v>#REF!</v>
      </c>
      <c r="K11" s="146">
        <f t="shared" si="0"/>
        <v>0</v>
      </c>
      <c r="L11" s="146">
        <f t="shared" si="0"/>
        <v>105</v>
      </c>
      <c r="M11" s="146" t="e">
        <f t="shared" si="0"/>
        <v>#REF!</v>
      </c>
      <c r="N11" s="146">
        <f t="shared" si="0"/>
        <v>0</v>
      </c>
      <c r="O11" s="146">
        <f t="shared" si="0"/>
        <v>-8318</v>
      </c>
      <c r="P11" s="146" t="e">
        <f t="shared" si="0"/>
        <v>#REF!</v>
      </c>
      <c r="Q11" s="146">
        <f t="shared" si="0"/>
        <v>0</v>
      </c>
      <c r="R11" s="146" t="e">
        <f t="shared" si="0"/>
        <v>#REF!</v>
      </c>
      <c r="S11" s="146" t="e">
        <f t="shared" si="0"/>
        <v>#REF!</v>
      </c>
      <c r="T11" s="146">
        <f t="shared" si="0"/>
        <v>5388</v>
      </c>
      <c r="U11" s="146" t="e">
        <f t="shared" si="0"/>
        <v>#REF!</v>
      </c>
      <c r="V11" s="146">
        <f t="shared" si="0"/>
        <v>0</v>
      </c>
      <c r="W11" s="146">
        <f t="shared" si="0"/>
        <v>880</v>
      </c>
      <c r="X11" s="146" t="e">
        <f t="shared" si="0"/>
        <v>#REF!</v>
      </c>
      <c r="Y11" s="146"/>
      <c r="Z11" s="146">
        <f>Z9+Z10</f>
        <v>6268</v>
      </c>
      <c r="AA11" s="167"/>
    </row>
    <row r="12" spans="1:27" s="145" customFormat="1" ht="14.25" thickTop="1">
      <c r="A12" s="161" t="s">
        <v>110</v>
      </c>
      <c r="B12" s="161" t="s">
        <v>53</v>
      </c>
      <c r="E12" s="160"/>
      <c r="H12" s="160"/>
      <c r="K12" s="160"/>
      <c r="N12" s="160"/>
      <c r="Q12" s="160"/>
      <c r="AA12" s="167"/>
    </row>
    <row r="13" spans="1:27" s="145" customFormat="1" ht="13.5">
      <c r="A13" s="159" t="s">
        <v>135</v>
      </c>
      <c r="B13" s="159" t="s">
        <v>70</v>
      </c>
      <c r="E13" s="160"/>
      <c r="H13" s="160"/>
      <c r="K13" s="160"/>
      <c r="N13" s="160"/>
      <c r="Q13" s="160"/>
      <c r="AA13" s="167"/>
    </row>
    <row r="14" spans="1:27" s="145" customFormat="1" ht="13.5">
      <c r="A14" s="159" t="s">
        <v>136</v>
      </c>
      <c r="B14" s="159"/>
      <c r="E14" s="160"/>
      <c r="F14" s="145">
        <v>36</v>
      </c>
      <c r="H14" s="160"/>
      <c r="K14" s="160"/>
      <c r="N14" s="160"/>
      <c r="O14" s="145">
        <v>-36</v>
      </c>
      <c r="Q14" s="160"/>
      <c r="AA14" s="167"/>
    </row>
    <row r="15" spans="1:27" s="145" customFormat="1" ht="13.5">
      <c r="A15" s="159" t="s">
        <v>111</v>
      </c>
      <c r="B15" s="161"/>
      <c r="E15" s="160"/>
      <c r="H15" s="160"/>
      <c r="K15" s="160"/>
      <c r="N15" s="160"/>
      <c r="O15" s="145">
        <v>-106</v>
      </c>
      <c r="Q15" s="160"/>
      <c r="T15" s="145">
        <v>-106</v>
      </c>
      <c r="W15" s="145">
        <v>-56</v>
      </c>
      <c r="Z15" s="145">
        <f>O15+W15</f>
        <v>-162</v>
      </c>
      <c r="AA15" s="167"/>
    </row>
    <row r="16" spans="1:27" s="145" customFormat="1" ht="13.5">
      <c r="A16" s="159" t="s">
        <v>105</v>
      </c>
      <c r="B16" s="161" t="s">
        <v>52</v>
      </c>
      <c r="E16" s="160"/>
      <c r="H16" s="160"/>
      <c r="I16" s="145">
        <v>-391</v>
      </c>
      <c r="K16" s="160"/>
      <c r="N16" s="160"/>
      <c r="O16" s="145">
        <v>391</v>
      </c>
      <c r="Q16" s="160"/>
      <c r="W16" s="145">
        <v>-1</v>
      </c>
      <c r="Z16" s="145">
        <v>-1</v>
      </c>
      <c r="AA16" s="167"/>
    </row>
    <row r="17" spans="1:27" s="145" customFormat="1" ht="13.5">
      <c r="A17" s="161" t="s">
        <v>88</v>
      </c>
      <c r="B17" s="161" t="s">
        <v>54</v>
      </c>
      <c r="E17" s="160"/>
      <c r="H17" s="160"/>
      <c r="K17" s="160"/>
      <c r="N17" s="160"/>
      <c r="Q17" s="160"/>
      <c r="Z17" s="145">
        <f>SUM(C17,F17,I17,L17,O17,T17,W17)</f>
        <v>0</v>
      </c>
      <c r="AA17" s="167"/>
    </row>
    <row r="18" spans="1:27" s="145" customFormat="1" ht="13.5">
      <c r="A18" s="161"/>
      <c r="B18" s="161"/>
      <c r="E18" s="160"/>
      <c r="H18" s="160"/>
      <c r="K18" s="160"/>
      <c r="N18" s="160"/>
      <c r="Q18" s="160"/>
      <c r="AA18" s="167"/>
    </row>
    <row r="19" spans="1:27" s="145" customFormat="1" ht="14.25" thickBot="1">
      <c r="A19" s="187" t="s">
        <v>137</v>
      </c>
      <c r="B19" s="147" t="s">
        <v>71</v>
      </c>
      <c r="C19" s="146">
        <v>2404</v>
      </c>
      <c r="D19" s="146" t="e">
        <f>SUM(#REF!,D9,D15:D17)</f>
        <v>#REF!</v>
      </c>
      <c r="E19" s="146"/>
      <c r="F19" s="146">
        <f>SUM(F11:F18)</f>
        <v>227</v>
      </c>
      <c r="G19" s="146" t="e">
        <f aca="true" t="shared" si="1" ref="G19:AA19">SUM(G11:G18)</f>
        <v>#REF!</v>
      </c>
      <c r="H19" s="146">
        <f t="shared" si="1"/>
        <v>0</v>
      </c>
      <c r="I19" s="146">
        <f t="shared" si="1"/>
        <v>10615</v>
      </c>
      <c r="J19" s="146" t="e">
        <f t="shared" si="1"/>
        <v>#REF!</v>
      </c>
      <c r="K19" s="146">
        <f t="shared" si="1"/>
        <v>0</v>
      </c>
      <c r="L19" s="146">
        <f t="shared" si="1"/>
        <v>105</v>
      </c>
      <c r="M19" s="146" t="e">
        <f t="shared" si="1"/>
        <v>#REF!</v>
      </c>
      <c r="N19" s="146">
        <f t="shared" si="1"/>
        <v>0</v>
      </c>
      <c r="O19" s="146">
        <f t="shared" si="1"/>
        <v>-8069</v>
      </c>
      <c r="P19" s="146" t="e">
        <f t="shared" si="1"/>
        <v>#REF!</v>
      </c>
      <c r="Q19" s="146">
        <f t="shared" si="1"/>
        <v>0</v>
      </c>
      <c r="R19" s="146" t="e">
        <f t="shared" si="1"/>
        <v>#REF!</v>
      </c>
      <c r="S19" s="146" t="e">
        <f t="shared" si="1"/>
        <v>#REF!</v>
      </c>
      <c r="T19" s="146">
        <f t="shared" si="1"/>
        <v>5282</v>
      </c>
      <c r="U19" s="146" t="e">
        <f t="shared" si="1"/>
        <v>#REF!</v>
      </c>
      <c r="V19" s="146">
        <f t="shared" si="1"/>
        <v>0</v>
      </c>
      <c r="W19" s="146">
        <f t="shared" si="1"/>
        <v>823</v>
      </c>
      <c r="X19" s="146" t="e">
        <f t="shared" si="1"/>
        <v>#REF!</v>
      </c>
      <c r="Y19" s="146"/>
      <c r="Z19" s="146">
        <f t="shared" si="1"/>
        <v>6105</v>
      </c>
      <c r="AA19" s="146">
        <f t="shared" si="1"/>
        <v>0</v>
      </c>
    </row>
    <row r="20" spans="1:27" s="145" customFormat="1" ht="14.25" thickTop="1">
      <c r="A20" s="196" t="s">
        <v>105</v>
      </c>
      <c r="B20" s="144"/>
      <c r="AA20" s="167"/>
    </row>
    <row r="21" spans="1:27" s="145" customFormat="1" ht="14.25" thickBot="1">
      <c r="A21" s="144" t="s">
        <v>124</v>
      </c>
      <c r="B21" s="144"/>
      <c r="C21" s="146">
        <f>C19+C20</f>
        <v>2404</v>
      </c>
      <c r="D21" s="146" t="e">
        <f aca="true" t="shared" si="2" ref="D21:X21">D19+D20</f>
        <v>#REF!</v>
      </c>
      <c r="E21" s="146">
        <f t="shared" si="2"/>
        <v>0</v>
      </c>
      <c r="F21" s="146">
        <f t="shared" si="2"/>
        <v>227</v>
      </c>
      <c r="G21" s="146" t="e">
        <f t="shared" si="2"/>
        <v>#REF!</v>
      </c>
      <c r="H21" s="146">
        <f t="shared" si="2"/>
        <v>0</v>
      </c>
      <c r="I21" s="146">
        <f t="shared" si="2"/>
        <v>10615</v>
      </c>
      <c r="J21" s="146" t="e">
        <f t="shared" si="2"/>
        <v>#REF!</v>
      </c>
      <c r="K21" s="146">
        <f t="shared" si="2"/>
        <v>0</v>
      </c>
      <c r="L21" s="146">
        <f t="shared" si="2"/>
        <v>105</v>
      </c>
      <c r="M21" s="146" t="e">
        <f t="shared" si="2"/>
        <v>#REF!</v>
      </c>
      <c r="N21" s="146">
        <f t="shared" si="2"/>
        <v>0</v>
      </c>
      <c r="O21" s="146">
        <f t="shared" si="2"/>
        <v>-8069</v>
      </c>
      <c r="P21" s="146" t="e">
        <f t="shared" si="2"/>
        <v>#REF!</v>
      </c>
      <c r="Q21" s="146">
        <f t="shared" si="2"/>
        <v>0</v>
      </c>
      <c r="R21" s="146" t="e">
        <f t="shared" si="2"/>
        <v>#REF!</v>
      </c>
      <c r="S21" s="146" t="e">
        <f t="shared" si="2"/>
        <v>#REF!</v>
      </c>
      <c r="T21" s="146">
        <f t="shared" si="2"/>
        <v>5282</v>
      </c>
      <c r="U21" s="146" t="e">
        <f t="shared" si="2"/>
        <v>#REF!</v>
      </c>
      <c r="V21" s="146">
        <f t="shared" si="2"/>
        <v>0</v>
      </c>
      <c r="W21" s="146">
        <f t="shared" si="2"/>
        <v>823</v>
      </c>
      <c r="X21" s="146" t="e">
        <f t="shared" si="2"/>
        <v>#REF!</v>
      </c>
      <c r="Y21" s="146"/>
      <c r="Z21" s="146">
        <f>Z19+Z20</f>
        <v>6105</v>
      </c>
      <c r="AA21" s="167"/>
    </row>
    <row r="22" spans="1:27" s="145" customFormat="1" ht="14.25" thickTop="1">
      <c r="A22" s="161" t="s">
        <v>110</v>
      </c>
      <c r="B22" s="161" t="s">
        <v>53</v>
      </c>
      <c r="E22" s="160"/>
      <c r="H22" s="160"/>
      <c r="K22" s="160"/>
      <c r="N22" s="160"/>
      <c r="Q22" s="160"/>
      <c r="AA22" s="167"/>
    </row>
    <row r="23" spans="1:27" s="145" customFormat="1" ht="13.5">
      <c r="A23" s="159" t="s">
        <v>135</v>
      </c>
      <c r="B23" s="159" t="s">
        <v>70</v>
      </c>
      <c r="E23" s="160"/>
      <c r="H23" s="160"/>
      <c r="K23" s="160"/>
      <c r="N23" s="160"/>
      <c r="Q23" s="160"/>
      <c r="AA23" s="167"/>
    </row>
    <row r="24" spans="1:27" s="145" customFormat="1" ht="13.5">
      <c r="A24" s="159" t="s">
        <v>136</v>
      </c>
      <c r="B24" s="159"/>
      <c r="E24" s="160"/>
      <c r="H24" s="160"/>
      <c r="K24" s="160"/>
      <c r="N24" s="160"/>
      <c r="Q24" s="160"/>
      <c r="AA24" s="167"/>
    </row>
    <row r="25" spans="1:27" s="145" customFormat="1" ht="13.5">
      <c r="A25" s="159" t="s">
        <v>111</v>
      </c>
      <c r="B25" s="161"/>
      <c r="E25" s="160"/>
      <c r="H25" s="160"/>
      <c r="K25" s="160"/>
      <c r="N25" s="160"/>
      <c r="O25" s="145">
        <v>-284</v>
      </c>
      <c r="Q25" s="160"/>
      <c r="T25" s="145">
        <v>-284</v>
      </c>
      <c r="W25" s="145">
        <v>-95</v>
      </c>
      <c r="Z25" s="145">
        <v>-379</v>
      </c>
      <c r="AA25" s="167"/>
    </row>
    <row r="26" spans="1:27" s="145" customFormat="1" ht="13.5">
      <c r="A26" s="159" t="s">
        <v>105</v>
      </c>
      <c r="B26" s="161" t="s">
        <v>52</v>
      </c>
      <c r="E26" s="160"/>
      <c r="H26" s="160"/>
      <c r="K26" s="160"/>
      <c r="N26" s="160"/>
      <c r="Q26" s="160"/>
      <c r="AA26" s="167"/>
    </row>
    <row r="27" spans="1:27" s="145" customFormat="1" ht="13.5">
      <c r="A27" s="161" t="s">
        <v>88</v>
      </c>
      <c r="B27" s="161" t="s">
        <v>54</v>
      </c>
      <c r="E27" s="160"/>
      <c r="H27" s="160"/>
      <c r="K27" s="160"/>
      <c r="N27" s="160"/>
      <c r="O27" s="145">
        <v>-2</v>
      </c>
      <c r="Q27" s="160"/>
      <c r="T27" s="145">
        <v>-2</v>
      </c>
      <c r="W27" s="145">
        <v>2</v>
      </c>
      <c r="AA27" s="167"/>
    </row>
    <row r="28" spans="1:27" s="145" customFormat="1" ht="13.5">
      <c r="A28" s="161"/>
      <c r="B28" s="161"/>
      <c r="E28" s="160"/>
      <c r="H28" s="160"/>
      <c r="K28" s="160"/>
      <c r="N28" s="160"/>
      <c r="Q28" s="160"/>
      <c r="AA28" s="167"/>
    </row>
    <row r="29" spans="1:27" s="145" customFormat="1" ht="14.25" thickBot="1">
      <c r="A29" s="187" t="s">
        <v>148</v>
      </c>
      <c r="B29" s="147" t="s">
        <v>71</v>
      </c>
      <c r="C29" s="146">
        <v>2404</v>
      </c>
      <c r="D29" s="146" t="e">
        <f>SUM(#REF!,D19,D25:D27)</f>
        <v>#REF!</v>
      </c>
      <c r="E29" s="146"/>
      <c r="F29" s="146">
        <f>SUM(F21:F28)</f>
        <v>227</v>
      </c>
      <c r="G29" s="146" t="e">
        <f aca="true" t="shared" si="3" ref="G29:X29">SUM(G21:G28)</f>
        <v>#REF!</v>
      </c>
      <c r="H29" s="146">
        <f t="shared" si="3"/>
        <v>0</v>
      </c>
      <c r="I29" s="146">
        <f t="shared" si="3"/>
        <v>10615</v>
      </c>
      <c r="J29" s="146" t="e">
        <f t="shared" si="3"/>
        <v>#REF!</v>
      </c>
      <c r="K29" s="146">
        <f t="shared" si="3"/>
        <v>0</v>
      </c>
      <c r="L29" s="146">
        <f t="shared" si="3"/>
        <v>105</v>
      </c>
      <c r="M29" s="146" t="e">
        <f t="shared" si="3"/>
        <v>#REF!</v>
      </c>
      <c r="N29" s="146">
        <f t="shared" si="3"/>
        <v>0</v>
      </c>
      <c r="O29" s="146">
        <f t="shared" si="3"/>
        <v>-8355</v>
      </c>
      <c r="P29" s="146" t="e">
        <f t="shared" si="3"/>
        <v>#REF!</v>
      </c>
      <c r="Q29" s="146">
        <f t="shared" si="3"/>
        <v>0</v>
      </c>
      <c r="R29" s="146" t="e">
        <f t="shared" si="3"/>
        <v>#REF!</v>
      </c>
      <c r="S29" s="146" t="e">
        <f t="shared" si="3"/>
        <v>#REF!</v>
      </c>
      <c r="T29" s="146">
        <f t="shared" si="3"/>
        <v>4996</v>
      </c>
      <c r="U29" s="146" t="e">
        <f t="shared" si="3"/>
        <v>#REF!</v>
      </c>
      <c r="V29" s="146">
        <f t="shared" si="3"/>
        <v>0</v>
      </c>
      <c r="W29" s="146">
        <f t="shared" si="3"/>
        <v>730</v>
      </c>
      <c r="X29" s="146" t="e">
        <f t="shared" si="3"/>
        <v>#REF!</v>
      </c>
      <c r="Y29" s="146"/>
      <c r="Z29" s="146">
        <f>SUM(Z21:Z28)</f>
        <v>5726</v>
      </c>
      <c r="AA29" s="146">
        <f>SUM(AA21:AA28)</f>
        <v>0</v>
      </c>
    </row>
    <row r="30" spans="1:27" s="145" customFormat="1" ht="14.25" thickTop="1">
      <c r="A30" s="187"/>
      <c r="B30" s="144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</row>
    <row r="31" spans="1:27" s="145" customFormat="1" ht="13.5">
      <c r="A31" s="187"/>
      <c r="B31" s="144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</row>
    <row r="32" spans="1:27" s="145" customFormat="1" ht="13.5">
      <c r="A32" s="187"/>
      <c r="B32" s="144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</row>
    <row r="33" spans="1:27" s="145" customFormat="1" ht="13.5">
      <c r="A33" s="187"/>
      <c r="B33" s="144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</row>
    <row r="34" spans="1:17" s="145" customFormat="1" ht="13.5">
      <c r="A34" s="144"/>
      <c r="B34" s="144"/>
      <c r="E34" s="160"/>
      <c r="H34" s="160"/>
      <c r="K34" s="160"/>
      <c r="N34" s="160"/>
      <c r="Q34" s="160"/>
    </row>
    <row r="35" spans="1:17" s="178" customFormat="1" ht="13.5">
      <c r="A35" s="177"/>
      <c r="B35" s="177"/>
      <c r="E35" s="179"/>
      <c r="H35" s="179"/>
      <c r="K35" s="179"/>
      <c r="N35" s="179"/>
      <c r="Q35" s="179"/>
    </row>
    <row r="36" spans="1:27" s="145" customFormat="1" ht="14.25">
      <c r="A36" s="188" t="s">
        <v>142</v>
      </c>
      <c r="B36" s="144"/>
      <c r="E36" s="160"/>
      <c r="H36" s="160"/>
      <c r="K36" s="160"/>
      <c r="N36" s="160"/>
      <c r="Q36" s="160"/>
      <c r="AA36" s="167"/>
    </row>
    <row r="37" spans="1:27" s="145" customFormat="1" ht="13.5">
      <c r="A37" s="172"/>
      <c r="B37" s="144"/>
      <c r="E37" s="160"/>
      <c r="H37" s="160"/>
      <c r="K37" s="160"/>
      <c r="N37" s="160"/>
      <c r="Q37" s="160"/>
      <c r="AA37" s="167"/>
    </row>
    <row r="38" spans="1:2" ht="14.25">
      <c r="A38" s="173" t="s">
        <v>101</v>
      </c>
      <c r="B38" s="80" t="s">
        <v>90</v>
      </c>
    </row>
    <row r="39" spans="1:2" ht="14.25">
      <c r="A39" s="173" t="s">
        <v>112</v>
      </c>
      <c r="B39" s="124"/>
    </row>
    <row r="40" spans="1:2" ht="14.25">
      <c r="A40" s="174"/>
      <c r="B40" s="83"/>
    </row>
    <row r="41" spans="1:2" ht="14.25">
      <c r="A41" s="175" t="s">
        <v>46</v>
      </c>
      <c r="B41" s="11" t="s">
        <v>50</v>
      </c>
    </row>
    <row r="42" spans="1:2" ht="14.25">
      <c r="A42" s="175" t="s">
        <v>113</v>
      </c>
      <c r="B42" s="14"/>
    </row>
    <row r="43" spans="1:2" ht="14.25">
      <c r="A43" s="12"/>
      <c r="B43" s="12"/>
    </row>
    <row r="44" spans="1:2" ht="15">
      <c r="A44" s="202"/>
      <c r="B44" s="150"/>
    </row>
    <row r="45" spans="1:2" ht="15">
      <c r="A45" s="202"/>
      <c r="B45" s="151"/>
    </row>
    <row r="46" ht="15">
      <c r="A46" s="202"/>
    </row>
    <row r="47" ht="15">
      <c r="A47" s="203"/>
    </row>
    <row r="48" ht="15">
      <c r="A48" s="203"/>
    </row>
    <row r="49" ht="15">
      <c r="A49" s="203"/>
    </row>
    <row r="50" ht="15">
      <c r="A50" s="204"/>
    </row>
    <row r="51" ht="15">
      <c r="A51" s="204"/>
    </row>
    <row r="54" spans="1:2" ht="13.5">
      <c r="A54" s="152"/>
      <c r="B54" s="152"/>
    </row>
  </sheetData>
  <sheetProtection/>
  <mergeCells count="22">
    <mergeCell ref="C6:C7"/>
    <mergeCell ref="D6:D7"/>
    <mergeCell ref="F6:F7"/>
    <mergeCell ref="G6:G7"/>
    <mergeCell ref="L3:L4"/>
    <mergeCell ref="M3:M4"/>
    <mergeCell ref="U6:U7"/>
    <mergeCell ref="X6:X7"/>
    <mergeCell ref="I3:I4"/>
    <mergeCell ref="J3:J4"/>
    <mergeCell ref="I6:I7"/>
    <mergeCell ref="J6:J7"/>
    <mergeCell ref="AA6:AA7"/>
    <mergeCell ref="L6:L7"/>
    <mergeCell ref="M6:M7"/>
    <mergeCell ref="O6:O7"/>
    <mergeCell ref="P6:P7"/>
    <mergeCell ref="T6:T7"/>
    <mergeCell ref="W6:W7"/>
    <mergeCell ref="Z6:Z7"/>
    <mergeCell ref="R6:R7"/>
    <mergeCell ref="S6:S7"/>
  </mergeCells>
  <printOptions/>
  <pageMargins left="0.76" right="0.3" top="0.3937007874015748" bottom="0.3937007874015748" header="0.56" footer="0.5118110236220472"/>
  <pageSetup blackAndWhite="1" firstPageNumber="4" useFirstPageNumber="1" horizontalDpi="600" verticalDpi="600" orientation="landscape" paperSize="9" scale="72" r:id="rId1"/>
  <headerFooter alignWithMargins="0">
    <oddFooter>&amp;R&amp;P</oddFooter>
  </headerFooter>
  <colBreaks count="1" manualBreakCount="1">
    <brk id="2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m.patova</cp:lastModifiedBy>
  <cp:lastPrinted>2018-11-29T09:01:34Z</cp:lastPrinted>
  <dcterms:created xsi:type="dcterms:W3CDTF">2003-02-07T14:36:34Z</dcterms:created>
  <dcterms:modified xsi:type="dcterms:W3CDTF">2018-11-29T09:01:39Z</dcterms:modified>
  <cp:category/>
  <cp:version/>
  <cp:contentType/>
  <cp:contentStatus/>
</cp:coreProperties>
</file>