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46" activeTab="2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_xlnm.Print_Titles" localSheetId="1">'ОВД'!$1:$2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'ОСК'!$A$1:$AD$47</definedName>
    <definedName name="Z_9656BBF7_C4A3_41EC_B0C6_A21B380E3C2F_.wvu.Rows" localSheetId="2" hidden="1">'ОПП'!$56:$65536,'ОПП'!$36:$40</definedName>
  </definedNames>
  <calcPr fullCalcOnLoad="1"/>
</workbook>
</file>

<file path=xl/sharedStrings.xml><?xml version="1.0" encoding="utf-8"?>
<sst xmlns="http://schemas.openxmlformats.org/spreadsheetml/2006/main" count="194" uniqueCount="148">
  <si>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</si>
  <si>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</si>
  <si>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</si>
  <si>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</si>
  <si>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</si>
  <si>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</si>
  <si>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</si>
  <si>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</si>
  <si>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</si>
  <si>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</si>
  <si>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</si>
  <si>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</si>
  <si>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</si>
  <si>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</si>
  <si>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</si>
  <si>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</si>
  <si>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</si>
  <si>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</si>
  <si>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</si>
  <si>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</si>
  <si>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</si>
  <si>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</si>
  <si>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</si>
  <si>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</si>
  <si>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</si>
  <si>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</si>
  <si>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</si>
  <si>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</si>
  <si>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</si>
  <si>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</si>
  <si>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</si>
  <si>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</si>
  <si>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</si>
  <si>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</si>
  <si>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</si>
  <si>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</si>
  <si>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</si>
  <si>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</si>
  <si>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</si>
  <si>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</si>
  <si>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</si>
  <si>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</si>
  <si>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</si>
  <si>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</si>
  <si>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</si>
  <si>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</si>
  <si>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</si>
  <si>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</si>
  <si>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</si>
  <si>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</si>
  <si>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</si>
  <si>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</si>
  <si>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</si>
  <si>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</si>
  <si>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</si>
  <si>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</si>
  <si>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</si>
  <si>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</si>
  <si>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</si>
  <si>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</si>
  <si>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</si>
  <si>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</si>
  <si>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</si>
  <si>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</si>
  <si>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</si>
  <si>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</si>
  <si>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</si>
  <si>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</si>
  <si>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</si>
  <si>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</si>
  <si>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</si>
  <si>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</si>
  <si>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</si>
  <si>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</si>
  <si>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</si>
  <si>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</si>
  <si>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</si>
  <si>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</si>
  <si>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</si>
  <si>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</si>
  <si>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</si>
  <si>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</si>
  <si>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</si>
  <si>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</si>
  <si>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</si>
  <si>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</si>
  <si>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</si>
  <si>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</si>
  <si>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</si>
  <si>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</si>
  <si>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</si>
  <si>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</si>
  <si>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</si>
  <si>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</si>
  <si>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</si>
  <si>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</si>
  <si>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</si>
  <si>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</si>
  <si>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</si>
  <si>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</si>
  <si>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</si>
  <si>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</si>
  <si>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</si>
  <si>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</si>
  <si>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</si>
  <si>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</si>
  <si>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</si>
  <si>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</si>
  <si>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</si>
  <si>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</si>
  <si>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</si>
  <si>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</si>
  <si>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</si>
  <si>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</si>
  <si>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</si>
  <si>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(Димитър Иванчов)</t>
  </si>
  <si>
    <t>Изпълнителен директор: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</si>
  <si>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</si>
  <si>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</si>
  <si>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</si>
  <si>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</si>
  <si>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</si>
  <si>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</si>
  <si>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</si>
  <si>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</si>
  <si>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</si>
  <si>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</si>
  <si>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</si>
  <si>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</si>
  <si>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</si>
  <si>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</si>
  <si>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</si>
  <si>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</si>
  <si>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</si>
  <si>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Салдо към 31.12.2016 година</t>
  </si>
  <si>
    <t>Последващи оценки на ДМА</t>
  </si>
  <si>
    <t>Разпределениее на печалбата</t>
  </si>
  <si>
    <t>към 31.12.2017година</t>
  </si>
  <si>
    <t>Салдо към 31.12.2017 година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</si>
  <si>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</si>
  <si>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>Дата:18.04.2017</t>
  </si>
  <si>
    <t xml:space="preserve">към 31.03.2018 година </t>
  </si>
  <si>
    <t>Дата:28.05.2018</t>
  </si>
  <si>
    <t>за периода, завършващ на 31.03.2017 година</t>
  </si>
  <si>
    <t>Дата: 28.05.2018</t>
  </si>
  <si>
    <t>за периода, завършващ на 31.03.2018 година</t>
  </si>
  <si>
    <t>Парични средства и парични еквиваленти на 31 март</t>
  </si>
  <si>
    <t>Задължения към свързани предприятия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</si>
</sst>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65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60" applyFont="1" applyFill="1" applyBorder="1" applyAlignment="1">
      <alignment horizontal="left"/>
      <protection/>
    </xf>
    <xf numFmtId="0" fontId="7" fillId="0" borderId="0" xfId="60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42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4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4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/>
    </xf>
    <xf numFmtId="0" fontId="12" fillId="0" borderId="0" xfId="65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59" applyFont="1" applyFill="1" applyBorder="1" applyAlignment="1">
      <alignment horizontal="left" vertical="center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0" fontId="14" fillId="0" borderId="0" xfId="59" applyFont="1" applyFill="1">
      <alignment/>
      <protection/>
    </xf>
    <xf numFmtId="0" fontId="15" fillId="0" borderId="0" xfId="59" applyFont="1" applyFill="1" applyAlignment="1">
      <alignment horizontal="left"/>
      <protection/>
    </xf>
    <xf numFmtId="0" fontId="13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13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6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85" fontId="4" fillId="0" borderId="0" xfId="59" applyNumberFormat="1" applyFont="1" applyFill="1" applyBorder="1" applyAlignment="1">
      <alignment horizontal="right"/>
      <protection/>
    </xf>
    <xf numFmtId="185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59" applyFont="1" applyFill="1" applyAlignment="1">
      <alignment wrapText="1"/>
      <protection/>
    </xf>
    <xf numFmtId="0" fontId="4" fillId="0" borderId="0" xfId="60" applyFont="1" applyFill="1" applyAlignment="1">
      <alignment vertical="center" wrapText="1"/>
      <protection/>
    </xf>
    <xf numFmtId="185" fontId="6" fillId="0" borderId="0" xfId="59" applyNumberFormat="1" applyFont="1" applyFill="1" applyBorder="1" applyAlignment="1">
      <alignment horizontal="center" wrapText="1"/>
      <protection/>
    </xf>
    <xf numFmtId="185" fontId="6" fillId="0" borderId="0" xfId="65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85" fontId="4" fillId="0" borderId="0" xfId="59" applyNumberFormat="1" applyFont="1" applyFill="1" applyBorder="1" applyAlignment="1">
      <alignment horizontal="right" vertical="center"/>
      <protection/>
    </xf>
    <xf numFmtId="185" fontId="4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185" fontId="6" fillId="0" borderId="0" xfId="65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85" fontId="4" fillId="0" borderId="0" xfId="59" applyNumberFormat="1" applyFont="1" applyFill="1">
      <alignment/>
      <protection/>
    </xf>
    <xf numFmtId="0" fontId="8" fillId="0" borderId="0" xfId="59" applyFont="1" applyFill="1" applyBorder="1" applyAlignment="1">
      <alignment horizontal="center" wrapText="1"/>
      <protection/>
    </xf>
    <xf numFmtId="185" fontId="8" fillId="0" borderId="0" xfId="59" applyNumberFormat="1" applyFont="1" applyFill="1" applyBorder="1" applyAlignment="1">
      <alignment horizontal="right"/>
      <protection/>
    </xf>
    <xf numFmtId="185" fontId="8" fillId="0" borderId="0" xfId="59" applyNumberFormat="1" applyFont="1" applyFill="1" applyBorder="1" applyAlignment="1">
      <alignment horizontal="center" wrapText="1"/>
      <protection/>
    </xf>
    <xf numFmtId="185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13" fillId="0" borderId="0" xfId="59" applyFont="1" applyFill="1" applyBorder="1" applyAlignment="1">
      <alignment horizontal="center" wrapText="1"/>
      <protection/>
    </xf>
    <xf numFmtId="185" fontId="13" fillId="0" borderId="0" xfId="65" applyNumberFormat="1" applyFont="1" applyFill="1" applyBorder="1" applyAlignment="1">
      <alignment vertical="center"/>
      <protection/>
    </xf>
    <xf numFmtId="185" fontId="13" fillId="0" borderId="0" xfId="59" applyNumberFormat="1" applyFont="1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center" wrapText="1"/>
      <protection/>
    </xf>
    <xf numFmtId="187" fontId="16" fillId="0" borderId="0" xfId="45" applyFont="1" applyFill="1" applyBorder="1" applyAlignment="1">
      <alignment horizontal="right"/>
    </xf>
    <xf numFmtId="0" fontId="9" fillId="0" borderId="0" xfId="59" applyFont="1" applyFill="1" applyBorder="1" applyAlignment="1">
      <alignment horizontal="left" vertical="center" wrapText="1"/>
      <protection/>
    </xf>
    <xf numFmtId="0" fontId="11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9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187" fontId="6" fillId="33" borderId="10" xfId="42" applyFont="1" applyFill="1" applyBorder="1" applyAlignment="1">
      <alignment horizontal="left" vertical="center"/>
    </xf>
    <xf numFmtId="0" fontId="6" fillId="33" borderId="10" xfId="60" applyFont="1" applyFill="1" applyBorder="1" applyAlignment="1">
      <alignment horizontal="left" vertical="center"/>
      <protection/>
    </xf>
    <xf numFmtId="0" fontId="14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2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14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2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18" fillId="0" borderId="0" xfId="67" applyNumberFormat="1" applyFont="1" applyFill="1" applyBorder="1" applyAlignment="1">
      <alignment horizontal="right" vertical="center" wrapText="1"/>
      <protection/>
    </xf>
    <xf numFmtId="15" fontId="12" fillId="0" borderId="0" xfId="60" applyNumberFormat="1" applyFont="1" applyFill="1" applyBorder="1" applyAlignment="1">
      <alignment horizontal="center" vertical="center" wrapText="1"/>
      <protection/>
    </xf>
    <xf numFmtId="15" fontId="6" fillId="0" borderId="0" xfId="60" applyNumberFormat="1" applyFont="1" applyFill="1" applyBorder="1" applyAlignment="1">
      <alignment horizontal="center" vertical="center" wrapText="1"/>
      <protection/>
    </xf>
    <xf numFmtId="185" fontId="6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185" fontId="6" fillId="32" borderId="12" xfId="64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6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 wrapText="1"/>
      <protection/>
    </xf>
    <xf numFmtId="185" fontId="6" fillId="32" borderId="10" xfId="64" applyNumberFormat="1" applyFont="1" applyFill="1" applyBorder="1" applyAlignment="1">
      <alignment horizontal="right"/>
      <protection/>
    </xf>
    <xf numFmtId="49" fontId="4" fillId="0" borderId="0" xfId="61" applyNumberFormat="1" applyFont="1" applyFill="1" applyBorder="1" applyAlignment="1">
      <alignment horizontal="right"/>
      <protection/>
    </xf>
    <xf numFmtId="185" fontId="6" fillId="32" borderId="11" xfId="64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6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9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14" fillId="0" borderId="0" xfId="63" applyFont="1" applyFill="1">
      <alignment/>
      <protection/>
    </xf>
    <xf numFmtId="0" fontId="8" fillId="0" borderId="0" xfId="60" applyFont="1" applyFill="1" applyBorder="1" applyAlignment="1">
      <alignment vertical="center"/>
      <protection/>
    </xf>
    <xf numFmtId="201" fontId="6" fillId="0" borderId="10" xfId="45" applyNumberFormat="1" applyFont="1" applyFill="1" applyBorder="1" applyAlignment="1">
      <alignment horizontal="left" vertical="center"/>
    </xf>
    <xf numFmtId="201" fontId="6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6" fillId="0" borderId="0" xfId="45" applyNumberFormat="1" applyFont="1" applyFill="1" applyBorder="1" applyAlignment="1">
      <alignment horizontal="left" vertical="center"/>
    </xf>
    <xf numFmtId="0" fontId="12" fillId="0" borderId="0" xfId="62" applyNumberFormat="1" applyFont="1" applyFill="1" applyBorder="1" applyAlignment="1" applyProtection="1">
      <alignment/>
      <protection/>
    </xf>
    <xf numFmtId="201" fontId="12" fillId="0" borderId="0" xfId="45" applyNumberFormat="1" applyFont="1" applyFill="1" applyBorder="1" applyAlignment="1" applyProtection="1">
      <alignment horizontal="center" vertical="top" wrapText="1"/>
      <protection/>
    </xf>
    <xf numFmtId="201" fontId="12" fillId="0" borderId="0" xfId="45" applyNumberFormat="1" applyFont="1" applyFill="1" applyBorder="1" applyAlignment="1" applyProtection="1">
      <alignment horizontal="right" vertical="top" wrapText="1"/>
      <protection/>
    </xf>
    <xf numFmtId="201" fontId="12" fillId="0" borderId="0" xfId="45" applyNumberFormat="1" applyFont="1" applyFill="1" applyBorder="1" applyAlignment="1" applyProtection="1">
      <alignment vertical="top"/>
      <protection/>
    </xf>
    <xf numFmtId="0" fontId="12" fillId="0" borderId="0" xfId="59" applyFont="1" applyFill="1" applyBorder="1" applyAlignment="1">
      <alignment/>
      <protection/>
    </xf>
    <xf numFmtId="201" fontId="12" fillId="0" borderId="0" xfId="45" applyNumberFormat="1" applyFont="1" applyFill="1" applyBorder="1" applyAlignment="1">
      <alignment horizontal="center" vertical="top"/>
    </xf>
    <xf numFmtId="201" fontId="12" fillId="0" borderId="0" xfId="45" applyNumberFormat="1" applyFont="1" applyFill="1" applyBorder="1" applyAlignment="1">
      <alignment horizontal="right" vertical="top"/>
    </xf>
    <xf numFmtId="201" fontId="12" fillId="0" borderId="0" xfId="45" applyNumberFormat="1" applyFont="1" applyFill="1" applyBorder="1" applyAlignment="1" applyProtection="1">
      <alignment vertical="top"/>
      <protection locked="0"/>
    </xf>
    <xf numFmtId="0" fontId="10" fillId="0" borderId="0" xfId="59" applyFont="1" applyFill="1" applyBorder="1" applyAlignment="1">
      <alignment/>
      <protection/>
    </xf>
    <xf numFmtId="201" fontId="12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201" fontId="6" fillId="0" borderId="0" xfId="45" applyNumberFormat="1" applyFont="1" applyFill="1" applyBorder="1" applyAlignment="1" applyProtection="1">
      <alignment vertical="center"/>
      <protection/>
    </xf>
    <xf numFmtId="201" fontId="6" fillId="32" borderId="11" xfId="45" applyNumberFormat="1" applyFont="1" applyFill="1" applyBorder="1" applyAlignment="1" applyProtection="1">
      <alignment vertical="center"/>
      <protection/>
    </xf>
    <xf numFmtId="0" fontId="6" fillId="0" borderId="11" xfId="62" applyNumberFormat="1" applyFont="1" applyFill="1" applyBorder="1" applyAlignment="1" applyProtection="1">
      <alignment vertical="center" wrapText="1"/>
      <protection/>
    </xf>
    <xf numFmtId="201" fontId="6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 quotePrefix="1">
      <alignment horizontal="right" vertical="top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4" fillId="0" borderId="0" xfId="62" applyFont="1" applyFill="1" applyAlignment="1">
      <alignment horizontal="left"/>
      <protection/>
    </xf>
    <xf numFmtId="0" fontId="6" fillId="0" borderId="10" xfId="60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59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/>
      <protection/>
    </xf>
    <xf numFmtId="185" fontId="6" fillId="34" borderId="12" xfId="59" applyNumberFormat="1" applyFont="1" applyFill="1" applyBorder="1" applyAlignment="1">
      <alignment horizontal="right"/>
      <protection/>
    </xf>
    <xf numFmtId="201" fontId="4" fillId="0" borderId="0" xfId="45" applyNumberFormat="1" applyFont="1" applyFill="1" applyBorder="1" applyAlignment="1">
      <alignment horizontal="left" vertical="center"/>
    </xf>
    <xf numFmtId="0" fontId="4" fillId="0" borderId="0" xfId="59" applyFont="1" applyFill="1" applyBorder="1" applyAlignment="1">
      <alignment horizontal="left"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185" fontId="6" fillId="34" borderId="12" xfId="65" applyNumberFormat="1" applyFont="1" applyFill="1" applyBorder="1" applyAlignment="1">
      <alignment horizontal="right" vertical="center"/>
      <protection/>
    </xf>
    <xf numFmtId="185" fontId="6" fillId="34" borderId="13" xfId="65" applyNumberFormat="1" applyFont="1" applyFill="1" applyBorder="1" applyAlignment="1">
      <alignment horizontal="right" vertical="center"/>
      <protection/>
    </xf>
    <xf numFmtId="185" fontId="13" fillId="34" borderId="10" xfId="65" applyNumberFormat="1" applyFont="1" applyFill="1" applyBorder="1" applyAlignment="1">
      <alignment vertical="center"/>
      <protection/>
    </xf>
    <xf numFmtId="185" fontId="13" fillId="34" borderId="13" xfId="65" applyNumberFormat="1" applyFont="1" applyFill="1" applyBorder="1" applyAlignment="1">
      <alignment vertical="center"/>
      <protection/>
    </xf>
    <xf numFmtId="201" fontId="6" fillId="32" borderId="0" xfId="45" applyNumberFormat="1" applyFont="1" applyFill="1" applyBorder="1" applyAlignment="1" applyProtection="1">
      <alignment vertical="center"/>
      <protection/>
    </xf>
    <xf numFmtId="0" fontId="4" fillId="0" borderId="0" xfId="61" applyFont="1" applyFill="1" applyBorder="1">
      <alignment/>
      <protection/>
    </xf>
    <xf numFmtId="0" fontId="17" fillId="0" borderId="0" xfId="68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0" fontId="7" fillId="0" borderId="0" xfId="59" applyFont="1" applyFill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right" vertical="center" wrapText="1"/>
      <protection/>
    </xf>
    <xf numFmtId="0" fontId="7" fillId="0" borderId="0" xfId="60" applyFont="1" applyFill="1" applyBorder="1" applyAlignment="1">
      <alignment horizontal="left"/>
      <protection/>
    </xf>
    <xf numFmtId="223" fontId="12" fillId="0" borderId="0" xfId="67" applyNumberFormat="1" applyFont="1" applyFill="1" applyBorder="1" applyAlignment="1">
      <alignment horizontal="right" vertical="center" wrapText="1"/>
      <protection/>
    </xf>
    <xf numFmtId="0" fontId="6" fillId="0" borderId="10" xfId="62" applyNumberFormat="1" applyFont="1" applyFill="1" applyBorder="1" applyAlignment="1" applyProtection="1">
      <alignment vertical="center" wrapText="1"/>
      <protection/>
    </xf>
    <xf numFmtId="201" fontId="6" fillId="0" borderId="10" xfId="45" applyNumberFormat="1" applyFont="1" applyFill="1" applyBorder="1" applyAlignment="1" applyProtection="1">
      <alignment vertical="center"/>
      <protection/>
    </xf>
    <xf numFmtId="201" fontId="4" fillId="0" borderId="10" xfId="45" applyNumberFormat="1" applyFont="1" applyFill="1" applyBorder="1" applyAlignment="1" applyProtection="1">
      <alignment vertical="center"/>
      <protection/>
    </xf>
    <xf numFmtId="0" fontId="13" fillId="0" borderId="0" xfId="59" applyFont="1" applyFill="1" applyBorder="1" applyAlignment="1" quotePrefix="1">
      <alignment horizontal="left" vertical="center"/>
      <protection/>
    </xf>
    <xf numFmtId="0" fontId="17" fillId="0" borderId="0" xfId="59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65" applyFont="1" applyFill="1" applyAlignment="1" quotePrefix="1">
      <alignment horizontal="left" vertical="center"/>
      <protection/>
    </xf>
    <xf numFmtId="0" fontId="6" fillId="0" borderId="0" xfId="59" applyFont="1" applyFill="1" applyBorder="1" applyAlignment="1" quotePrefix="1">
      <alignment horizontal="left" vertical="center"/>
      <protection/>
    </xf>
    <xf numFmtId="0" fontId="7" fillId="0" borderId="0" xfId="61" applyFont="1" applyFill="1" applyBorder="1" applyAlignment="1" quotePrefix="1">
      <alignment horizontal="left"/>
      <protection/>
    </xf>
    <xf numFmtId="0" fontId="6" fillId="0" borderId="0" xfId="61" applyFont="1" applyFill="1" applyBorder="1" applyAlignment="1" quotePrefix="1">
      <alignment horizontal="left"/>
      <protection/>
    </xf>
    <xf numFmtId="0" fontId="6" fillId="0" borderId="0" xfId="62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62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4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42" applyNumberFormat="1" applyFont="1" applyFill="1" applyBorder="1" applyAlignment="1">
      <alignment horizontal="center" vertical="center" wrapText="1"/>
    </xf>
    <xf numFmtId="14" fontId="12" fillId="0" borderId="0" xfId="59" applyNumberFormat="1" applyFont="1" applyFill="1" applyBorder="1" applyAlignment="1" quotePrefix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 vertical="center" wrapText="1"/>
      <protection/>
    </xf>
    <xf numFmtId="185" fontId="11" fillId="0" borderId="0" xfId="59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6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31" borderId="14" xfId="42" applyNumberFormat="1" applyFont="1" applyFill="1" applyBorder="1" applyAlignment="1">
      <alignment/>
    </xf>
    <xf numFmtId="0" fontId="6" fillId="31" borderId="14" xfId="0" applyFont="1" applyFill="1" applyBorder="1" applyAlignment="1">
      <alignment horizontal="center"/>
    </xf>
    <xf numFmtId="0" fontId="14" fillId="0" borderId="0" xfId="59" applyFont="1" applyFill="1" applyAlignment="1">
      <alignment horizontal="left"/>
      <protection/>
    </xf>
    <xf numFmtId="0" fontId="20" fillId="0" borderId="0" xfId="59" applyFont="1" applyFill="1">
      <alignment/>
      <protection/>
    </xf>
    <xf numFmtId="3" fontId="20" fillId="0" borderId="0" xfId="59" applyNumberFormat="1" applyFont="1" applyFill="1" applyBorder="1" applyAlignment="1">
      <alignment horizontal="left"/>
      <protection/>
    </xf>
    <xf numFmtId="0" fontId="20" fillId="0" borderId="0" xfId="59" applyFont="1" applyFill="1" applyAlignment="1">
      <alignment horizontal="left"/>
      <protection/>
    </xf>
    <xf numFmtId="185" fontId="4" fillId="0" borderId="0" xfId="42" applyNumberFormat="1" applyFont="1" applyFill="1" applyBorder="1" applyAlignment="1">
      <alignment/>
    </xf>
    <xf numFmtId="201" fontId="12" fillId="0" borderId="0" xfId="45" applyNumberFormat="1" applyFont="1" applyFill="1" applyBorder="1" applyAlignment="1" applyProtection="1">
      <alignment horizontal="right" vertical="top" wrapText="1"/>
      <protection/>
    </xf>
    <xf numFmtId="201" fontId="12" fillId="0" borderId="0" xfId="45" applyNumberFormat="1" applyFont="1" applyFill="1" applyBorder="1" applyAlignment="1">
      <alignment horizontal="right" vertical="top"/>
    </xf>
    <xf numFmtId="201" fontId="12" fillId="0" borderId="0" xfId="44" applyNumberFormat="1" applyFont="1" applyFill="1" applyBorder="1" applyAlignment="1" applyProtection="1">
      <alignment horizontal="right" vertical="top" wrapText="1"/>
      <protection/>
    </xf>
    <xf numFmtId="201" fontId="12" fillId="0" borderId="0" xfId="44" applyNumberFormat="1" applyFont="1" applyFill="1" applyBorder="1" applyAlignment="1">
      <alignment horizontal="right" vertical="top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3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56.710937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97</v>
      </c>
      <c r="B2" s="40"/>
      <c r="C2" s="40"/>
      <c r="D2" s="40"/>
      <c r="E2" s="38"/>
      <c r="H2" s="39"/>
      <c r="I2" s="39"/>
    </row>
    <row r="3" spans="1:5" ht="15">
      <c r="A3" s="180" t="s">
        <v>141</v>
      </c>
      <c r="B3" s="41"/>
      <c r="C3" s="41"/>
      <c r="D3" s="41"/>
      <c r="E3" s="42"/>
    </row>
    <row r="4" spans="1:5" ht="29.25" customHeight="1">
      <c r="A4" s="43"/>
      <c r="B4" s="44"/>
      <c r="C4" s="192">
        <v>43190</v>
      </c>
      <c r="D4" s="45"/>
      <c r="E4" s="193">
        <v>43100</v>
      </c>
    </row>
    <row r="5" spans="2:5" ht="14.25" customHeight="1">
      <c r="B5" s="44"/>
      <c r="C5" s="194" t="s">
        <v>122</v>
      </c>
      <c r="D5" s="45"/>
      <c r="E5" s="194" t="s">
        <v>122</v>
      </c>
    </row>
    <row r="6" spans="1:5" s="48" customFormat="1" ht="15">
      <c r="A6" s="46" t="s">
        <v>7</v>
      </c>
      <c r="B6" s="47"/>
      <c r="C6" s="47"/>
      <c r="D6" s="47"/>
      <c r="E6" s="47"/>
    </row>
    <row r="7" spans="1:5" s="48" customFormat="1" ht="15">
      <c r="A7" s="46" t="s">
        <v>8</v>
      </c>
      <c r="B7" s="49"/>
      <c r="C7" s="49"/>
      <c r="D7" s="49"/>
      <c r="E7" s="50"/>
    </row>
    <row r="8" spans="1:5" s="48" customFormat="1" ht="15">
      <c r="A8" s="51" t="s">
        <v>9</v>
      </c>
      <c r="B8" s="52"/>
      <c r="C8" s="53">
        <v>11310</v>
      </c>
      <c r="D8" s="54"/>
      <c r="E8" s="53">
        <v>11439</v>
      </c>
    </row>
    <row r="9" spans="1:5" s="48" customFormat="1" ht="1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5">
      <c r="A10" s="56" t="s">
        <v>10</v>
      </c>
      <c r="B10" s="52"/>
      <c r="C10" s="53">
        <v>59</v>
      </c>
      <c r="D10" s="54"/>
      <c r="E10" s="53">
        <v>67</v>
      </c>
    </row>
    <row r="11" spans="1:5" s="48" customFormat="1" ht="15">
      <c r="A11" s="58" t="s">
        <v>64</v>
      </c>
      <c r="B11" s="52"/>
      <c r="C11" s="53">
        <v>279</v>
      </c>
      <c r="D11" s="54"/>
      <c r="E11" s="53">
        <v>279</v>
      </c>
    </row>
    <row r="12" spans="1:5" s="48" customFormat="1" ht="14.25" customHeight="1">
      <c r="A12" s="46"/>
      <c r="B12" s="49"/>
      <c r="C12" s="163">
        <f>SUM(C8:C11)</f>
        <v>13751</v>
      </c>
      <c r="D12" s="59"/>
      <c r="E12" s="163">
        <f>SUM(E8:E11)</f>
        <v>13888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5">
      <c r="A14" s="46" t="s">
        <v>11</v>
      </c>
      <c r="B14" s="49"/>
      <c r="C14" s="53"/>
      <c r="D14" s="59"/>
      <c r="E14" s="53"/>
    </row>
    <row r="15" spans="1:5" s="48" customFormat="1" ht="15">
      <c r="A15" s="51" t="s">
        <v>12</v>
      </c>
      <c r="B15" s="52"/>
      <c r="C15" s="53">
        <v>2814</v>
      </c>
      <c r="D15" s="54"/>
      <c r="E15" s="53">
        <v>2828</v>
      </c>
    </row>
    <row r="16" spans="1:7" s="48" customFormat="1" ht="15">
      <c r="A16" s="51" t="s">
        <v>13</v>
      </c>
      <c r="B16" s="52"/>
      <c r="C16" s="53">
        <v>426</v>
      </c>
      <c r="D16" s="54"/>
      <c r="E16" s="53">
        <v>405</v>
      </c>
      <c r="F16" s="55"/>
      <c r="G16" s="55"/>
    </row>
    <row r="17" spans="1:7" s="48" customFormat="1" ht="15">
      <c r="A17" s="51" t="s">
        <v>14</v>
      </c>
      <c r="B17" s="52"/>
      <c r="C17" s="53">
        <v>799</v>
      </c>
      <c r="D17" s="54"/>
      <c r="E17" s="53">
        <v>528</v>
      </c>
      <c r="G17" s="57"/>
    </row>
    <row r="18" spans="1:7" s="48" customFormat="1" ht="15">
      <c r="A18" s="51" t="s">
        <v>100</v>
      </c>
      <c r="B18" s="52"/>
      <c r="C18" s="53">
        <v>72</v>
      </c>
      <c r="D18" s="54"/>
      <c r="E18" s="53">
        <v>59</v>
      </c>
      <c r="G18" s="57"/>
    </row>
    <row r="19" spans="1:5" s="48" customFormat="1" ht="15">
      <c r="A19" s="61" t="s">
        <v>15</v>
      </c>
      <c r="B19" s="52"/>
      <c r="C19" s="53">
        <v>259</v>
      </c>
      <c r="D19" s="54"/>
      <c r="E19" s="53">
        <v>368</v>
      </c>
    </row>
    <row r="20" spans="1:5" s="48" customFormat="1" ht="15">
      <c r="A20" s="51" t="s">
        <v>16</v>
      </c>
      <c r="B20" s="52"/>
      <c r="C20" s="53">
        <v>14</v>
      </c>
      <c r="D20" s="54"/>
      <c r="E20" s="53">
        <v>80</v>
      </c>
    </row>
    <row r="21" spans="1:5" s="48" customFormat="1" ht="15">
      <c r="A21" s="46"/>
      <c r="B21" s="49"/>
      <c r="C21" s="163">
        <f>SUM(C15:C20)</f>
        <v>4384</v>
      </c>
      <c r="D21" s="59"/>
      <c r="E21" s="163">
        <f>SUM(E15:E20)</f>
        <v>4268</v>
      </c>
    </row>
    <row r="22" spans="1:5" s="48" customFormat="1" ht="15">
      <c r="A22" s="46"/>
      <c r="B22" s="49"/>
      <c r="C22" s="60"/>
      <c r="D22" s="59"/>
      <c r="E22" s="60"/>
    </row>
    <row r="23" spans="1:5" s="48" customFormat="1" ht="15.75" thickBot="1">
      <c r="A23" s="46" t="s">
        <v>17</v>
      </c>
      <c r="B23" s="49"/>
      <c r="C23" s="164">
        <f>SUM(C12+C21)</f>
        <v>18135</v>
      </c>
      <c r="D23" s="59"/>
      <c r="E23" s="164">
        <f>SUM(E12+E21)</f>
        <v>18156</v>
      </c>
    </row>
    <row r="24" spans="1:5" s="48" customFormat="1" ht="15.75" thickTop="1">
      <c r="A24" s="51"/>
      <c r="B24" s="52"/>
      <c r="C24" s="53"/>
      <c r="D24" s="54"/>
      <c r="E24" s="53"/>
    </row>
    <row r="25" spans="1:5" s="48" customFormat="1" ht="15">
      <c r="A25" s="46" t="s">
        <v>18</v>
      </c>
      <c r="B25" s="47"/>
      <c r="C25" s="62"/>
      <c r="D25" s="63"/>
      <c r="E25" s="62"/>
    </row>
    <row r="26" spans="1:5" s="48" customFormat="1" ht="1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84</v>
      </c>
      <c r="B27" s="65"/>
      <c r="C27" s="62"/>
      <c r="D27" s="63"/>
      <c r="E27" s="62"/>
    </row>
    <row r="28" spans="1:5" s="48" customFormat="1" ht="1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5">
      <c r="A29" s="51" t="s">
        <v>98</v>
      </c>
      <c r="B29" s="52"/>
      <c r="C29" s="53">
        <v>-8192</v>
      </c>
      <c r="D29" s="54"/>
      <c r="E29" s="53">
        <v>-8069</v>
      </c>
    </row>
    <row r="30" spans="1:5" s="48" customFormat="1" ht="17.25" customHeight="1">
      <c r="A30" s="51" t="s">
        <v>20</v>
      </c>
      <c r="B30" s="52"/>
      <c r="C30" s="53">
        <v>10947</v>
      </c>
      <c r="D30" s="54"/>
      <c r="E30" s="53">
        <v>10947</v>
      </c>
    </row>
    <row r="31" spans="1:5" s="48" customFormat="1" ht="17.25" customHeight="1">
      <c r="A31" s="51"/>
      <c r="B31" s="52"/>
      <c r="C31" s="157">
        <f>SUM(C28:C30)</f>
        <v>5159</v>
      </c>
      <c r="D31" s="54"/>
      <c r="E31" s="157">
        <f>SUM(E28:E30)</f>
        <v>5282</v>
      </c>
    </row>
    <row r="32" spans="1:5" s="48" customFormat="1" ht="15">
      <c r="A32" s="51" t="s">
        <v>79</v>
      </c>
      <c r="B32" s="52"/>
      <c r="C32" s="53">
        <v>785</v>
      </c>
      <c r="D32" s="54"/>
      <c r="E32" s="53">
        <v>823</v>
      </c>
    </row>
    <row r="33" spans="1:5" s="48" customFormat="1" ht="15">
      <c r="A33" s="46" t="s">
        <v>47</v>
      </c>
      <c r="B33" s="49"/>
      <c r="C33" s="163">
        <f>SUM(C31:C32)</f>
        <v>5944</v>
      </c>
      <c r="D33" s="59"/>
      <c r="E33" s="163">
        <f>SUM(E31:E32)</f>
        <v>6105</v>
      </c>
    </row>
    <row r="34" spans="1:5" s="48" customFormat="1" ht="15">
      <c r="A34" s="46"/>
      <c r="B34" s="49"/>
      <c r="C34" s="66"/>
      <c r="D34" s="54"/>
      <c r="E34" s="66"/>
    </row>
    <row r="35" spans="1:5" s="48" customFormat="1" ht="15">
      <c r="A35" s="46" t="s">
        <v>21</v>
      </c>
      <c r="B35" s="49"/>
      <c r="C35" s="53"/>
      <c r="D35" s="59"/>
      <c r="E35" s="53"/>
    </row>
    <row r="36" spans="1:5" s="48" customFormat="1" ht="15">
      <c r="A36" s="46" t="s">
        <v>22</v>
      </c>
      <c r="B36" s="52"/>
      <c r="C36" s="53"/>
      <c r="D36" s="54"/>
      <c r="E36" s="53"/>
    </row>
    <row r="37" spans="1:5" s="48" customFormat="1" ht="15">
      <c r="A37" s="51" t="s">
        <v>99</v>
      </c>
      <c r="B37" s="52"/>
      <c r="C37" s="53">
        <v>8369</v>
      </c>
      <c r="D37" s="54"/>
      <c r="E37" s="53">
        <v>8437</v>
      </c>
    </row>
    <row r="38" spans="1:5" s="48" customFormat="1" ht="15">
      <c r="A38" s="51" t="s">
        <v>133</v>
      </c>
      <c r="B38" s="52"/>
      <c r="C38" s="53">
        <v>0</v>
      </c>
      <c r="D38" s="54"/>
      <c r="E38" s="53">
        <v>0</v>
      </c>
    </row>
    <row r="39" spans="1:5" s="48" customFormat="1" ht="15">
      <c r="A39" s="46"/>
      <c r="B39" s="49"/>
      <c r="C39" s="163">
        <f>SUM(C37:C38)</f>
        <v>8369</v>
      </c>
      <c r="D39" s="59"/>
      <c r="E39" s="163">
        <f>SUM(E37:E38)</f>
        <v>8437</v>
      </c>
    </row>
    <row r="40" spans="3:5" s="48" customFormat="1" ht="15">
      <c r="C40" s="68"/>
      <c r="D40" s="68"/>
      <c r="E40" s="68"/>
    </row>
    <row r="41" spans="1:5" s="48" customFormat="1" ht="15">
      <c r="A41" s="46" t="s">
        <v>23</v>
      </c>
      <c r="B41" s="69"/>
      <c r="C41" s="70"/>
      <c r="D41" s="71"/>
      <c r="E41" s="70"/>
    </row>
    <row r="42" spans="1:5" s="48" customFormat="1" ht="15">
      <c r="A42" s="51" t="s">
        <v>123</v>
      </c>
      <c r="B42" s="69"/>
      <c r="C42" s="53">
        <v>601</v>
      </c>
      <c r="D42" s="71"/>
      <c r="E42" s="53">
        <v>525</v>
      </c>
    </row>
    <row r="43" spans="1:5" s="48" customFormat="1" ht="15">
      <c r="A43" s="51" t="s">
        <v>128</v>
      </c>
      <c r="B43" s="69"/>
      <c r="C43" s="53">
        <v>90</v>
      </c>
      <c r="D43" s="71"/>
      <c r="E43" s="53">
        <v>68</v>
      </c>
    </row>
    <row r="44" spans="1:5" s="48" customFormat="1" ht="15">
      <c r="A44" s="51" t="s">
        <v>147</v>
      </c>
      <c r="B44" s="69"/>
      <c r="C44" s="53">
        <v>23</v>
      </c>
      <c r="D44" s="71"/>
      <c r="E44" s="53"/>
    </row>
    <row r="45" spans="1:5" s="48" customFormat="1" ht="15">
      <c r="A45" s="67" t="s">
        <v>85</v>
      </c>
      <c r="B45" s="52"/>
      <c r="C45" s="72">
        <v>2499</v>
      </c>
      <c r="D45" s="54"/>
      <c r="E45" s="72">
        <v>2508</v>
      </c>
    </row>
    <row r="46" spans="1:6" s="48" customFormat="1" ht="15">
      <c r="A46" s="73" t="s">
        <v>24</v>
      </c>
      <c r="B46" s="52"/>
      <c r="C46" s="72">
        <v>353</v>
      </c>
      <c r="D46" s="54"/>
      <c r="E46" s="72">
        <v>289</v>
      </c>
      <c r="F46" s="55"/>
    </row>
    <row r="47" spans="1:5" s="48" customFormat="1" ht="15">
      <c r="A47" s="67" t="s">
        <v>25</v>
      </c>
      <c r="B47" s="52"/>
      <c r="C47" s="72">
        <v>100</v>
      </c>
      <c r="D47" s="54"/>
      <c r="E47" s="72">
        <v>91</v>
      </c>
    </row>
    <row r="48" spans="1:5" s="48" customFormat="1" ht="15">
      <c r="A48" s="67" t="s">
        <v>26</v>
      </c>
      <c r="B48" s="52"/>
      <c r="C48" s="72">
        <v>156</v>
      </c>
      <c r="D48" s="54"/>
      <c r="E48" s="72">
        <v>133</v>
      </c>
    </row>
    <row r="49" spans="1:5" s="48" customFormat="1" ht="15">
      <c r="A49" s="46"/>
      <c r="B49" s="49"/>
      <c r="C49" s="163">
        <f>SUM(C42:C48)</f>
        <v>3822</v>
      </c>
      <c r="D49" s="163"/>
      <c r="E49" s="163">
        <f>SUM(E42:E48)</f>
        <v>3614</v>
      </c>
    </row>
    <row r="50" spans="1:5" ht="10.5" customHeight="1">
      <c r="A50" s="38"/>
      <c r="B50" s="74"/>
      <c r="C50" s="75"/>
      <c r="D50" s="76"/>
      <c r="E50" s="75"/>
    </row>
    <row r="51" spans="1:5" ht="14.25">
      <c r="A51" s="38" t="s">
        <v>27</v>
      </c>
      <c r="B51" s="74"/>
      <c r="C51" s="165">
        <f>C39+C49</f>
        <v>12191</v>
      </c>
      <c r="D51" s="76"/>
      <c r="E51" s="165">
        <f>E39+E49</f>
        <v>12051</v>
      </c>
    </row>
    <row r="52" spans="1:5" ht="15">
      <c r="A52" s="77"/>
      <c r="B52" s="74"/>
      <c r="C52" s="75"/>
      <c r="D52" s="76"/>
      <c r="E52" s="75"/>
    </row>
    <row r="53" spans="1:5" ht="15" thickBot="1">
      <c r="A53" s="38" t="s">
        <v>28</v>
      </c>
      <c r="B53" s="74"/>
      <c r="C53" s="166">
        <f>C33+C51</f>
        <v>18135</v>
      </c>
      <c r="D53" s="76"/>
      <c r="E53" s="166">
        <f>E33+E51</f>
        <v>18156</v>
      </c>
    </row>
    <row r="54" spans="1:5" ht="15.75" thickTop="1">
      <c r="A54" s="42"/>
      <c r="B54" s="78"/>
      <c r="C54" s="78"/>
      <c r="D54" s="78"/>
      <c r="E54" s="79"/>
    </row>
    <row r="55" spans="1:5" ht="15">
      <c r="A55" s="181" t="s">
        <v>142</v>
      </c>
      <c r="B55" s="78"/>
      <c r="C55" s="78"/>
      <c r="D55" s="78"/>
      <c r="E55" s="79"/>
    </row>
    <row r="56" spans="1:5" ht="15">
      <c r="A56" s="42"/>
      <c r="B56" s="78"/>
      <c r="C56" s="78"/>
      <c r="D56" s="78"/>
      <c r="E56" s="79"/>
    </row>
    <row r="57" spans="1:5" ht="14.25">
      <c r="A57" s="80"/>
      <c r="B57" s="80"/>
      <c r="C57" s="80"/>
      <c r="D57" s="80"/>
      <c r="E57" s="80"/>
    </row>
    <row r="58" spans="1:5" s="82" customFormat="1" ht="15">
      <c r="A58" s="13" t="s">
        <v>101</v>
      </c>
      <c r="B58" s="81"/>
      <c r="C58" s="81"/>
      <c r="D58" s="81"/>
      <c r="E58" s="81"/>
    </row>
    <row r="59" spans="1:5" s="82" customFormat="1" ht="15">
      <c r="A59" s="155" t="s">
        <v>108</v>
      </c>
      <c r="B59" s="81"/>
      <c r="C59" s="81"/>
      <c r="D59" s="81"/>
      <c r="E59" s="81"/>
    </row>
    <row r="60" spans="1:5" s="82" customFormat="1" ht="16.5" customHeight="1">
      <c r="A60" s="83"/>
      <c r="B60" s="81"/>
      <c r="C60" s="81"/>
      <c r="D60" s="81"/>
      <c r="E60" s="81"/>
    </row>
    <row r="61" spans="1:5" s="82" customFormat="1" ht="15">
      <c r="A61" s="13" t="s">
        <v>1</v>
      </c>
      <c r="B61" s="81"/>
      <c r="C61" s="81"/>
      <c r="D61" s="81"/>
      <c r="E61" s="81"/>
    </row>
    <row r="62" spans="1:5" s="82" customFormat="1" ht="15">
      <c r="A62" s="156" t="s">
        <v>109</v>
      </c>
      <c r="B62" s="84"/>
      <c r="C62" s="84"/>
      <c r="D62" s="84"/>
      <c r="E62" s="84"/>
    </row>
    <row r="63" spans="1:5" s="82" customFormat="1" ht="15">
      <c r="A63" s="12"/>
      <c r="B63" s="84"/>
      <c r="C63" s="84"/>
      <c r="D63" s="84"/>
      <c r="E63" s="84"/>
    </row>
    <row r="64" ht="15.75">
      <c r="A64" s="202"/>
    </row>
    <row r="65" ht="15.75">
      <c r="A65" s="202"/>
    </row>
    <row r="66" ht="15.75">
      <c r="A66" s="202"/>
    </row>
    <row r="67" ht="15.75">
      <c r="A67" s="203"/>
    </row>
    <row r="68" ht="15.75">
      <c r="A68" s="203"/>
    </row>
    <row r="69" ht="15.75">
      <c r="A69" s="203"/>
    </row>
    <row r="70" ht="15.75">
      <c r="A70" s="204"/>
    </row>
    <row r="71" ht="15.75">
      <c r="A71" s="204"/>
    </row>
    <row r="72" ht="14.25">
      <c r="A72" s="201"/>
    </row>
    <row r="73" ht="14.25">
      <c r="A73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34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139</v>
      </c>
      <c r="B2" s="17"/>
      <c r="C2" s="17"/>
      <c r="D2" s="17"/>
      <c r="E2" s="17"/>
      <c r="F2" s="17"/>
    </row>
    <row r="3" spans="1:6" ht="15">
      <c r="A3" s="182" t="s">
        <v>143</v>
      </c>
      <c r="B3" s="17"/>
      <c r="D3" s="17"/>
      <c r="F3" s="17"/>
    </row>
    <row r="4" spans="1:6" ht="1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43190</v>
      </c>
      <c r="D5" s="21"/>
      <c r="E5" s="189">
        <v>42825</v>
      </c>
      <c r="F5" s="22"/>
    </row>
    <row r="6" spans="1:6" ht="15">
      <c r="A6" s="3"/>
      <c r="B6" s="21"/>
      <c r="C6" s="190" t="s">
        <v>29</v>
      </c>
      <c r="D6" s="21"/>
      <c r="E6" s="191" t="s">
        <v>121</v>
      </c>
      <c r="F6" s="23"/>
    </row>
    <row r="7" spans="1:6" ht="15">
      <c r="A7" s="4"/>
      <c r="F7" s="25"/>
    </row>
    <row r="8" spans="1:7" ht="15" customHeight="1">
      <c r="A8" s="3" t="s">
        <v>0</v>
      </c>
      <c r="C8" s="18">
        <v>1936</v>
      </c>
      <c r="E8" s="18">
        <v>2050</v>
      </c>
      <c r="G8" s="26"/>
    </row>
    <row r="9" spans="1:5" ht="15">
      <c r="A9" s="3" t="s">
        <v>89</v>
      </c>
      <c r="C9" s="18">
        <v>71</v>
      </c>
      <c r="E9" s="18">
        <v>69</v>
      </c>
    </row>
    <row r="10" spans="1:5" ht="15">
      <c r="A10" s="5" t="s">
        <v>3</v>
      </c>
      <c r="C10" s="18">
        <v>-27</v>
      </c>
      <c r="E10" s="18">
        <v>90</v>
      </c>
    </row>
    <row r="11" spans="1:5" ht="15">
      <c r="A11" s="3" t="s">
        <v>82</v>
      </c>
      <c r="C11" s="18">
        <v>-922</v>
      </c>
      <c r="E11" s="18">
        <v>-895</v>
      </c>
    </row>
    <row r="12" spans="1:5" ht="15">
      <c r="A12" s="3" t="s">
        <v>4</v>
      </c>
      <c r="C12" s="18">
        <v>-212</v>
      </c>
      <c r="E12" s="18">
        <v>-193</v>
      </c>
    </row>
    <row r="13" spans="1:5" ht="15">
      <c r="A13" s="3" t="s">
        <v>5</v>
      </c>
      <c r="C13" s="18">
        <v>-719</v>
      </c>
      <c r="E13" s="18">
        <v>-693</v>
      </c>
    </row>
    <row r="14" spans="1:5" ht="15">
      <c r="A14" s="3" t="s">
        <v>6</v>
      </c>
      <c r="C14" s="18">
        <v>-142</v>
      </c>
      <c r="E14" s="18">
        <v>-142</v>
      </c>
    </row>
    <row r="15" spans="1:5" ht="15">
      <c r="A15" s="3" t="s">
        <v>73</v>
      </c>
      <c r="C15" s="18">
        <v>-53</v>
      </c>
      <c r="E15" s="18">
        <v>-54</v>
      </c>
    </row>
    <row r="16" spans="1:5" ht="15.75" thickBot="1">
      <c r="A16" s="1" t="s">
        <v>62</v>
      </c>
      <c r="C16" s="195">
        <f>SUM(C8:C15)</f>
        <v>-68</v>
      </c>
      <c r="D16" s="25"/>
      <c r="E16" s="195">
        <f>SUM(E8:E15)</f>
        <v>232</v>
      </c>
    </row>
    <row r="17" spans="1:5" ht="15">
      <c r="A17" s="1"/>
      <c r="C17" s="198"/>
      <c r="D17" s="25"/>
      <c r="E17" s="198"/>
    </row>
    <row r="18" spans="1:5" ht="17.25" customHeight="1" thickBot="1">
      <c r="A18" s="197" t="s">
        <v>129</v>
      </c>
      <c r="C18" s="199"/>
      <c r="D18" s="200"/>
      <c r="E18" s="199"/>
    </row>
    <row r="19" spans="1:5" ht="15">
      <c r="A19" s="5" t="s">
        <v>74</v>
      </c>
      <c r="C19" s="18">
        <v>9</v>
      </c>
      <c r="E19" s="18">
        <v>8</v>
      </c>
    </row>
    <row r="20" spans="1:5" ht="15">
      <c r="A20" s="5" t="s">
        <v>75</v>
      </c>
      <c r="C20" s="18">
        <v>-102</v>
      </c>
      <c r="E20" s="18">
        <v>-143</v>
      </c>
    </row>
    <row r="21" spans="1:5" ht="18.75" customHeight="1" thickBot="1">
      <c r="A21" s="1" t="s">
        <v>63</v>
      </c>
      <c r="C21" s="195">
        <f>SUM(C19:C20)</f>
        <v>-93</v>
      </c>
      <c r="D21" s="25"/>
      <c r="E21" s="195">
        <f>SUM(E19:E20)</f>
        <v>-135</v>
      </c>
    </row>
    <row r="22" spans="1:5" ht="15">
      <c r="A22" s="1"/>
      <c r="C22" s="27"/>
      <c r="E22" s="27"/>
    </row>
    <row r="24" spans="1:5" ht="15.75" thickBot="1">
      <c r="A24" s="1" t="s">
        <v>77</v>
      </c>
      <c r="C24" s="195">
        <f>C16+C18+C21</f>
        <v>-161</v>
      </c>
      <c r="D24" s="195">
        <f>D16+D18+D21</f>
        <v>0</v>
      </c>
      <c r="E24" s="195">
        <f>E16+E18+E21</f>
        <v>97</v>
      </c>
    </row>
    <row r="25" ht="15">
      <c r="A25" s="3" t="s">
        <v>78</v>
      </c>
    </row>
    <row r="26" spans="1:6" ht="15.75" thickBot="1">
      <c r="A26" s="1" t="s">
        <v>2</v>
      </c>
      <c r="C26" s="195">
        <f>SUM(C24:C25)</f>
        <v>-161</v>
      </c>
      <c r="D26" s="25"/>
      <c r="E26" s="195">
        <f>SUM(E24:E25)</f>
        <v>97</v>
      </c>
      <c r="F26" s="25"/>
    </row>
    <row r="27" spans="1:6" ht="15">
      <c r="A27" s="3" t="s">
        <v>76</v>
      </c>
      <c r="E27" s="27"/>
      <c r="F27" s="25"/>
    </row>
    <row r="28" spans="1:6" ht="15.75" thickBot="1">
      <c r="A28" s="2" t="s">
        <v>72</v>
      </c>
      <c r="B28" s="25"/>
      <c r="C28" s="33">
        <f>SUM(C26:C27)</f>
        <v>-161</v>
      </c>
      <c r="D28" s="28"/>
      <c r="E28" s="33">
        <f>SUM(E26:E27)</f>
        <v>97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/>
      <c r="E30" s="33"/>
    </row>
    <row r="31" spans="1:5" ht="15.7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-161</v>
      </c>
      <c r="D32" s="28"/>
      <c r="E32" s="33">
        <f>SUM(E28+E30)</f>
        <v>97</v>
      </c>
    </row>
    <row r="33" spans="1:5" ht="15.75" thickTop="1">
      <c r="A33" s="2"/>
      <c r="B33" s="30"/>
      <c r="C33" s="29"/>
      <c r="D33" s="28"/>
      <c r="E33" s="29"/>
    </row>
    <row r="34" spans="1:5" ht="15">
      <c r="A34" s="2" t="s">
        <v>120</v>
      </c>
      <c r="B34" s="30"/>
      <c r="C34" s="29"/>
      <c r="D34" s="28"/>
      <c r="E34" s="29"/>
    </row>
    <row r="35" spans="1:5" ht="15">
      <c r="A35" s="3" t="s">
        <v>80</v>
      </c>
      <c r="B35" s="30"/>
      <c r="C35" s="31">
        <v>-121</v>
      </c>
      <c r="D35" s="30"/>
      <c r="E35" s="205">
        <v>91</v>
      </c>
    </row>
    <row r="36" spans="1:5" ht="15">
      <c r="A36" s="3" t="s">
        <v>81</v>
      </c>
      <c r="B36" s="30"/>
      <c r="C36" s="31">
        <v>-40</v>
      </c>
      <c r="D36" s="30"/>
      <c r="E36" s="31">
        <v>6</v>
      </c>
    </row>
    <row r="37" spans="1:5" ht="15.75" thickBot="1">
      <c r="A37" s="2"/>
      <c r="B37" s="30"/>
      <c r="C37" s="33">
        <f>SUM(C35:C36)</f>
        <v>-161</v>
      </c>
      <c r="D37" s="28"/>
      <c r="E37" s="33">
        <f>SUM(E35:E36)</f>
        <v>97</v>
      </c>
    </row>
    <row r="38" spans="1:5" ht="15.75" thickTop="1">
      <c r="A38" s="2"/>
      <c r="B38" s="30"/>
      <c r="C38" s="29"/>
      <c r="D38" s="28"/>
      <c r="E38" s="29"/>
    </row>
    <row r="39" spans="1:5" ht="15">
      <c r="A39" s="2" t="s">
        <v>95</v>
      </c>
      <c r="B39" s="30"/>
      <c r="C39" s="29"/>
      <c r="D39" s="28"/>
      <c r="E39" s="29"/>
    </row>
    <row r="40" spans="1:5" ht="15">
      <c r="A40" s="3" t="s">
        <v>80</v>
      </c>
      <c r="B40" s="30"/>
      <c r="C40" s="31">
        <v>-121</v>
      </c>
      <c r="D40" s="30"/>
      <c r="E40" s="31">
        <v>91</v>
      </c>
    </row>
    <row r="41" spans="1:5" ht="15">
      <c r="A41" s="3" t="s">
        <v>81</v>
      </c>
      <c r="B41" s="30"/>
      <c r="C41" s="31">
        <v>-40</v>
      </c>
      <c r="D41" s="30"/>
      <c r="E41" s="31">
        <v>6</v>
      </c>
    </row>
    <row r="42" spans="1:5" ht="15.75" thickBot="1">
      <c r="A42" s="2"/>
      <c r="B42" s="30"/>
      <c r="C42" s="33">
        <f>SUM(C40:C41)</f>
        <v>-161</v>
      </c>
      <c r="D42" s="28"/>
      <c r="E42" s="33">
        <f>SUM(E40:E41)</f>
        <v>97</v>
      </c>
    </row>
    <row r="43" spans="1:5" ht="15.7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144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101</v>
      </c>
      <c r="B50" s="25"/>
    </row>
    <row r="51" spans="1:2" ht="14.25" customHeight="1">
      <c r="A51" s="9" t="s">
        <v>106</v>
      </c>
      <c r="B51" s="25"/>
    </row>
    <row r="52" ht="15">
      <c r="A52" s="10"/>
    </row>
    <row r="53" ht="15">
      <c r="A53" s="14" t="s">
        <v>1</v>
      </c>
    </row>
    <row r="54" ht="15">
      <c r="A54" s="154" t="s">
        <v>107</v>
      </c>
    </row>
    <row r="55" ht="15">
      <c r="A55" s="8"/>
    </row>
    <row r="56" ht="15.75">
      <c r="A56" s="202"/>
    </row>
    <row r="57" ht="15.75">
      <c r="A57" s="202"/>
    </row>
    <row r="58" ht="15.75">
      <c r="A58" s="202"/>
    </row>
    <row r="59" ht="15.75">
      <c r="A59" s="203"/>
    </row>
    <row r="60" ht="15.75">
      <c r="A60" s="203"/>
    </row>
    <row r="61" ht="15.75">
      <c r="A61" s="203"/>
    </row>
    <row r="62" ht="15.75">
      <c r="A62" s="204"/>
    </row>
    <row r="63" ht="15.7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tabSelected="1" zoomScalePageLayoutView="0" workbookViewId="0" topLeftCell="A28">
      <selection activeCell="C34" sqref="C34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5">
      <c r="A3" s="184" t="s">
        <v>145</v>
      </c>
      <c r="B3" s="92"/>
      <c r="C3" s="92"/>
      <c r="D3" s="92"/>
      <c r="E3" s="92"/>
    </row>
    <row r="4" spans="1:5" ht="15">
      <c r="A4" s="96"/>
      <c r="B4" s="176">
        <v>43190</v>
      </c>
      <c r="C4" s="97"/>
      <c r="D4" s="176">
        <v>43190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5">
      <c r="A6" s="96"/>
      <c r="B6" s="102"/>
      <c r="C6" s="101"/>
      <c r="D6" s="102"/>
      <c r="E6" s="101"/>
    </row>
    <row r="7" spans="1:5" ht="15">
      <c r="A7" s="103" t="s">
        <v>30</v>
      </c>
      <c r="B7" s="105"/>
      <c r="C7" s="104"/>
      <c r="D7" s="105"/>
      <c r="E7" s="104"/>
    </row>
    <row r="8" spans="1:5" ht="15">
      <c r="A8" s="106" t="s">
        <v>31</v>
      </c>
      <c r="B8" s="107">
        <v>1764</v>
      </c>
      <c r="C8" s="104"/>
      <c r="D8" s="107">
        <v>2110</v>
      </c>
      <c r="E8" s="104"/>
    </row>
    <row r="9" spans="1:5" ht="15">
      <c r="A9" s="106" t="s">
        <v>32</v>
      </c>
      <c r="B9" s="107">
        <v>-1351</v>
      </c>
      <c r="C9" s="104"/>
      <c r="D9" s="107">
        <v>-1411</v>
      </c>
      <c r="E9" s="104"/>
    </row>
    <row r="10" spans="1:5" ht="15">
      <c r="A10" s="106" t="s">
        <v>87</v>
      </c>
      <c r="B10" s="107">
        <v>-538</v>
      </c>
      <c r="C10" s="104"/>
      <c r="D10" s="107">
        <v>-613</v>
      </c>
      <c r="E10" s="104"/>
    </row>
    <row r="11" spans="1:5" s="108" customFormat="1" ht="15">
      <c r="A11" s="106" t="s">
        <v>131</v>
      </c>
      <c r="B11" s="107">
        <v>-14</v>
      </c>
      <c r="C11" s="104"/>
      <c r="D11" s="107">
        <v>-23</v>
      </c>
      <c r="E11" s="104"/>
    </row>
    <row r="12" spans="1:5" s="108" customFormat="1" ht="15">
      <c r="A12" s="106" t="s">
        <v>125</v>
      </c>
      <c r="B12" s="107">
        <v>0</v>
      </c>
      <c r="C12" s="104"/>
      <c r="D12" s="107">
        <v>0</v>
      </c>
      <c r="E12" s="104"/>
    </row>
    <row r="13" spans="1:5" s="108" customFormat="1" ht="30">
      <c r="A13" s="106" t="s">
        <v>114</v>
      </c>
      <c r="B13" s="107">
        <v>-4</v>
      </c>
      <c r="C13" s="104"/>
      <c r="D13" s="107">
        <v>0</v>
      </c>
      <c r="E13" s="104"/>
    </row>
    <row r="14" spans="1:5" s="108" customFormat="1" ht="15">
      <c r="A14" s="106" t="s">
        <v>33</v>
      </c>
      <c r="B14" s="107">
        <v>-5</v>
      </c>
      <c r="C14" s="104"/>
      <c r="D14" s="107">
        <v>-4</v>
      </c>
      <c r="E14" s="104"/>
    </row>
    <row r="15" spans="1:5" ht="15">
      <c r="A15" s="106" t="s">
        <v>34</v>
      </c>
      <c r="B15" s="107">
        <v>135</v>
      </c>
      <c r="C15" s="104"/>
      <c r="D15" s="107">
        <v>-7</v>
      </c>
      <c r="E15" s="104"/>
    </row>
    <row r="16" spans="1:5" s="108" customFormat="1" ht="17.25" customHeight="1">
      <c r="A16" s="103" t="s">
        <v>65</v>
      </c>
      <c r="B16" s="109">
        <f>SUM(B8:B15)</f>
        <v>-13</v>
      </c>
      <c r="C16" s="104"/>
      <c r="D16" s="109">
        <f>SUM(D8:D15)</f>
        <v>52</v>
      </c>
      <c r="E16" s="104"/>
    </row>
    <row r="17" spans="1:5" s="108" customFormat="1" ht="15">
      <c r="A17" s="103"/>
      <c r="B17" s="105"/>
      <c r="C17" s="104"/>
      <c r="D17" s="105"/>
      <c r="E17" s="104"/>
    </row>
    <row r="18" spans="1:5" s="108" customFormat="1" ht="15">
      <c r="A18" s="110" t="s">
        <v>35</v>
      </c>
      <c r="B18" s="105"/>
      <c r="C18" s="104"/>
      <c r="D18" s="105"/>
      <c r="E18" s="104"/>
    </row>
    <row r="19" spans="1:5" ht="15">
      <c r="A19" s="106" t="s">
        <v>36</v>
      </c>
      <c r="B19" s="107">
        <v>-5</v>
      </c>
      <c r="C19" s="104"/>
      <c r="D19" s="107">
        <v>-4</v>
      </c>
      <c r="E19" s="104"/>
    </row>
    <row r="20" spans="1:5" ht="15">
      <c r="A20" s="111" t="s">
        <v>37</v>
      </c>
      <c r="B20" s="107">
        <v>0</v>
      </c>
      <c r="C20" s="104"/>
      <c r="D20" s="107">
        <v>0</v>
      </c>
      <c r="E20" s="104"/>
    </row>
    <row r="21" spans="1:5" ht="15">
      <c r="A21" s="106" t="s">
        <v>132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-5</v>
      </c>
      <c r="C22" s="104"/>
      <c r="D22" s="109">
        <f>SUM(D19:D21)</f>
        <v>-4</v>
      </c>
      <c r="E22" s="104"/>
    </row>
    <row r="23" spans="1:5" ht="15">
      <c r="A23" s="106"/>
      <c r="B23" s="105"/>
      <c r="C23" s="104"/>
      <c r="D23" s="105"/>
      <c r="E23" s="104"/>
    </row>
    <row r="24" spans="1:5" ht="15">
      <c r="A24" s="110" t="s">
        <v>38</v>
      </c>
      <c r="B24" s="112"/>
      <c r="C24" s="104"/>
      <c r="D24" s="112"/>
      <c r="E24" s="104"/>
    </row>
    <row r="25" spans="1:5" ht="15">
      <c r="A25" s="106" t="s">
        <v>126</v>
      </c>
      <c r="B25" s="107">
        <v>1072</v>
      </c>
      <c r="C25" s="104"/>
      <c r="D25" s="107">
        <v>0</v>
      </c>
      <c r="E25" s="104"/>
    </row>
    <row r="26" spans="1:5" ht="15">
      <c r="A26" s="106" t="s">
        <v>127</v>
      </c>
      <c r="B26" s="107">
        <v>-996</v>
      </c>
      <c r="C26" s="104"/>
      <c r="D26" s="107">
        <v>0</v>
      </c>
      <c r="E26" s="104"/>
    </row>
    <row r="27" spans="1:5" ht="15">
      <c r="A27" s="106" t="s">
        <v>118</v>
      </c>
      <c r="B27" s="107">
        <v>-45</v>
      </c>
      <c r="C27" s="104"/>
      <c r="D27" s="107">
        <v>-38</v>
      </c>
      <c r="E27" s="104"/>
    </row>
    <row r="28" spans="1:5" ht="15">
      <c r="A28" s="113" t="s">
        <v>39</v>
      </c>
      <c r="B28" s="107">
        <v>-75</v>
      </c>
      <c r="C28" s="104"/>
      <c r="D28" s="107">
        <v>-40</v>
      </c>
      <c r="E28" s="104"/>
    </row>
    <row r="29" spans="1:5" ht="15">
      <c r="A29" s="113" t="s">
        <v>130</v>
      </c>
      <c r="B29" s="107">
        <v>-4</v>
      </c>
      <c r="C29" s="104"/>
      <c r="D29" s="107">
        <v>7</v>
      </c>
      <c r="E29" s="104"/>
    </row>
    <row r="30" spans="1:5" s="108" customFormat="1" ht="15">
      <c r="A30" s="114" t="s">
        <v>40</v>
      </c>
      <c r="B30" s="109">
        <f>SUM(B25:B29)</f>
        <v>-48</v>
      </c>
      <c r="C30" s="104"/>
      <c r="D30" s="109">
        <f>SUM(D25:D29)</f>
        <v>-71</v>
      </c>
      <c r="E30" s="104"/>
    </row>
    <row r="31" spans="1:5" ht="15">
      <c r="A31" s="113"/>
      <c r="B31" s="107"/>
      <c r="C31" s="104"/>
      <c r="D31" s="107"/>
      <c r="E31" s="104"/>
    </row>
    <row r="32" spans="1:5" ht="29.25">
      <c r="A32" s="115" t="s">
        <v>41</v>
      </c>
      <c r="B32" s="116">
        <f>B30+B22+B16</f>
        <v>-66</v>
      </c>
      <c r="C32" s="104"/>
      <c r="D32" s="116">
        <f>D30+D22+D16</f>
        <v>-23</v>
      </c>
      <c r="E32" s="104"/>
    </row>
    <row r="33" spans="1:5" ht="15">
      <c r="A33" s="113"/>
      <c r="B33" s="105"/>
      <c r="C33" s="104"/>
      <c r="D33" s="105"/>
      <c r="E33" s="104"/>
    </row>
    <row r="34" spans="1:5" s="108" customFormat="1" ht="15">
      <c r="A34" s="113" t="s">
        <v>42</v>
      </c>
      <c r="B34" s="107">
        <v>80</v>
      </c>
      <c r="C34" s="104"/>
      <c r="D34" s="107">
        <v>313</v>
      </c>
      <c r="E34" s="104"/>
    </row>
    <row r="35" spans="1:5" s="108" customFormat="1" ht="15">
      <c r="A35" s="113"/>
      <c r="B35" s="117"/>
      <c r="C35" s="104"/>
      <c r="D35" s="117"/>
      <c r="E35" s="104"/>
    </row>
    <row r="36" spans="1:5" ht="15.75" thickBot="1">
      <c r="A36" s="186" t="s">
        <v>146</v>
      </c>
      <c r="B36" s="118">
        <f>B34+B32</f>
        <v>14</v>
      </c>
      <c r="C36" s="104"/>
      <c r="D36" s="118">
        <f>D34+D32</f>
        <v>290</v>
      </c>
      <c r="E36" s="104"/>
    </row>
    <row r="37" spans="1:5" ht="15.75" thickTop="1">
      <c r="A37" s="119"/>
      <c r="B37" s="121"/>
      <c r="C37" s="120"/>
      <c r="D37" s="121"/>
      <c r="E37" s="120"/>
    </row>
    <row r="38" spans="1:5" ht="15">
      <c r="A38" s="119"/>
      <c r="B38" s="121"/>
      <c r="C38" s="120"/>
      <c r="D38" s="121"/>
      <c r="E38" s="120"/>
    </row>
    <row r="39" spans="1:5" ht="15">
      <c r="A39" s="185" t="s">
        <v>142</v>
      </c>
      <c r="B39" s="121"/>
      <c r="C39" s="120"/>
      <c r="D39" s="121"/>
      <c r="E39" s="120"/>
    </row>
    <row r="40" spans="1:5" ht="15">
      <c r="A40" s="168" t="s">
        <v>119</v>
      </c>
      <c r="B40" s="104"/>
      <c r="C40" s="104"/>
      <c r="D40" s="105"/>
      <c r="E40" s="104"/>
    </row>
    <row r="41" spans="1:5" ht="15">
      <c r="A41" s="169"/>
      <c r="B41" s="104"/>
      <c r="C41" s="104"/>
      <c r="D41" s="105"/>
      <c r="E41" s="104"/>
    </row>
    <row r="42" spans="1:5" ht="15">
      <c r="A42" s="169"/>
      <c r="B42" s="104"/>
      <c r="C42" s="104"/>
      <c r="D42" s="105"/>
      <c r="E42" s="104"/>
    </row>
    <row r="43" ht="15">
      <c r="A43" s="13" t="s">
        <v>116</v>
      </c>
    </row>
    <row r="44" ht="15">
      <c r="A44" s="170" t="s">
        <v>115</v>
      </c>
    </row>
    <row r="45" ht="15">
      <c r="A45" s="171"/>
    </row>
    <row r="46" ht="15">
      <c r="A46" s="13" t="str">
        <f>'[1]IS'!A49</f>
        <v>Гл. счетоводител (Съставител):</v>
      </c>
    </row>
    <row r="47" ht="15">
      <c r="A47" s="170" t="s">
        <v>117</v>
      </c>
    </row>
    <row r="48" ht="15">
      <c r="A48" s="125"/>
    </row>
    <row r="49" spans="1:5" ht="15.75">
      <c r="A49" s="202"/>
      <c r="B49" s="126"/>
      <c r="C49" s="126"/>
      <c r="D49" s="126"/>
      <c r="E49" s="126"/>
    </row>
    <row r="50" ht="15.75">
      <c r="A50" s="202"/>
    </row>
    <row r="51" ht="15.75">
      <c r="A51" s="202"/>
    </row>
    <row r="52" ht="15.75">
      <c r="A52" s="203"/>
    </row>
    <row r="53" ht="15.75">
      <c r="A53" s="203"/>
    </row>
    <row r="54" ht="15.75">
      <c r="A54" s="203"/>
    </row>
    <row r="55" ht="15.75">
      <c r="A55" s="204"/>
    </row>
    <row r="56" ht="15.75">
      <c r="A56" s="204"/>
    </row>
    <row r="57" ht="1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4"/>
  <sheetViews>
    <sheetView zoomScale="73" zoomScaleNormal="73" zoomScaleSheetLayoutView="50" zoomScalePageLayoutView="0" workbookViewId="0" topLeftCell="A7">
      <selection activeCell="W30" sqref="W30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103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5">
      <c r="A3" s="184" t="s">
        <v>137</v>
      </c>
      <c r="B3" s="39" t="s">
        <v>48</v>
      </c>
      <c r="C3" s="131"/>
      <c r="D3" s="131"/>
      <c r="E3" s="131"/>
      <c r="F3" s="131"/>
      <c r="G3" s="131"/>
      <c r="H3" s="131"/>
      <c r="I3" s="206"/>
      <c r="J3" s="206"/>
      <c r="K3" s="131"/>
      <c r="L3" s="206"/>
      <c r="M3" s="206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07"/>
      <c r="J4" s="207"/>
      <c r="K4" s="131"/>
      <c r="L4" s="207"/>
      <c r="M4" s="207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06" t="s">
        <v>92</v>
      </c>
      <c r="D6" s="206" t="s">
        <v>49</v>
      </c>
      <c r="E6" s="134"/>
      <c r="F6" s="206" t="s">
        <v>43</v>
      </c>
      <c r="G6" s="206" t="s">
        <v>67</v>
      </c>
      <c r="H6" s="134"/>
      <c r="I6" s="206" t="s">
        <v>102</v>
      </c>
      <c r="J6" s="206" t="s">
        <v>56</v>
      </c>
      <c r="K6" s="134"/>
      <c r="L6" s="208" t="s">
        <v>68</v>
      </c>
      <c r="M6" s="206" t="s">
        <v>55</v>
      </c>
      <c r="N6" s="134"/>
      <c r="O6" s="206" t="s">
        <v>44</v>
      </c>
      <c r="P6" s="206" t="s">
        <v>69</v>
      </c>
      <c r="Q6" s="134"/>
      <c r="R6" s="206" t="s">
        <v>58</v>
      </c>
      <c r="S6" s="206" t="s">
        <v>59</v>
      </c>
      <c r="T6" s="206" t="s">
        <v>104</v>
      </c>
      <c r="U6" s="206" t="s">
        <v>60</v>
      </c>
      <c r="V6" s="135"/>
      <c r="W6" s="206" t="s">
        <v>79</v>
      </c>
      <c r="X6" s="206" t="s">
        <v>57</v>
      </c>
      <c r="Y6" s="135"/>
      <c r="Z6" s="206" t="s">
        <v>45</v>
      </c>
      <c r="AA6" s="206" t="s">
        <v>61</v>
      </c>
    </row>
    <row r="7" spans="1:27" s="140" customFormat="1" ht="36.75" customHeight="1">
      <c r="A7" s="137"/>
      <c r="B7" s="137"/>
      <c r="C7" s="207"/>
      <c r="D7" s="207"/>
      <c r="E7" s="138"/>
      <c r="F7" s="207"/>
      <c r="G7" s="207"/>
      <c r="H7" s="138"/>
      <c r="I7" s="207"/>
      <c r="J7" s="207"/>
      <c r="K7" s="138"/>
      <c r="L7" s="209"/>
      <c r="M7" s="207"/>
      <c r="N7" s="138"/>
      <c r="O7" s="207"/>
      <c r="P7" s="207"/>
      <c r="Q7" s="138"/>
      <c r="R7" s="207"/>
      <c r="S7" s="207"/>
      <c r="T7" s="207"/>
      <c r="U7" s="207"/>
      <c r="V7" s="139"/>
      <c r="W7" s="207"/>
      <c r="X7" s="207"/>
      <c r="Y7" s="139"/>
      <c r="Z7" s="207"/>
      <c r="AA7" s="207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5" thickBot="1">
      <c r="A9" s="187" t="s">
        <v>134</v>
      </c>
      <c r="B9" s="147" t="s">
        <v>71</v>
      </c>
      <c r="C9" s="146">
        <v>2404</v>
      </c>
      <c r="D9" s="146" t="e">
        <f>#REF!+#REF!+#REF!+#REF!+#REF!+#REF!+#REF!</f>
        <v>#REF!</v>
      </c>
      <c r="E9" s="146"/>
      <c r="F9" s="146">
        <v>191</v>
      </c>
      <c r="G9" s="146" t="e">
        <f>#REF!+#REF!+#REF!+#REF!+#REF!+#REF!+#REF!</f>
        <v>#REF!</v>
      </c>
      <c r="H9" s="146"/>
      <c r="I9" s="146">
        <v>11006</v>
      </c>
      <c r="J9" s="146" t="e">
        <f>#REF!+#REF!+#REF!+#REF!+#REF!+#REF!+#REF!</f>
        <v>#REF!</v>
      </c>
      <c r="K9" s="146"/>
      <c r="L9" s="146">
        <v>105</v>
      </c>
      <c r="M9" s="146" t="e">
        <f>#REF!+#REF!+#REF!+#REF!+#REF!+#REF!+#REF!</f>
        <v>#REF!</v>
      </c>
      <c r="N9" s="146"/>
      <c r="O9" s="146">
        <v>-8318</v>
      </c>
      <c r="P9" s="146" t="e">
        <f>#REF!+#REF!+#REF!+#REF!+#REF!+#REF!+#REF!</f>
        <v>#REF!</v>
      </c>
      <c r="Q9" s="146"/>
      <c r="R9" s="146" t="e">
        <f>#REF!+#REF!+#REF!+#REF!+#REF!+#REF!+#REF!</f>
        <v>#REF!</v>
      </c>
      <c r="S9" s="146" t="e">
        <f>#REF!+#REF!+#REF!+#REF!+#REF!+#REF!+#REF!</f>
        <v>#REF!</v>
      </c>
      <c r="T9" s="146">
        <v>5388</v>
      </c>
      <c r="U9" s="146" t="e">
        <f>#REF!+#REF!+#REF!+#REF!+#REF!+#REF!+#REF!</f>
        <v>#REF!</v>
      </c>
      <c r="V9" s="146"/>
      <c r="W9" s="146">
        <v>880</v>
      </c>
      <c r="X9" s="146" t="e">
        <f>#REF!+#REF!+#REF!+#REF!+#REF!+#REF!+#REF!</f>
        <v>#REF!</v>
      </c>
      <c r="Y9" s="146"/>
      <c r="Z9" s="146">
        <v>6268</v>
      </c>
      <c r="AA9" s="167"/>
    </row>
    <row r="10" spans="1:27" s="145" customFormat="1" ht="15.75" thickTop="1">
      <c r="A10" s="196" t="s">
        <v>105</v>
      </c>
      <c r="B10" s="144"/>
      <c r="AA10" s="167"/>
    </row>
    <row r="11" spans="1:27" s="145" customFormat="1" ht="15" thickBot="1">
      <c r="A11" s="144" t="s">
        <v>124</v>
      </c>
      <c r="B11" s="144"/>
      <c r="C11" s="146">
        <f>C9+C10</f>
        <v>2404</v>
      </c>
      <c r="D11" s="146" t="e">
        <f aca="true" t="shared" si="0" ref="D11:X11">D9+D10</f>
        <v>#REF!</v>
      </c>
      <c r="E11" s="146">
        <f t="shared" si="0"/>
        <v>0</v>
      </c>
      <c r="F11" s="146">
        <f t="shared" si="0"/>
        <v>191</v>
      </c>
      <c r="G11" s="146" t="e">
        <f t="shared" si="0"/>
        <v>#REF!</v>
      </c>
      <c r="H11" s="146">
        <f t="shared" si="0"/>
        <v>0</v>
      </c>
      <c r="I11" s="146">
        <f t="shared" si="0"/>
        <v>11006</v>
      </c>
      <c r="J11" s="146" t="e">
        <f t="shared" si="0"/>
        <v>#REF!</v>
      </c>
      <c r="K11" s="146">
        <f t="shared" si="0"/>
        <v>0</v>
      </c>
      <c r="L11" s="146">
        <f t="shared" si="0"/>
        <v>105</v>
      </c>
      <c r="M11" s="146" t="e">
        <f t="shared" si="0"/>
        <v>#REF!</v>
      </c>
      <c r="N11" s="146">
        <f t="shared" si="0"/>
        <v>0</v>
      </c>
      <c r="O11" s="146">
        <f t="shared" si="0"/>
        <v>-8318</v>
      </c>
      <c r="P11" s="146" t="e">
        <f t="shared" si="0"/>
        <v>#REF!</v>
      </c>
      <c r="Q11" s="146">
        <f t="shared" si="0"/>
        <v>0</v>
      </c>
      <c r="R11" s="146" t="e">
        <f t="shared" si="0"/>
        <v>#REF!</v>
      </c>
      <c r="S11" s="146" t="e">
        <f t="shared" si="0"/>
        <v>#REF!</v>
      </c>
      <c r="T11" s="146">
        <f t="shared" si="0"/>
        <v>5388</v>
      </c>
      <c r="U11" s="146" t="e">
        <f t="shared" si="0"/>
        <v>#REF!</v>
      </c>
      <c r="V11" s="146">
        <f t="shared" si="0"/>
        <v>0</v>
      </c>
      <c r="W11" s="146">
        <f t="shared" si="0"/>
        <v>880</v>
      </c>
      <c r="X11" s="146" t="e">
        <f t="shared" si="0"/>
        <v>#REF!</v>
      </c>
      <c r="Y11" s="146"/>
      <c r="Z11" s="146">
        <f>Z9+Z10</f>
        <v>6268</v>
      </c>
      <c r="AA11" s="167"/>
    </row>
    <row r="12" spans="1:27" s="145" customFormat="1" ht="15.75" thickTop="1">
      <c r="A12" s="161" t="s">
        <v>110</v>
      </c>
      <c r="B12" s="161" t="s">
        <v>53</v>
      </c>
      <c r="E12" s="160"/>
      <c r="H12" s="160"/>
      <c r="K12" s="160"/>
      <c r="N12" s="160"/>
      <c r="Q12" s="160"/>
      <c r="AA12" s="167"/>
    </row>
    <row r="13" spans="1:27" s="145" customFormat="1" ht="15">
      <c r="A13" s="159" t="s">
        <v>135</v>
      </c>
      <c r="B13" s="159" t="s">
        <v>70</v>
      </c>
      <c r="E13" s="160"/>
      <c r="H13" s="160"/>
      <c r="K13" s="160"/>
      <c r="N13" s="160"/>
      <c r="Q13" s="160"/>
      <c r="AA13" s="167"/>
    </row>
    <row r="14" spans="1:27" s="145" customFormat="1" ht="15">
      <c r="A14" s="159" t="s">
        <v>136</v>
      </c>
      <c r="B14" s="159"/>
      <c r="E14" s="160"/>
      <c r="F14" s="145">
        <v>36</v>
      </c>
      <c r="H14" s="160"/>
      <c r="K14" s="160"/>
      <c r="N14" s="160"/>
      <c r="O14" s="145">
        <v>-36</v>
      </c>
      <c r="Q14" s="160"/>
      <c r="AA14" s="167"/>
    </row>
    <row r="15" spans="1:27" s="145" customFormat="1" ht="15">
      <c r="A15" s="159" t="s">
        <v>111</v>
      </c>
      <c r="B15" s="161"/>
      <c r="E15" s="160"/>
      <c r="H15" s="160"/>
      <c r="K15" s="160"/>
      <c r="N15" s="160"/>
      <c r="O15" s="145">
        <v>-106</v>
      </c>
      <c r="Q15" s="160"/>
      <c r="T15" s="145">
        <v>-106</v>
      </c>
      <c r="W15" s="145">
        <v>-56</v>
      </c>
      <c r="Z15" s="145">
        <f>O15+W15</f>
        <v>-162</v>
      </c>
      <c r="AA15" s="167"/>
    </row>
    <row r="16" spans="1:27" s="145" customFormat="1" ht="15">
      <c r="A16" s="159" t="s">
        <v>105</v>
      </c>
      <c r="B16" s="161" t="s">
        <v>52</v>
      </c>
      <c r="E16" s="160"/>
      <c r="H16" s="160"/>
      <c r="I16" s="145">
        <v>-391</v>
      </c>
      <c r="K16" s="160"/>
      <c r="N16" s="160"/>
      <c r="O16" s="145">
        <v>391</v>
      </c>
      <c r="Q16" s="160"/>
      <c r="W16" s="145">
        <v>-1</v>
      </c>
      <c r="Z16" s="145">
        <v>-1</v>
      </c>
      <c r="AA16" s="167"/>
    </row>
    <row r="17" spans="1:27" s="145" customFormat="1" ht="15">
      <c r="A17" s="161" t="s">
        <v>88</v>
      </c>
      <c r="B17" s="161" t="s">
        <v>54</v>
      </c>
      <c r="E17" s="160"/>
      <c r="H17" s="160"/>
      <c r="K17" s="160"/>
      <c r="N17" s="160"/>
      <c r="Q17" s="160"/>
      <c r="Z17" s="145">
        <f>SUM(C17,F17,I17,L17,O17,T17,W17)</f>
        <v>0</v>
      </c>
      <c r="AA17" s="167"/>
    </row>
    <row r="18" spans="1:27" s="145" customFormat="1" ht="15">
      <c r="A18" s="161"/>
      <c r="B18" s="161"/>
      <c r="E18" s="160"/>
      <c r="H18" s="160"/>
      <c r="K18" s="160"/>
      <c r="N18" s="160"/>
      <c r="Q18" s="160"/>
      <c r="AA18" s="167"/>
    </row>
    <row r="19" spans="1:27" s="145" customFormat="1" ht="15" thickBot="1">
      <c r="A19" s="187" t="s">
        <v>138</v>
      </c>
      <c r="B19" s="147" t="s">
        <v>71</v>
      </c>
      <c r="C19" s="146">
        <v>2404</v>
      </c>
      <c r="D19" s="146" t="e">
        <f>SUM(#REF!,D9,D15:D17)</f>
        <v>#REF!</v>
      </c>
      <c r="E19" s="146"/>
      <c r="F19" s="146">
        <f>SUM(F11:F18)</f>
        <v>227</v>
      </c>
      <c r="G19" s="146" t="e">
        <f aca="true" t="shared" si="1" ref="G19:AA19">SUM(G11:G18)</f>
        <v>#REF!</v>
      </c>
      <c r="H19" s="146">
        <f t="shared" si="1"/>
        <v>0</v>
      </c>
      <c r="I19" s="146">
        <f t="shared" si="1"/>
        <v>10615</v>
      </c>
      <c r="J19" s="146" t="e">
        <f t="shared" si="1"/>
        <v>#REF!</v>
      </c>
      <c r="K19" s="146">
        <f t="shared" si="1"/>
        <v>0</v>
      </c>
      <c r="L19" s="146">
        <f t="shared" si="1"/>
        <v>105</v>
      </c>
      <c r="M19" s="146" t="e">
        <f t="shared" si="1"/>
        <v>#REF!</v>
      </c>
      <c r="N19" s="146">
        <f t="shared" si="1"/>
        <v>0</v>
      </c>
      <c r="O19" s="146">
        <f t="shared" si="1"/>
        <v>-8069</v>
      </c>
      <c r="P19" s="146" t="e">
        <f t="shared" si="1"/>
        <v>#REF!</v>
      </c>
      <c r="Q19" s="146">
        <f t="shared" si="1"/>
        <v>0</v>
      </c>
      <c r="R19" s="146" t="e">
        <f t="shared" si="1"/>
        <v>#REF!</v>
      </c>
      <c r="S19" s="146" t="e">
        <f t="shared" si="1"/>
        <v>#REF!</v>
      </c>
      <c r="T19" s="146">
        <f t="shared" si="1"/>
        <v>5282</v>
      </c>
      <c r="U19" s="146" t="e">
        <f t="shared" si="1"/>
        <v>#REF!</v>
      </c>
      <c r="V19" s="146">
        <f t="shared" si="1"/>
        <v>0</v>
      </c>
      <c r="W19" s="146">
        <f t="shared" si="1"/>
        <v>823</v>
      </c>
      <c r="X19" s="146" t="e">
        <f t="shared" si="1"/>
        <v>#REF!</v>
      </c>
      <c r="Y19" s="146"/>
      <c r="Z19" s="146">
        <f t="shared" si="1"/>
        <v>6105</v>
      </c>
      <c r="AA19" s="146">
        <f t="shared" si="1"/>
        <v>0</v>
      </c>
    </row>
    <row r="20" spans="1:27" s="145" customFormat="1" ht="15.75" thickTop="1">
      <c r="A20" s="196" t="s">
        <v>105</v>
      </c>
      <c r="B20" s="144"/>
      <c r="AA20" s="167"/>
    </row>
    <row r="21" spans="1:27" s="145" customFormat="1" ht="15" thickBot="1">
      <c r="A21" s="144" t="s">
        <v>124</v>
      </c>
      <c r="B21" s="144"/>
      <c r="C21" s="146">
        <f>C19+C20</f>
        <v>2404</v>
      </c>
      <c r="D21" s="146" t="e">
        <f aca="true" t="shared" si="2" ref="D21:X21">D19+D20</f>
        <v>#REF!</v>
      </c>
      <c r="E21" s="146">
        <f t="shared" si="2"/>
        <v>0</v>
      </c>
      <c r="F21" s="146">
        <f t="shared" si="2"/>
        <v>227</v>
      </c>
      <c r="G21" s="146" t="e">
        <f t="shared" si="2"/>
        <v>#REF!</v>
      </c>
      <c r="H21" s="146">
        <f t="shared" si="2"/>
        <v>0</v>
      </c>
      <c r="I21" s="146">
        <f t="shared" si="2"/>
        <v>10615</v>
      </c>
      <c r="J21" s="146" t="e">
        <f t="shared" si="2"/>
        <v>#REF!</v>
      </c>
      <c r="K21" s="146">
        <f t="shared" si="2"/>
        <v>0</v>
      </c>
      <c r="L21" s="146">
        <f t="shared" si="2"/>
        <v>105</v>
      </c>
      <c r="M21" s="146" t="e">
        <f t="shared" si="2"/>
        <v>#REF!</v>
      </c>
      <c r="N21" s="146">
        <f t="shared" si="2"/>
        <v>0</v>
      </c>
      <c r="O21" s="146">
        <f t="shared" si="2"/>
        <v>-8069</v>
      </c>
      <c r="P21" s="146" t="e">
        <f t="shared" si="2"/>
        <v>#REF!</v>
      </c>
      <c r="Q21" s="146">
        <f t="shared" si="2"/>
        <v>0</v>
      </c>
      <c r="R21" s="146" t="e">
        <f t="shared" si="2"/>
        <v>#REF!</v>
      </c>
      <c r="S21" s="146" t="e">
        <f t="shared" si="2"/>
        <v>#REF!</v>
      </c>
      <c r="T21" s="146">
        <f t="shared" si="2"/>
        <v>5282</v>
      </c>
      <c r="U21" s="146" t="e">
        <f t="shared" si="2"/>
        <v>#REF!</v>
      </c>
      <c r="V21" s="146">
        <f t="shared" si="2"/>
        <v>0</v>
      </c>
      <c r="W21" s="146">
        <f t="shared" si="2"/>
        <v>823</v>
      </c>
      <c r="X21" s="146" t="e">
        <f t="shared" si="2"/>
        <v>#REF!</v>
      </c>
      <c r="Y21" s="146"/>
      <c r="Z21" s="146">
        <f>Z19+Z20</f>
        <v>6105</v>
      </c>
      <c r="AA21" s="167"/>
    </row>
    <row r="22" spans="1:27" s="145" customFormat="1" ht="15.75" thickTop="1">
      <c r="A22" s="161" t="s">
        <v>110</v>
      </c>
      <c r="B22" s="161" t="s">
        <v>53</v>
      </c>
      <c r="E22" s="160"/>
      <c r="H22" s="160"/>
      <c r="K22" s="160"/>
      <c r="N22" s="160"/>
      <c r="Q22" s="160"/>
      <c r="AA22" s="167"/>
    </row>
    <row r="23" spans="1:27" s="145" customFormat="1" ht="15">
      <c r="A23" s="159" t="s">
        <v>135</v>
      </c>
      <c r="B23" s="159" t="s">
        <v>70</v>
      </c>
      <c r="E23" s="160"/>
      <c r="H23" s="160"/>
      <c r="K23" s="160"/>
      <c r="N23" s="160"/>
      <c r="Q23" s="160"/>
      <c r="AA23" s="167"/>
    </row>
    <row r="24" spans="1:27" s="145" customFormat="1" ht="15">
      <c r="A24" s="159" t="s">
        <v>136</v>
      </c>
      <c r="B24" s="159"/>
      <c r="E24" s="160"/>
      <c r="H24" s="160"/>
      <c r="K24" s="160"/>
      <c r="N24" s="160"/>
      <c r="Q24" s="160"/>
      <c r="AA24" s="167"/>
    </row>
    <row r="25" spans="1:27" s="145" customFormat="1" ht="15">
      <c r="A25" s="159" t="s">
        <v>111</v>
      </c>
      <c r="B25" s="161"/>
      <c r="E25" s="160"/>
      <c r="H25" s="160"/>
      <c r="K25" s="160"/>
      <c r="N25" s="160"/>
      <c r="O25" s="145">
        <v>-121</v>
      </c>
      <c r="Q25" s="160"/>
      <c r="T25" s="145">
        <v>-121</v>
      </c>
      <c r="W25" s="145">
        <v>-40</v>
      </c>
      <c r="Z25" s="145">
        <v>-161</v>
      </c>
      <c r="AA25" s="167"/>
    </row>
    <row r="26" spans="1:27" s="145" customFormat="1" ht="15">
      <c r="A26" s="159" t="s">
        <v>105</v>
      </c>
      <c r="B26" s="161" t="s">
        <v>52</v>
      </c>
      <c r="E26" s="160"/>
      <c r="H26" s="160"/>
      <c r="K26" s="160"/>
      <c r="N26" s="160"/>
      <c r="Q26" s="160"/>
      <c r="AA26" s="167"/>
    </row>
    <row r="27" spans="1:27" s="145" customFormat="1" ht="15">
      <c r="A27" s="161" t="s">
        <v>88</v>
      </c>
      <c r="B27" s="161" t="s">
        <v>54</v>
      </c>
      <c r="E27" s="160"/>
      <c r="H27" s="160"/>
      <c r="K27" s="160"/>
      <c r="N27" s="160"/>
      <c r="O27" s="145">
        <v>-2</v>
      </c>
      <c r="Q27" s="160"/>
      <c r="T27" s="145">
        <v>-2</v>
      </c>
      <c r="W27" s="145">
        <v>2</v>
      </c>
      <c r="AA27" s="167"/>
    </row>
    <row r="28" spans="1:27" s="145" customFormat="1" ht="15">
      <c r="A28" s="161"/>
      <c r="B28" s="161"/>
      <c r="E28" s="160"/>
      <c r="H28" s="160"/>
      <c r="K28" s="160"/>
      <c r="N28" s="160"/>
      <c r="Q28" s="160"/>
      <c r="AA28" s="167"/>
    </row>
    <row r="29" spans="1:27" s="145" customFormat="1" ht="15" thickBot="1">
      <c r="A29" s="187" t="s">
        <v>138</v>
      </c>
      <c r="B29" s="147" t="s">
        <v>71</v>
      </c>
      <c r="C29" s="146">
        <v>2404</v>
      </c>
      <c r="D29" s="146" t="e">
        <f>SUM(#REF!,D19,D25:D27)</f>
        <v>#REF!</v>
      </c>
      <c r="E29" s="146"/>
      <c r="F29" s="146">
        <f>SUM(F21:F28)</f>
        <v>227</v>
      </c>
      <c r="G29" s="146" t="e">
        <f aca="true" t="shared" si="3" ref="G29:X29">SUM(G21:G28)</f>
        <v>#REF!</v>
      </c>
      <c r="H29" s="146">
        <f t="shared" si="3"/>
        <v>0</v>
      </c>
      <c r="I29" s="146">
        <f t="shared" si="3"/>
        <v>10615</v>
      </c>
      <c r="J29" s="146" t="e">
        <f t="shared" si="3"/>
        <v>#REF!</v>
      </c>
      <c r="K29" s="146">
        <f t="shared" si="3"/>
        <v>0</v>
      </c>
      <c r="L29" s="146">
        <f t="shared" si="3"/>
        <v>105</v>
      </c>
      <c r="M29" s="146" t="e">
        <f t="shared" si="3"/>
        <v>#REF!</v>
      </c>
      <c r="N29" s="146">
        <f t="shared" si="3"/>
        <v>0</v>
      </c>
      <c r="O29" s="146">
        <f t="shared" si="3"/>
        <v>-8192</v>
      </c>
      <c r="P29" s="146" t="e">
        <f t="shared" si="3"/>
        <v>#REF!</v>
      </c>
      <c r="Q29" s="146">
        <f t="shared" si="3"/>
        <v>0</v>
      </c>
      <c r="R29" s="146" t="e">
        <f t="shared" si="3"/>
        <v>#REF!</v>
      </c>
      <c r="S29" s="146" t="e">
        <f t="shared" si="3"/>
        <v>#REF!</v>
      </c>
      <c r="T29" s="146">
        <f t="shared" si="3"/>
        <v>5159</v>
      </c>
      <c r="U29" s="146" t="e">
        <f t="shared" si="3"/>
        <v>#REF!</v>
      </c>
      <c r="V29" s="146">
        <f t="shared" si="3"/>
        <v>0</v>
      </c>
      <c r="W29" s="146">
        <f t="shared" si="3"/>
        <v>785</v>
      </c>
      <c r="X29" s="146" t="e">
        <f t="shared" si="3"/>
        <v>#REF!</v>
      </c>
      <c r="Y29" s="146"/>
      <c r="Z29" s="146">
        <f>SUM(Z21:Z28)</f>
        <v>5944</v>
      </c>
      <c r="AA29" s="146">
        <f>SUM(AA21:AA28)</f>
        <v>0</v>
      </c>
    </row>
    <row r="30" spans="1:27" s="145" customFormat="1" ht="15" thickTop="1">
      <c r="A30" s="187"/>
      <c r="B30" s="144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1:27" s="145" customFormat="1" ht="14.25">
      <c r="A31" s="187"/>
      <c r="B31" s="144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1:27" s="145" customFormat="1" ht="14.25">
      <c r="A32" s="187"/>
      <c r="B32" s="144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1:27" s="145" customFormat="1" ht="14.25">
      <c r="A33" s="187"/>
      <c r="B33" s="144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</row>
    <row r="34" spans="1:17" s="145" customFormat="1" ht="15">
      <c r="A34" s="144"/>
      <c r="B34" s="144"/>
      <c r="E34" s="160"/>
      <c r="H34" s="160"/>
      <c r="K34" s="160"/>
      <c r="N34" s="160"/>
      <c r="Q34" s="160"/>
    </row>
    <row r="35" spans="1:17" s="178" customFormat="1" ht="15">
      <c r="A35" s="177"/>
      <c r="B35" s="177"/>
      <c r="E35" s="179"/>
      <c r="H35" s="179"/>
      <c r="K35" s="179"/>
      <c r="N35" s="179"/>
      <c r="Q35" s="179"/>
    </row>
    <row r="36" spans="1:27" s="145" customFormat="1" ht="15">
      <c r="A36" s="188" t="s">
        <v>140</v>
      </c>
      <c r="B36" s="144"/>
      <c r="E36" s="160"/>
      <c r="H36" s="160"/>
      <c r="K36" s="160"/>
      <c r="N36" s="160"/>
      <c r="Q36" s="160"/>
      <c r="AA36" s="167"/>
    </row>
    <row r="37" spans="1:27" s="145" customFormat="1" ht="15">
      <c r="A37" s="172"/>
      <c r="B37" s="144"/>
      <c r="E37" s="160"/>
      <c r="H37" s="160"/>
      <c r="K37" s="160"/>
      <c r="N37" s="160"/>
      <c r="Q37" s="160"/>
      <c r="AA37" s="167"/>
    </row>
    <row r="38" spans="1:2" ht="15">
      <c r="A38" s="173" t="s">
        <v>101</v>
      </c>
      <c r="B38" s="80" t="s">
        <v>90</v>
      </c>
    </row>
    <row r="39" spans="1:2" ht="15">
      <c r="A39" s="173" t="s">
        <v>112</v>
      </c>
      <c r="B39" s="124"/>
    </row>
    <row r="40" spans="1:2" ht="15">
      <c r="A40" s="174"/>
      <c r="B40" s="83"/>
    </row>
    <row r="41" spans="1:2" ht="15">
      <c r="A41" s="175" t="s">
        <v>46</v>
      </c>
      <c r="B41" s="11" t="s">
        <v>50</v>
      </c>
    </row>
    <row r="42" spans="1:2" ht="15">
      <c r="A42" s="175" t="s">
        <v>113</v>
      </c>
      <c r="B42" s="14"/>
    </row>
    <row r="43" spans="1:2" ht="15">
      <c r="A43" s="12"/>
      <c r="B43" s="12"/>
    </row>
    <row r="44" spans="1:2" ht="15.75">
      <c r="A44" s="202"/>
      <c r="B44" s="150"/>
    </row>
    <row r="45" spans="1:2" ht="15.75">
      <c r="A45" s="202"/>
      <c r="B45" s="151"/>
    </row>
    <row r="46" ht="15.75">
      <c r="A46" s="202"/>
    </row>
    <row r="47" ht="15.75">
      <c r="A47" s="203"/>
    </row>
    <row r="48" ht="15.75">
      <c r="A48" s="203"/>
    </row>
    <row r="49" ht="15.75">
      <c r="A49" s="203"/>
    </row>
    <row r="50" ht="15.75">
      <c r="A50" s="204"/>
    </row>
    <row r="51" ht="15.75">
      <c r="A51" s="204"/>
    </row>
    <row r="54" spans="1:2" ht="15">
      <c r="A54" s="152"/>
      <c r="B54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Pavlin Penchev</cp:lastModifiedBy>
  <cp:lastPrinted>2018-05-30T08:45:14Z</cp:lastPrinted>
  <dcterms:created xsi:type="dcterms:W3CDTF">2003-02-07T14:36:34Z</dcterms:created>
  <dcterms:modified xsi:type="dcterms:W3CDTF">2018-05-30T08:22:54Z</dcterms:modified>
  <cp:category/>
  <cp:version/>
  <cp:contentType/>
  <cp:contentStatus/>
</cp:coreProperties>
</file>