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9155" windowHeight="11310" tabRatio="916" activeTab="0"/>
  </bookViews>
  <sheets>
    <sheet name="БАЛАНС" sheetId="1" r:id="rId1"/>
    <sheet name="ОПР" sheetId="2" r:id="rId2"/>
    <sheet name="ОПП" sheetId="3" r:id="rId3"/>
    <sheet name="СК" sheetId="4" r:id="rId4"/>
    <sheet name="Sheet1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<sst xmlns="http://schemas.openxmlformats.org/spreadsheetml/2006/main" count="634" uniqueCount="480">
  <si>
    <t>ПОКАЗАТЕЛИ</t>
  </si>
  <si>
    <t>РЕЗЕРВИ</t>
  </si>
  <si>
    <t>Салдо в началото на отчетния период</t>
  </si>
  <si>
    <t>2. Промени в счетоводната политика</t>
  </si>
  <si>
    <t>3. Грешки</t>
  </si>
  <si>
    <t>4. Салдо след промените в счетоводната политика и грешки</t>
  </si>
  <si>
    <t>5. Изменение за сметка на собствениците, в т.ч. :</t>
  </si>
  <si>
    <t xml:space="preserve">    --- увеличения</t>
  </si>
  <si>
    <t xml:space="preserve">    --- намаления</t>
  </si>
  <si>
    <t>6. Финансов резултат за текущия период</t>
  </si>
  <si>
    <t>7. Разпределение на печалбата, в т.ч. :</t>
  </si>
  <si>
    <t>8. Покриване на загуба</t>
  </si>
  <si>
    <t>9. Последващи оценка на активи и пасиви</t>
  </si>
  <si>
    <t xml:space="preserve">    --- увеличение</t>
  </si>
  <si>
    <t xml:space="preserve">    --- намаление</t>
  </si>
  <si>
    <t>10. Други изменения в собствения капитал</t>
  </si>
  <si>
    <t>код на реда</t>
  </si>
  <si>
    <t>(хил.лв.)</t>
  </si>
  <si>
    <t>НАИМЕНОВАНИЕ НА ПАРИЧНИТЕ ПОТОЦИ</t>
  </si>
  <si>
    <t>постъпл.</t>
  </si>
  <si>
    <t>плащания</t>
  </si>
  <si>
    <t>нетен
поток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</si>
  <si>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</si>
  <si>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</si>
  <si>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трудови възнаграждения</t>
  </si>
  <si>
    <t>Платени и възстановени данъци върху печалбата</t>
  </si>
  <si>
    <t>Плащания при разпределения на печалби</t>
  </si>
  <si>
    <t>Други парични потоци от основната дейност</t>
  </si>
  <si>
    <t>Всичко парични потоци от основната дейност  ( А )</t>
  </si>
  <si>
    <t>Б. Парични потоци от инвестиционна дейност</t>
  </si>
  <si>
    <t>Парични потоци, свързани с дълготрайни активи</t>
  </si>
  <si>
    <t>Парични потоци от бизнескомбинации - придобивания</t>
  </si>
  <si>
    <t>Други парични потоци от инвестиционна дейност</t>
  </si>
  <si>
    <t>Всичко парични потоци от инвестиц. дейност  ( Б )</t>
  </si>
  <si>
    <t>В. Парични потоци от финансова дейност</t>
  </si>
  <si>
    <t>Плащания на задължения по лизингови договори</t>
  </si>
  <si>
    <t>Други парични потоци от финансовата  дейност</t>
  </si>
  <si>
    <t>Всичко парични потоци от финансовата дейност  ( В )</t>
  </si>
  <si>
    <t xml:space="preserve"> Приходи за бъдещи периоди</t>
  </si>
  <si>
    <t xml:space="preserve"> в т.ч. предоставени аванси</t>
  </si>
  <si>
    <t xml:space="preserve"> в т.ч. млади животни и животни за угояване и разплод</t>
  </si>
  <si>
    <t xml:space="preserve"> Продукция</t>
  </si>
  <si>
    <t xml:space="preserve"> Стоки</t>
  </si>
  <si>
    <t>(име,презиме,фамилия)</t>
  </si>
  <si>
    <t>10100</t>
  </si>
  <si>
    <t>10200</t>
  </si>
  <si>
    <t xml:space="preserve">     Суровини и материали</t>
  </si>
  <si>
    <t xml:space="preserve">     Външни услуги</t>
  </si>
  <si>
    <t>10220</t>
  </si>
  <si>
    <t>10300</t>
  </si>
  <si>
    <t>10310</t>
  </si>
  <si>
    <t xml:space="preserve">      Разходи за осигуровки</t>
  </si>
  <si>
    <t>10320</t>
  </si>
  <si>
    <t>10321</t>
  </si>
  <si>
    <t xml:space="preserve">   Разходи за амортизация и обезценка</t>
  </si>
  <si>
    <t>10400</t>
  </si>
  <si>
    <t>10410</t>
  </si>
  <si>
    <t>15200</t>
  </si>
  <si>
    <t xml:space="preserve">  Разходи за придобиване на активи по стопански начин </t>
  </si>
  <si>
    <t>15300</t>
  </si>
  <si>
    <t xml:space="preserve">  Други приходи</t>
  </si>
  <si>
    <t>15400</t>
  </si>
  <si>
    <t>15132</t>
  </si>
  <si>
    <t xml:space="preserve">        Балансова стойност на продадените активи </t>
  </si>
  <si>
    <t xml:space="preserve">           в т.ч. за дивиденти</t>
  </si>
  <si>
    <t>11. Салдо към края на отчетния период</t>
  </si>
  <si>
    <t>12. Промени от преводи на годишни фин.отчети на предприятия в чужбина</t>
  </si>
  <si>
    <t>Парични потоци от емисия и обр.прид. на ценни книжа</t>
  </si>
  <si>
    <t>Парични потоци от доп. Вн. и връщ. им на собствениците</t>
  </si>
  <si>
    <t>Парични потоци, свъзани с получени или предост. заеми</t>
  </si>
  <si>
    <t>Дата:</t>
  </si>
  <si>
    <t>02230</t>
  </si>
  <si>
    <t>Столична</t>
  </si>
  <si>
    <t>София</t>
  </si>
  <si>
    <t>13. Собствен капитал към края на отчетния
 период (11+/-12)</t>
  </si>
  <si>
    <t>02110</t>
  </si>
  <si>
    <t xml:space="preserve"> Задължения към предприятия от група</t>
  </si>
  <si>
    <t>Записан капитал</t>
  </si>
  <si>
    <t>В и К ЕАД</t>
  </si>
  <si>
    <t>В и К  ЕАД</t>
  </si>
  <si>
    <t xml:space="preserve"> Касови наличности във валута (левова равностойност)</t>
  </si>
  <si>
    <t xml:space="preserve"> Разплащателни сметки</t>
  </si>
  <si>
    <t xml:space="preserve"> Парични еквиваленти</t>
  </si>
  <si>
    <t xml:space="preserve"> Предоставени аванси и дълготрайни материални активи в процес
 на изграждане</t>
  </si>
  <si>
    <t xml:space="preserve"> Акции и дялове в асоциирани и смесени предприятия</t>
  </si>
  <si>
    <t xml:space="preserve"> Предоставени заеми, свързани с асоциирани и смесени 
 предприятия</t>
  </si>
  <si>
    <t xml:space="preserve"> Вземания, свързани с асоциирани и смесени предприятия</t>
  </si>
  <si>
    <t xml:space="preserve"> Концесии, патенти, лицензи, търговски марки, програмни
 продукти и други подобни права и активи</t>
  </si>
  <si>
    <t xml:space="preserve"> Всичко (Общо приходи + Г)</t>
  </si>
  <si>
    <t xml:space="preserve">   Разходи за суровини, материали и външни услуги</t>
  </si>
  <si>
    <r>
      <t xml:space="preserve">       </t>
    </r>
    <r>
      <rPr>
        <sz val="10"/>
        <rFont val="Arial"/>
        <family val="2"/>
      </rPr>
      <t xml:space="preserve"> от тях:осигуровки, свързани с пенсии</t>
    </r>
  </si>
  <si>
    <t xml:space="preserve"> Касови наличности в лева</t>
  </si>
  <si>
    <t>Ръководител:</t>
  </si>
  <si>
    <t xml:space="preserve"> в т.ч. над 1 година</t>
  </si>
  <si>
    <t>05400</t>
  </si>
  <si>
    <t>07822</t>
  </si>
  <si>
    <t xml:space="preserve"> Земи</t>
  </si>
  <si>
    <t>11100</t>
  </si>
  <si>
    <t xml:space="preserve">        в т.ч. отрицателни разлики от промяна на валутни курсове</t>
  </si>
  <si>
    <t>11110</t>
  </si>
  <si>
    <t>текуща     година</t>
  </si>
  <si>
    <t>02300</t>
  </si>
  <si>
    <t xml:space="preserve"> IV. Отсрочени данъци</t>
  </si>
  <si>
    <t>02400</t>
  </si>
  <si>
    <t xml:space="preserve"> Общо за раздел Б</t>
  </si>
  <si>
    <t>02000</t>
  </si>
  <si>
    <t xml:space="preserve"> В. Текущи (краткотрайни) активи</t>
  </si>
  <si>
    <t>03110</t>
  </si>
  <si>
    <t>03121</t>
  </si>
  <si>
    <t>03130</t>
  </si>
  <si>
    <t>03131</t>
  </si>
  <si>
    <t>05520</t>
  </si>
  <si>
    <t>03140</t>
  </si>
  <si>
    <t>03100</t>
  </si>
  <si>
    <t>03210</t>
  </si>
  <si>
    <t>03211</t>
  </si>
  <si>
    <t>03220</t>
  </si>
  <si>
    <t>03221</t>
  </si>
  <si>
    <t>03230</t>
  </si>
  <si>
    <t>(подпис)</t>
  </si>
  <si>
    <t>Лице за контакт:</t>
  </si>
  <si>
    <t xml:space="preserve"> </t>
  </si>
  <si>
    <t>05000</t>
  </si>
  <si>
    <t xml:space="preserve"> Б. Провизии и сходни задължения</t>
  </si>
  <si>
    <t>06100</t>
  </si>
  <si>
    <t>06200</t>
  </si>
  <si>
    <t>06300</t>
  </si>
  <si>
    <t>06000</t>
  </si>
  <si>
    <t xml:space="preserve"> В. Задължения</t>
  </si>
  <si>
    <t>07100</t>
  </si>
  <si>
    <t>07101</t>
  </si>
  <si>
    <t xml:space="preserve"> в това число:</t>
  </si>
  <si>
    <t xml:space="preserve">   Разходи за персонала</t>
  </si>
  <si>
    <t>Премии от емисии</t>
  </si>
  <si>
    <t xml:space="preserve"> Дата: </t>
  </si>
  <si>
    <t>11210</t>
  </si>
  <si>
    <t>16300</t>
  </si>
  <si>
    <t>Неразпр. Печалба</t>
  </si>
  <si>
    <t>Непокрита загуба</t>
  </si>
  <si>
    <t xml:space="preserve"> I.Приходи за оперативна дейност</t>
  </si>
  <si>
    <t xml:space="preserve">Нетни приходи от продажби </t>
  </si>
  <si>
    <t>15100</t>
  </si>
  <si>
    <t xml:space="preserve">      Продукция</t>
  </si>
  <si>
    <t>15110</t>
  </si>
  <si>
    <t xml:space="preserve">      Стоки</t>
  </si>
  <si>
    <t xml:space="preserve">      Услуги</t>
  </si>
  <si>
    <t>15130</t>
  </si>
  <si>
    <t>15131</t>
  </si>
  <si>
    <t xml:space="preserve">   Приходи от други инвестиции и заеми,признати като нетекущи
   (дългосрочни активи) </t>
  </si>
  <si>
    <t xml:space="preserve">      в това число: 
      Разходи за възнаграждения</t>
  </si>
  <si>
    <t xml:space="preserve">      Разходи за възнаграждения</t>
  </si>
  <si>
    <t xml:space="preserve">       Разходи за амортизация</t>
  </si>
  <si>
    <t xml:space="preserve">        Разходи, свързани с предприятия от група</t>
  </si>
  <si>
    <t xml:space="preserve">        Приходи от търговско-посредническа дейност</t>
  </si>
  <si>
    <t xml:space="preserve">        Приходи от промишлени услуги, вкл. на ишлеме</t>
  </si>
  <si>
    <t>15133</t>
  </si>
  <si>
    <t xml:space="preserve">        Приходи от финансирания</t>
  </si>
  <si>
    <t xml:space="preserve">        Приходи от предприятия от група</t>
  </si>
  <si>
    <t xml:space="preserve"> IV.Резерви</t>
  </si>
  <si>
    <t>05410</t>
  </si>
  <si>
    <t>05420</t>
  </si>
  <si>
    <t>05430</t>
  </si>
  <si>
    <t>05440</t>
  </si>
  <si>
    <t>05510</t>
  </si>
  <si>
    <t>05500</t>
  </si>
  <si>
    <t xml:space="preserve">        Приходи от продажба на суровини и материали                             </t>
  </si>
  <si>
    <t>15420</t>
  </si>
  <si>
    <t>07700</t>
  </si>
  <si>
    <t>07701</t>
  </si>
  <si>
    <t>07800</t>
  </si>
  <si>
    <t>07801</t>
  </si>
  <si>
    <t>07802</t>
  </si>
  <si>
    <t>03424</t>
  </si>
  <si>
    <t xml:space="preserve"> Предоставени аванси и нематериални активи в процес на 
 изграждане</t>
  </si>
  <si>
    <t>10411</t>
  </si>
  <si>
    <t xml:space="preserve">       Разходи за обезценка                 </t>
  </si>
  <si>
    <t>10412</t>
  </si>
  <si>
    <t xml:space="preserve">   Разходи от обезценка на текущи (краткотрайни) активи</t>
  </si>
  <si>
    <t>10420</t>
  </si>
  <si>
    <t xml:space="preserve">  Други разходи</t>
  </si>
  <si>
    <t>Резерв от последващи оценки</t>
  </si>
  <si>
    <t>Код на реда</t>
  </si>
  <si>
    <t xml:space="preserve">   Други лихви и финансови приходи</t>
  </si>
  <si>
    <t xml:space="preserve">       в това число:</t>
  </si>
  <si>
    <t xml:space="preserve">      За водноелектрически централи</t>
  </si>
  <si>
    <t xml:space="preserve">      За вятърни генератори</t>
  </si>
  <si>
    <t xml:space="preserve">      За слънчеви колектори</t>
  </si>
  <si>
    <t xml:space="preserve">      За термопомпи</t>
  </si>
  <si>
    <t>02121</t>
  </si>
  <si>
    <t>02122</t>
  </si>
  <si>
    <t>02123</t>
  </si>
  <si>
    <t>02124</t>
  </si>
  <si>
    <t>02221</t>
  </si>
  <si>
    <t>02222</t>
  </si>
  <si>
    <t>02223</t>
  </si>
  <si>
    <t>02224</t>
  </si>
  <si>
    <t xml:space="preserve"> в т.ч. отсрочени данъци</t>
  </si>
  <si>
    <t xml:space="preserve"> в т.ч. резерв от последващи оценки на финансови инструменти</t>
  </si>
  <si>
    <t xml:space="preserve"> в. т.ч. предоставени аванси</t>
  </si>
  <si>
    <t>07810</t>
  </si>
  <si>
    <t>07811</t>
  </si>
  <si>
    <t>07812</t>
  </si>
  <si>
    <t>07820</t>
  </si>
  <si>
    <t>07821</t>
  </si>
  <si>
    <t>07830</t>
  </si>
  <si>
    <t>07831</t>
  </si>
  <si>
    <t>07832</t>
  </si>
  <si>
    <t xml:space="preserve"> Общо за раздел В</t>
  </si>
  <si>
    <t>(телефон)</t>
  </si>
  <si>
    <t>05600</t>
  </si>
  <si>
    <t xml:space="preserve"> Общо раздел А</t>
  </si>
  <si>
    <t>05310</t>
  </si>
  <si>
    <t>07000</t>
  </si>
  <si>
    <t>07001</t>
  </si>
  <si>
    <t>07002</t>
  </si>
  <si>
    <t xml:space="preserve"> Г. Финансирания и приходи за бъдещи периоди</t>
  </si>
  <si>
    <t>08000</t>
  </si>
  <si>
    <t>08001</t>
  </si>
  <si>
    <t>08002</t>
  </si>
  <si>
    <t xml:space="preserve"> I. Нематериални активи</t>
  </si>
  <si>
    <t>ПАСИВ</t>
  </si>
  <si>
    <t>07102</t>
  </si>
  <si>
    <t>07200</t>
  </si>
  <si>
    <t>07201</t>
  </si>
  <si>
    <t>07202</t>
  </si>
  <si>
    <t>07300</t>
  </si>
  <si>
    <t>07302</t>
  </si>
  <si>
    <t>07400</t>
  </si>
  <si>
    <t>07401</t>
  </si>
  <si>
    <t>07402</t>
  </si>
  <si>
    <t xml:space="preserve"> Раздели, групи, статии</t>
  </si>
  <si>
    <t>07500</t>
  </si>
  <si>
    <t>07501</t>
  </si>
  <si>
    <t>10510</t>
  </si>
  <si>
    <t xml:space="preserve">        Провизии</t>
  </si>
  <si>
    <t>10520</t>
  </si>
  <si>
    <t>10000</t>
  </si>
  <si>
    <t xml:space="preserve"> ІІ. Финансови разходи </t>
  </si>
  <si>
    <t xml:space="preserve"> Земи и сгради </t>
  </si>
  <si>
    <t xml:space="preserve"> Машини, производствено оборудване и апаратура</t>
  </si>
  <si>
    <t xml:space="preserve"> Съоръжения и други</t>
  </si>
  <si>
    <t xml:space="preserve"> Акции и дялове в предприятия от група</t>
  </si>
  <si>
    <t xml:space="preserve"> Предоставени заеми на предприятия от група</t>
  </si>
  <si>
    <t xml:space="preserve"> Дългосрочни инвестиции</t>
  </si>
  <si>
    <t xml:space="preserve"> Други заеми</t>
  </si>
  <si>
    <t xml:space="preserve"> Изкупени собствени акции номинална стойност</t>
  </si>
  <si>
    <t xml:space="preserve"> Незавършено производство</t>
  </si>
  <si>
    <t>15000</t>
  </si>
  <si>
    <t>Парични потоци, свързани с краткосрочни финансови активи, държани за търговски цели</t>
  </si>
  <si>
    <t xml:space="preserve"> Суровини и материали</t>
  </si>
  <si>
    <t xml:space="preserve"> Над 1 година</t>
  </si>
  <si>
    <t xml:space="preserve"> Задължения към финансови предприятия</t>
  </si>
  <si>
    <t xml:space="preserve"> Получени аванси</t>
  </si>
  <si>
    <t xml:space="preserve"> Задължения към доставчици</t>
  </si>
  <si>
    <t xml:space="preserve"> Задължения по полици</t>
  </si>
  <si>
    <t xml:space="preserve"> Продукция и стоки</t>
  </si>
  <si>
    <t xml:space="preserve"> Предоставени аванси</t>
  </si>
  <si>
    <t>Финансов резултат от минали години</t>
  </si>
  <si>
    <t>Текуща печалба/загуба</t>
  </si>
  <si>
    <t>ОБЩО собствен капитал</t>
  </si>
  <si>
    <t>Резерв съгл.учред.акт</t>
  </si>
  <si>
    <t>Законови</t>
  </si>
  <si>
    <t>Резервот изкупени собств.акции</t>
  </si>
  <si>
    <t>Други резерви</t>
  </si>
  <si>
    <t xml:space="preserve">        Приходи от продажба на дълготрайни активи                             </t>
  </si>
  <si>
    <t>15430</t>
  </si>
  <si>
    <t xml:space="preserve"> A. Записан, но невнесен капитал</t>
  </si>
  <si>
    <t>01000</t>
  </si>
  <si>
    <t xml:space="preserve"> Вземания от предприятия от група</t>
  </si>
  <si>
    <t xml:space="preserve"> Други вземания</t>
  </si>
  <si>
    <t xml:space="preserve"> Други инвестиции</t>
  </si>
  <si>
    <t>10210</t>
  </si>
  <si>
    <t xml:space="preserve"> Задължения, свързани с асоциирани и смесени предприятиа</t>
  </si>
  <si>
    <t xml:space="preserve"> Други задължения</t>
  </si>
  <si>
    <t xml:space="preserve"> Към персонала</t>
  </si>
  <si>
    <t xml:space="preserve"> Осигурителни задължения</t>
  </si>
  <si>
    <t xml:space="preserve"> Данъчни задължения</t>
  </si>
  <si>
    <t xml:space="preserve"> Финансирания</t>
  </si>
  <si>
    <t>Разходи за лихви и други финансови разходи</t>
  </si>
  <si>
    <t>11200</t>
  </si>
  <si>
    <t>Сума - хил.лв.</t>
  </si>
  <si>
    <t>текуща година</t>
  </si>
  <si>
    <t>предходна година</t>
  </si>
  <si>
    <t>а</t>
  </si>
  <si>
    <t>б</t>
  </si>
  <si>
    <t>03231</t>
  </si>
  <si>
    <t>03240</t>
  </si>
  <si>
    <t>03241</t>
  </si>
  <si>
    <t>03200</t>
  </si>
  <si>
    <t xml:space="preserve"> III. Инвестиции</t>
  </si>
  <si>
    <t xml:space="preserve">        Положителни разлики от промяна на валутни курсове 
    </t>
  </si>
  <si>
    <t>16330</t>
  </si>
  <si>
    <t>Общо за група II</t>
  </si>
  <si>
    <t>16000</t>
  </si>
  <si>
    <t xml:space="preserve"> Б. Загуба от обичайна дейност</t>
  </si>
  <si>
    <t>19000</t>
  </si>
  <si>
    <t xml:space="preserve"> ІІІ. Извънредни приходи</t>
  </si>
  <si>
    <t>17000</t>
  </si>
  <si>
    <t>17100</t>
  </si>
  <si>
    <t xml:space="preserve"> Общо приходи (І + ІІ + ІІІ)</t>
  </si>
  <si>
    <t>18000</t>
  </si>
  <si>
    <t xml:space="preserve"> В. Счетоводна загуба (общо приходи - общо разходи)</t>
  </si>
  <si>
    <t>19100</t>
  </si>
  <si>
    <t xml:space="preserve"> Г. Загуба (B + IV + V)</t>
  </si>
  <si>
    <t>19200</t>
  </si>
  <si>
    <t>19500</t>
  </si>
  <si>
    <t xml:space="preserve"> II. Финансови приходи </t>
  </si>
  <si>
    <t>02120</t>
  </si>
  <si>
    <t>02130</t>
  </si>
  <si>
    <t>02140</t>
  </si>
  <si>
    <t xml:space="preserve"> Общо за група I</t>
  </si>
  <si>
    <t>02100</t>
  </si>
  <si>
    <t xml:space="preserve"> II. Дълготрайни материални активи</t>
  </si>
  <si>
    <t>02210</t>
  </si>
  <si>
    <t>02211</t>
  </si>
  <si>
    <t>02212</t>
  </si>
  <si>
    <t>02220</t>
  </si>
  <si>
    <t xml:space="preserve"> Касови наличности във валута</t>
  </si>
  <si>
    <t xml:space="preserve"> Разплащателни сметки във валута</t>
  </si>
  <si>
    <t xml:space="preserve"> Блокирани парични средства във валута</t>
  </si>
  <si>
    <t xml:space="preserve"> Законови резерви</t>
  </si>
  <si>
    <t xml:space="preserve"> Резерв, свързан с изкупени собствени акции</t>
  </si>
  <si>
    <t xml:space="preserve"> I. Материални запаси</t>
  </si>
  <si>
    <t xml:space="preserve"> II. Вземания</t>
  </si>
  <si>
    <t xml:space="preserve"> IV. Парични средства</t>
  </si>
  <si>
    <t>07702</t>
  </si>
  <si>
    <t>III. Дългосрочни финансови активи</t>
  </si>
  <si>
    <t xml:space="preserve">   Приходи от участия в дъщерни, асоциирани и смесени предприятия</t>
  </si>
  <si>
    <t>16100</t>
  </si>
  <si>
    <t>16110</t>
  </si>
  <si>
    <t>16200</t>
  </si>
  <si>
    <t xml:space="preserve">        в т.ч. Приходи от предприятия от група</t>
  </si>
  <si>
    <t>16210</t>
  </si>
  <si>
    <t>Раздели, групи, статии</t>
  </si>
  <si>
    <t xml:space="preserve"> Облигационни заеми с отделно посочване на 
 конвертируемите</t>
  </si>
  <si>
    <t>07301</t>
  </si>
  <si>
    <t>10500</t>
  </si>
  <si>
    <t>Наименование на приходите</t>
  </si>
  <si>
    <t xml:space="preserve">        Отрицателни разлики от операции с финансови активи 
    </t>
  </si>
  <si>
    <t>11220</t>
  </si>
  <si>
    <t>11000</t>
  </si>
  <si>
    <t xml:space="preserve"> Б. Печалба от обичайна дейност</t>
  </si>
  <si>
    <t>14000</t>
  </si>
  <si>
    <t xml:space="preserve"> ІІІ. Извънредни разходи</t>
  </si>
  <si>
    <t>12000</t>
  </si>
  <si>
    <t xml:space="preserve">        в т.ч. за природни и други бедствия</t>
  </si>
  <si>
    <t>12100</t>
  </si>
  <si>
    <t xml:space="preserve"> III.Резерв от последващи оценки </t>
  </si>
  <si>
    <t xml:space="preserve"> V.Натрупана печалба (загуба) от минали години </t>
  </si>
  <si>
    <t>АКТИВ</t>
  </si>
  <si>
    <t xml:space="preserve"> Общо за група IV</t>
  </si>
  <si>
    <t>03400</t>
  </si>
  <si>
    <t xml:space="preserve"> Общо за раздел В </t>
  </si>
  <si>
    <t>03000</t>
  </si>
  <si>
    <t xml:space="preserve"> Г. Разходи за бъдещи периоди</t>
  </si>
  <si>
    <t>04000</t>
  </si>
  <si>
    <t xml:space="preserve"> Сума на актива (А+Б+В+Г)</t>
  </si>
  <si>
    <t>04500</t>
  </si>
  <si>
    <t xml:space="preserve"> А. Собствен капитал</t>
  </si>
  <si>
    <t xml:space="preserve"> I. Записан капитал</t>
  </si>
  <si>
    <t>05100</t>
  </si>
  <si>
    <t xml:space="preserve"> II. Премии от емисии</t>
  </si>
  <si>
    <t>05200</t>
  </si>
  <si>
    <t>05300</t>
  </si>
  <si>
    <t xml:space="preserve"> Резерв съгласно учредителен акт</t>
  </si>
  <si>
    <t xml:space="preserve"> Други резерви</t>
  </si>
  <si>
    <t xml:space="preserve"> Неразпределена печалба</t>
  </si>
  <si>
    <t xml:space="preserve"> Непокрита загуба</t>
  </si>
  <si>
    <t xml:space="preserve"> Общо за група V </t>
  </si>
  <si>
    <t xml:space="preserve"> VI. Текуща печалба (загуба) </t>
  </si>
  <si>
    <t xml:space="preserve"> Провизии за пенсии и други подобни задължения</t>
  </si>
  <si>
    <t xml:space="preserve"> Провизии за данъци</t>
  </si>
  <si>
    <t xml:space="preserve"> Други провизии и сходни задължения</t>
  </si>
  <si>
    <t xml:space="preserve"> До 1 година</t>
  </si>
  <si>
    <t>03132</t>
  </si>
  <si>
    <t>03410</t>
  </si>
  <si>
    <t>15410</t>
  </si>
  <si>
    <t xml:space="preserve">          от тях: от правителството</t>
  </si>
  <si>
    <t>15411</t>
  </si>
  <si>
    <t xml:space="preserve"> Сгради</t>
  </si>
  <si>
    <t xml:space="preserve"> Сума на пасива (А+Б+В+Г)</t>
  </si>
  <si>
    <t>08500</t>
  </si>
  <si>
    <t xml:space="preserve">  А. Разходи</t>
  </si>
  <si>
    <t xml:space="preserve">  I. Разходи за оперативна дейност</t>
  </si>
  <si>
    <t>03310</t>
  </si>
  <si>
    <t>03320</t>
  </si>
  <si>
    <t>03330</t>
  </si>
  <si>
    <t>03300</t>
  </si>
  <si>
    <t>03411</t>
  </si>
  <si>
    <t>03412</t>
  </si>
  <si>
    <t>03413</t>
  </si>
  <si>
    <t xml:space="preserve"> Търговска репутация </t>
  </si>
  <si>
    <t>02240</t>
  </si>
  <si>
    <t>02241</t>
  </si>
  <si>
    <t xml:space="preserve"> Общо за група II</t>
  </si>
  <si>
    <t>02200</t>
  </si>
  <si>
    <t>02310</t>
  </si>
  <si>
    <t>02320</t>
  </si>
  <si>
    <t>15120</t>
  </si>
  <si>
    <t>03414</t>
  </si>
  <si>
    <t>03415</t>
  </si>
  <si>
    <t>03420</t>
  </si>
  <si>
    <t>03421</t>
  </si>
  <si>
    <t>03422</t>
  </si>
  <si>
    <t>03423</t>
  </si>
  <si>
    <t>Г. Изменение на паричните средства през периода  
     ( А + Б + В )</t>
  </si>
  <si>
    <t>Д. Парични средства в началото на периода</t>
  </si>
  <si>
    <t>Е. Парични средства в края на периода</t>
  </si>
  <si>
    <t>Парични потоци от полож.и отриц. валутни курс. разлики</t>
  </si>
  <si>
    <t>Парични потоци, свързани с кратк.  финансови  активи</t>
  </si>
  <si>
    <t>Парични потоци, свързани с лихви,комис., дивиденти и др.</t>
  </si>
  <si>
    <t>Парични потоци от полож.и отриц. валутни курсови разл.</t>
  </si>
  <si>
    <t>07502</t>
  </si>
  <si>
    <t>07600</t>
  </si>
  <si>
    <t>07601</t>
  </si>
  <si>
    <t>07602</t>
  </si>
  <si>
    <t xml:space="preserve"> Съставител:</t>
  </si>
  <si>
    <t xml:space="preserve"> Общо разходи (І + ІІ + ІІІ)</t>
  </si>
  <si>
    <t>13000</t>
  </si>
  <si>
    <t xml:space="preserve"> В. Счетоводна печалба (общо приходи - общо разходи)</t>
  </si>
  <si>
    <t>14100</t>
  </si>
  <si>
    <t xml:space="preserve"> ІV. Разходи за данъци от печалбата</t>
  </si>
  <si>
    <t>14200</t>
  </si>
  <si>
    <t xml:space="preserve"> V. Други данъци, алтернативни на корпоративния данък</t>
  </si>
  <si>
    <t>14300</t>
  </si>
  <si>
    <t xml:space="preserve"> Г. Печалба (В - ІV - V)</t>
  </si>
  <si>
    <t>14400</t>
  </si>
  <si>
    <t xml:space="preserve"> Всичко (Общо разходи + ІV + V + Г)</t>
  </si>
  <si>
    <t>14500</t>
  </si>
  <si>
    <t>02141</t>
  </si>
  <si>
    <t>06210</t>
  </si>
  <si>
    <t xml:space="preserve">        Положителни разлики от операции с финансови активи</t>
  </si>
  <si>
    <t>16320</t>
  </si>
  <si>
    <t xml:space="preserve"> Продукти от развойна дейност</t>
  </si>
  <si>
    <t xml:space="preserve">     Разходи за амортизация и обезценка  на дълготрайни 
     материални и нематериални активи</t>
  </si>
  <si>
    <t xml:space="preserve">   Разходи от обезценка на финансови активи, включително инвести-
   циите, признати като текущи (краткосрочни) активи</t>
  </si>
  <si>
    <t xml:space="preserve">        в т.ч. приходи от участия в предприятия от група</t>
  </si>
  <si>
    <t xml:space="preserve">        в т.ч. получени застрахователни обезщетения</t>
  </si>
  <si>
    <t>02330</t>
  </si>
  <si>
    <t>02340</t>
  </si>
  <si>
    <t>02360</t>
  </si>
  <si>
    <t>02370</t>
  </si>
  <si>
    <t xml:space="preserve"> Общо за група III</t>
  </si>
  <si>
    <t xml:space="preserve">   Акционерен капитал</t>
  </si>
  <si>
    <t xml:space="preserve">     Котирани акции на финансовите пазари</t>
  </si>
  <si>
    <t xml:space="preserve">     Некотирани акции на финансовите пазари</t>
  </si>
  <si>
    <t xml:space="preserve">   Други видове основен капитал</t>
  </si>
  <si>
    <t>05110</t>
  </si>
  <si>
    <t>05111</t>
  </si>
  <si>
    <t>05112</t>
  </si>
  <si>
    <t>05120</t>
  </si>
  <si>
    <t xml:space="preserve"> Б. Нетекущи (дълготрайни) активи</t>
  </si>
  <si>
    <t xml:space="preserve"> А. Приходи</t>
  </si>
  <si>
    <t>02350</t>
  </si>
  <si>
    <t>Сума - хил. лв.</t>
  </si>
  <si>
    <t>(име,фамилия)</t>
  </si>
  <si>
    <t>ОБЩО</t>
  </si>
  <si>
    <t xml:space="preserve"> Вземания от клиенти</t>
  </si>
  <si>
    <t>ПРИХОД</t>
  </si>
  <si>
    <t xml:space="preserve">        Приходи от наеми </t>
  </si>
  <si>
    <t xml:space="preserve"> Намаление на запасите от продукция и незавършено производство                                                                                                                                                                                               </t>
  </si>
  <si>
    <t>СЧЕТОВОДЕН БАЛАНС</t>
  </si>
  <si>
    <t>Увеличение на запасите от незавършено производство</t>
  </si>
  <si>
    <t>Наличности и сметки в страната</t>
  </si>
  <si>
    <t>Наличности и сметки в чужбина</t>
  </si>
  <si>
    <t xml:space="preserve"> Депозити</t>
  </si>
  <si>
    <t>Красимира Св. Гълъбова</t>
  </si>
  <si>
    <t>0884770513</t>
  </si>
  <si>
    <t>Кр.Гълъбова</t>
  </si>
  <si>
    <t>Предходна година</t>
  </si>
  <si>
    <t>Текуща година</t>
  </si>
  <si>
    <t>инж.Ст.Пелтеков</t>
  </si>
  <si>
    <t xml:space="preserve">                    ОТЧЕТ ЗА ПРИХОДИТЕ И РАЗХОДИТЕ </t>
  </si>
  <si>
    <t xml:space="preserve">                                КЪМ 31.03.2017Г</t>
  </si>
  <si>
    <t xml:space="preserve">                      ЗА   I - ВО ТРИМЕСЕЧИЕ НА 2017Г</t>
  </si>
  <si>
    <t xml:space="preserve">                                                  ОТЧЕТ ЗА ПАРИЧНИТЕ ПОТОЦИ по ПРЕКИЯ МЕТОД  </t>
  </si>
  <si>
    <t xml:space="preserve">                                         ЗА I-ВО ТРИМЕСЕЧИЕ НА 2017Г</t>
  </si>
  <si>
    <t>ОТЧЕТ ЗА СОБСТВЕНИЯ КАПИТАЛ    КЪМ  31.03.2017Г.</t>
  </si>
  <si>
    <t>20.04.2017г</t>
  </si>
  <si>
    <t>инж.Стефан Н. Пелтеков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</si>
</sst>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_л_в_-;\-* #,##0.00_л_в_-;_-* &quot;-&quot;??_л_в_-;_-@_-"/>
    <numFmt numFmtId="173" formatCode="_-* #,##0_л_в_-;\-* #,##0_л_в_-;_-* &quot;-&quot;_л_в_-;_-@_-"/>
    <numFmt numFmtId="174" formatCode="_-* #,##0.00&quot;лв&quot;_-;\-* #,##0.00&quot;лв&quot;_-;_-* &quot;-&quot;??&quot;лв&quot;_-;_-@_-"/>
    <numFmt numFmtId="175" formatCode="_-* #,##0&quot;лв&quot;_-;\-* #,##0&quot;лв&quot;_-;_-* &quot;-&quot;&quot;лв&quot;_-;_-@_-"/>
    <numFmt numFmtId="176" formatCode="0.0"/>
    <numFmt numFmtId="177" formatCode="0;[Red]0"/>
    <numFmt numFmtId="178" formatCode="\X"/>
    <numFmt numFmtId="179" formatCode="#,##0.00_ ;[Red]\-#,##0.00\ "/>
    <numFmt numFmtId="180" formatCode="#,##0_ ;[Red]\-#,##0\ "/>
    <numFmt numFmtId="181" formatCode="0_ ;[Red]\-0\ "/>
    <numFmt numFmtId="182" formatCode="[$-402]dd\ mmmm\ yyyy\ &quot;г.&quot;"/>
    <numFmt numFmtId="183" formatCode="0\I0\I0\I0\I0\I0\I0\I0\I0\I0\I0\I0\I0\I"/>
    <numFmt numFmtId="184" formatCode="\I0\I0\I0\I0\I0\I0\I0\I0\I0\I0\I0\I0\I0\I"/>
    <numFmt numFmtId="185" formatCode="0;\(0\)"/>
    <numFmt numFmtId="186" formatCode="dd/mm/yyyy\ \г/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[$€-2]\ #,##0.00_);[Red]\([$€-2]\ #,##0.00\)"/>
    <numFmt numFmtId="191" formatCode="#,##0.0_ ;[Red]\-#,##0.0\ "/>
    <numFmt numFmtId="192" formatCode="0.000"/>
    <numFmt numFmtId="193" formatCode="0.0;\(0.0\)"/>
    <numFmt numFmtId="194" formatCode="0.00;\(0.00\)"/>
    <numFmt numFmtId="195" formatCode="0.000;\(0.000\)"/>
    <numFmt numFmtId="196" formatCode="#0.00"/>
    <numFmt numFmtId="197" formatCode="0.000000000000"/>
    <numFmt numFmtId="198" formatCode="hh:mm:ss\ &quot;ч.&quot;"/>
    <numFmt numFmtId="199" formatCode="0.0000"/>
    <numFmt numFmtId="200" formatCode="0.00000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color indexed="8"/>
      <name val="HelvDL"/>
      <family val="0"/>
    </font>
    <font>
      <sz val="14"/>
      <name val="Times New Roman Cyr"/>
      <family val="0"/>
    </font>
    <font>
      <b/>
      <sz val="10"/>
      <color indexed="8"/>
      <name val="HelvDL"/>
      <family val="0"/>
    </font>
    <font>
      <sz val="8"/>
      <name val="Times New Roman Cyr"/>
      <family val="1"/>
    </font>
    <font>
      <i/>
      <sz val="9"/>
      <color indexed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8"/>
      <name val="Times New Roman Cyr"/>
      <family val="0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8"/>
      <name val="Times New Roman Cyr"/>
      <family val="0"/>
    </font>
    <font>
      <i/>
      <sz val="8"/>
      <name val="Arial"/>
      <family val="2"/>
    </font>
    <font>
      <b/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13"/>
      </patternFill>
    </fill>
    <fill>
      <patternFill patternType="solid">
        <fgColor theme="0"/>
        <bgColor indexed="64"/>
      </patternFill>
    </fill>
    <fill>
      <patternFill patternType="gray125">
        <fgColor indexed="13"/>
        <bgColor theme="0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1" fontId="3" fillId="33" borderId="10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right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1" fontId="5" fillId="0" borderId="14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justify"/>
      <protection/>
    </xf>
    <xf numFmtId="0" fontId="0" fillId="0" borderId="0" xfId="0" applyBorder="1" applyAlignment="1" applyProtection="1">
      <alignment horizontal="justify"/>
      <protection/>
    </xf>
    <xf numFmtId="0" fontId="0" fillId="0" borderId="10" xfId="0" applyFont="1" applyBorder="1" applyAlignment="1" applyProtection="1">
      <alignment horizontal="center" vertical="top" wrapText="1"/>
      <protection/>
    </xf>
    <xf numFmtId="1" fontId="5" fillId="33" borderId="10" xfId="0" applyNumberFormat="1" applyFont="1" applyFill="1" applyBorder="1" applyAlignment="1" applyProtection="1">
      <alignment/>
      <protection locked="0"/>
    </xf>
    <xf numFmtId="1" fontId="8" fillId="33" borderId="10" xfId="0" applyNumberFormat="1" applyFont="1" applyFill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33" borderId="10" xfId="0" applyNumberFormat="1" applyFont="1" applyFill="1" applyBorder="1" applyAlignment="1" applyProtection="1">
      <alignment/>
      <protection locked="0"/>
    </xf>
    <xf numFmtId="1" fontId="3" fillId="33" borderId="10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/>
    </xf>
    <xf numFmtId="1" fontId="3" fillId="33" borderId="14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4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shrinkToFit="1"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 quotePrefix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0" fillId="0" borderId="15" xfId="0" applyFont="1" applyBorder="1" applyAlignment="1" applyProtection="1">
      <alignment shrinkToFit="1"/>
      <protection/>
    </xf>
    <xf numFmtId="185" fontId="0" fillId="0" borderId="0" xfId="0" applyNumberFormat="1" applyFont="1" applyAlignment="1" applyProtection="1">
      <alignment vertical="center"/>
      <protection locked="0"/>
    </xf>
    <xf numFmtId="185" fontId="0" fillId="0" borderId="0" xfId="0" applyNumberFormat="1" applyAlignment="1" applyProtection="1">
      <alignment/>
      <protection locked="0"/>
    </xf>
    <xf numFmtId="185" fontId="0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85" fontId="23" fillId="0" borderId="0" xfId="0" applyNumberFormat="1" applyFont="1" applyBorder="1" applyAlignment="1" applyProtection="1">
      <alignment vertical="center"/>
      <protection locked="0"/>
    </xf>
    <xf numFmtId="185" fontId="23" fillId="0" borderId="0" xfId="0" applyNumberFormat="1" applyFont="1" applyAlignment="1" applyProtection="1">
      <alignment vertical="center"/>
      <protection locked="0"/>
    </xf>
    <xf numFmtId="185" fontId="20" fillId="34" borderId="16" xfId="0" applyNumberFormat="1" applyFont="1" applyFill="1" applyBorder="1" applyAlignment="1" applyProtection="1">
      <alignment horizontal="center" vertical="center" wrapText="1"/>
      <protection locked="0"/>
    </xf>
    <xf numFmtId="185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185" fontId="23" fillId="0" borderId="16" xfId="0" applyNumberFormat="1" applyFont="1" applyBorder="1" applyAlignment="1" applyProtection="1">
      <alignment vertical="center"/>
      <protection/>
    </xf>
    <xf numFmtId="185" fontId="23" fillId="0" borderId="17" xfId="0" applyNumberFormat="1" applyFont="1" applyBorder="1" applyAlignment="1" applyProtection="1">
      <alignment vertical="center"/>
      <protection/>
    </xf>
    <xf numFmtId="185" fontId="23" fillId="34" borderId="16" xfId="0" applyNumberFormat="1" applyFont="1" applyFill="1" applyBorder="1" applyAlignment="1" applyProtection="1">
      <alignment vertical="center"/>
      <protection/>
    </xf>
    <xf numFmtId="185" fontId="23" fillId="0" borderId="16" xfId="0" applyNumberFormat="1" applyFont="1" applyFill="1" applyBorder="1" applyAlignment="1" applyProtection="1">
      <alignment vertical="center"/>
      <protection locked="0"/>
    </xf>
    <xf numFmtId="185" fontId="23" fillId="34" borderId="16" xfId="0" applyNumberFormat="1" applyFont="1" applyFill="1" applyBorder="1" applyAlignment="1" applyProtection="1">
      <alignment vertical="center"/>
      <protection locked="0"/>
    </xf>
    <xf numFmtId="185" fontId="23" fillId="34" borderId="18" xfId="0" applyNumberFormat="1" applyFont="1" applyFill="1" applyBorder="1" applyAlignment="1" applyProtection="1">
      <alignment vertical="center"/>
      <protection/>
    </xf>
    <xf numFmtId="185" fontId="23" fillId="0" borderId="19" xfId="0" applyNumberFormat="1" applyFont="1" applyBorder="1" applyAlignment="1" applyProtection="1">
      <alignment vertical="center"/>
      <protection/>
    </xf>
    <xf numFmtId="185" fontId="23" fillId="0" borderId="19" xfId="0" applyNumberFormat="1" applyFont="1" applyFill="1" applyBorder="1" applyAlignment="1" applyProtection="1">
      <alignment vertical="center"/>
      <protection locked="0"/>
    </xf>
    <xf numFmtId="185" fontId="23" fillId="34" borderId="19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/>
      <protection/>
    </xf>
    <xf numFmtId="185" fontId="3" fillId="33" borderId="10" xfId="0" applyNumberFormat="1" applyFont="1" applyFill="1" applyBorder="1" applyAlignment="1" applyProtection="1">
      <alignment/>
      <protection locked="0"/>
    </xf>
    <xf numFmtId="185" fontId="8" fillId="0" borderId="10" xfId="0" applyNumberFormat="1" applyFont="1" applyFill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right"/>
      <protection/>
    </xf>
    <xf numFmtId="0" fontId="10" fillId="0" borderId="20" xfId="0" applyFont="1" applyBorder="1" applyAlignment="1" applyProtection="1">
      <alignment horizontal="center"/>
      <protection/>
    </xf>
    <xf numFmtId="49" fontId="5" fillId="0" borderId="20" xfId="0" applyNumberFormat="1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right"/>
      <protection/>
    </xf>
    <xf numFmtId="49" fontId="5" fillId="0" borderId="12" xfId="0" applyNumberFormat="1" applyFont="1" applyBorder="1" applyAlignment="1" applyProtection="1" quotePrefix="1">
      <alignment horizontal="center"/>
      <protection/>
    </xf>
    <xf numFmtId="1" fontId="5" fillId="0" borderId="10" xfId="0" applyNumberFormat="1" applyFont="1" applyFill="1" applyBorder="1" applyAlignment="1" applyProtection="1">
      <alignment/>
      <protection/>
    </xf>
    <xf numFmtId="49" fontId="0" fillId="0" borderId="12" xfId="0" applyNumberFormat="1" applyFont="1" applyBorder="1" applyAlignment="1" applyProtection="1" quotePrefix="1">
      <alignment horizontal="center"/>
      <protection/>
    </xf>
    <xf numFmtId="1" fontId="3" fillId="33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/>
      <protection locked="0"/>
    </xf>
    <xf numFmtId="49" fontId="0" fillId="0" borderId="12" xfId="0" applyNumberFormat="1" applyFont="1" applyBorder="1" applyAlignment="1" applyProtection="1" quotePrefix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49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/>
      <protection/>
    </xf>
    <xf numFmtId="0" fontId="5" fillId="0" borderId="12" xfId="0" applyFont="1" applyFill="1" applyBorder="1" applyAlignment="1" applyProtection="1" quotePrefix="1">
      <alignment horizontal="center"/>
      <protection/>
    </xf>
    <xf numFmtId="1" fontId="8" fillId="33" borderId="10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 quotePrefix="1">
      <alignment horizontal="center"/>
      <protection/>
    </xf>
    <xf numFmtId="1" fontId="5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 applyProtection="1" quotePrefix="1">
      <alignment horizontal="center"/>
      <protection/>
    </xf>
    <xf numFmtId="49" fontId="5" fillId="0" borderId="13" xfId="0" applyNumberFormat="1" applyFont="1" applyBorder="1" applyAlignment="1" applyProtection="1" quotePrefix="1">
      <alignment horizontal="center"/>
      <protection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21" xfId="0" applyFont="1" applyBorder="1" applyAlignment="1" applyProtection="1">
      <alignment shrinkToFit="1"/>
      <protection/>
    </xf>
    <xf numFmtId="0" fontId="0" fillId="0" borderId="15" xfId="0" applyFont="1" applyBorder="1" applyAlignment="1" applyProtection="1">
      <alignment horizontal="center" shrinkToFit="1"/>
      <protection/>
    </xf>
    <xf numFmtId="185" fontId="23" fillId="33" borderId="19" xfId="0" applyNumberFormat="1" applyFont="1" applyFill="1" applyBorder="1" applyAlignment="1" applyProtection="1">
      <alignment vertical="center"/>
      <protection locked="0"/>
    </xf>
    <xf numFmtId="185" fontId="23" fillId="33" borderId="16" xfId="0" applyNumberFormat="1" applyFont="1" applyFill="1" applyBorder="1" applyAlignment="1" applyProtection="1">
      <alignment vertical="center"/>
      <protection locked="0"/>
    </xf>
    <xf numFmtId="185" fontId="23" fillId="0" borderId="16" xfId="0" applyNumberFormat="1" applyFont="1" applyFill="1" applyBorder="1" applyAlignment="1" applyProtection="1">
      <alignment vertical="center"/>
      <protection/>
    </xf>
    <xf numFmtId="185" fontId="23" fillId="0" borderId="22" xfId="0" applyNumberFormat="1" applyFont="1" applyFill="1" applyBorder="1" applyAlignment="1" applyProtection="1">
      <alignment vertical="center"/>
      <protection locked="0"/>
    </xf>
    <xf numFmtId="185" fontId="23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2" fontId="8" fillId="33" borderId="10" xfId="0" applyNumberFormat="1" applyFont="1" applyFill="1" applyBorder="1" applyAlignment="1" applyProtection="1">
      <alignment/>
      <protection locked="0"/>
    </xf>
    <xf numFmtId="2" fontId="3" fillId="33" borderId="10" xfId="0" applyNumberFormat="1" applyFont="1" applyFill="1" applyBorder="1" applyAlignment="1" applyProtection="1">
      <alignment/>
      <protection locked="0"/>
    </xf>
    <xf numFmtId="2" fontId="3" fillId="33" borderId="10" xfId="0" applyNumberFormat="1" applyFont="1" applyFill="1" applyBorder="1" applyAlignment="1" applyProtection="1">
      <alignment horizontal="right"/>
      <protection locked="0"/>
    </xf>
    <xf numFmtId="2" fontId="3" fillId="33" borderId="10" xfId="0" applyNumberFormat="1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/>
      <protection/>
    </xf>
    <xf numFmtId="185" fontId="27" fillId="33" borderId="19" xfId="0" applyNumberFormat="1" applyFont="1" applyFill="1" applyBorder="1" applyAlignment="1" applyProtection="1">
      <alignment vertical="center"/>
      <protection locked="0"/>
    </xf>
    <xf numFmtId="185" fontId="27" fillId="33" borderId="16" xfId="0" applyNumberFormat="1" applyFont="1" applyFill="1" applyBorder="1" applyAlignment="1" applyProtection="1">
      <alignment vertical="center"/>
      <protection locked="0"/>
    </xf>
    <xf numFmtId="2" fontId="28" fillId="33" borderId="10" xfId="0" applyNumberFormat="1" applyFont="1" applyFill="1" applyBorder="1" applyAlignment="1" applyProtection="1">
      <alignment/>
      <protection locked="0"/>
    </xf>
    <xf numFmtId="49" fontId="16" fillId="0" borderId="12" xfId="0" applyNumberFormat="1" applyFont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49" fontId="0" fillId="35" borderId="12" xfId="0" applyNumberFormat="1" applyFont="1" applyFill="1" applyBorder="1" applyAlignment="1" applyProtection="1">
      <alignment horizontal="center"/>
      <protection/>
    </xf>
    <xf numFmtId="1" fontId="0" fillId="35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185" fontId="16" fillId="0" borderId="0" xfId="0" applyNumberFormat="1" applyFont="1" applyBorder="1" applyAlignment="1" applyProtection="1">
      <alignment/>
      <protection locked="0"/>
    </xf>
    <xf numFmtId="185" fontId="16" fillId="0" borderId="0" xfId="0" applyNumberFormat="1" applyFont="1" applyAlignment="1" applyProtection="1">
      <alignment/>
      <protection locked="0"/>
    </xf>
    <xf numFmtId="185" fontId="27" fillId="0" borderId="0" xfId="0" applyNumberFormat="1" applyFont="1" applyAlignment="1" applyProtection="1">
      <alignment vertical="center"/>
      <protection locked="0"/>
    </xf>
    <xf numFmtId="185" fontId="16" fillId="0" borderId="0" xfId="0" applyNumberFormat="1" applyFont="1" applyAlignment="1" applyProtection="1">
      <alignment vertical="center"/>
      <protection locked="0"/>
    </xf>
    <xf numFmtId="185" fontId="30" fillId="34" borderId="23" xfId="0" applyNumberFormat="1" applyFont="1" applyFill="1" applyBorder="1" applyAlignment="1" applyProtection="1">
      <alignment horizontal="center" vertical="center" wrapText="1"/>
      <protection locked="0"/>
    </xf>
    <xf numFmtId="185" fontId="16" fillId="34" borderId="19" xfId="0" applyNumberFormat="1" applyFont="1" applyFill="1" applyBorder="1" applyAlignment="1" applyProtection="1">
      <alignment horizontal="center" vertical="center"/>
      <protection locked="0"/>
    </xf>
    <xf numFmtId="185" fontId="27" fillId="0" borderId="15" xfId="0" applyNumberFormat="1" applyFont="1" applyBorder="1" applyAlignment="1" applyProtection="1">
      <alignment horizontal="center" vertical="center"/>
      <protection locked="0"/>
    </xf>
    <xf numFmtId="185" fontId="23" fillId="0" borderId="15" xfId="0" applyNumberFormat="1" applyFont="1" applyBorder="1" applyAlignment="1" applyProtection="1">
      <alignment horizontal="center" vertical="center"/>
      <protection locked="0"/>
    </xf>
    <xf numFmtId="185" fontId="27" fillId="34" borderId="15" xfId="0" applyNumberFormat="1" applyFont="1" applyFill="1" applyBorder="1" applyAlignment="1" applyProtection="1">
      <alignment horizontal="center" vertical="center"/>
      <protection locked="0"/>
    </xf>
    <xf numFmtId="185" fontId="27" fillId="34" borderId="15" xfId="0" applyNumberFormat="1" applyFont="1" applyFill="1" applyBorder="1" applyAlignment="1" applyProtection="1">
      <alignment horizontal="center" vertical="center" wrapText="1"/>
      <protection locked="0"/>
    </xf>
    <xf numFmtId="185" fontId="27" fillId="34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/>
    </xf>
    <xf numFmtId="14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85" fontId="16" fillId="0" borderId="0" xfId="0" applyNumberFormat="1" applyFont="1" applyAlignment="1" applyProtection="1">
      <alignment horizontal="center"/>
      <protection locked="0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185" fontId="16" fillId="0" borderId="25" xfId="0" applyNumberFormat="1" applyFont="1" applyBorder="1" applyAlignment="1" applyProtection="1">
      <alignment/>
      <protection locked="0"/>
    </xf>
    <xf numFmtId="185" fontId="16" fillId="0" borderId="26" xfId="0" applyNumberFormat="1" applyFont="1" applyBorder="1" applyAlignment="1" applyProtection="1">
      <alignment/>
      <protection locked="0"/>
    </xf>
    <xf numFmtId="185" fontId="16" fillId="0" borderId="28" xfId="0" applyNumberFormat="1" applyFont="1" applyBorder="1" applyAlignment="1" applyProtection="1">
      <alignment/>
      <protection locked="0"/>
    </xf>
    <xf numFmtId="0" fontId="7" fillId="35" borderId="0" xfId="0" applyFont="1" applyFill="1" applyAlignment="1">
      <alignment/>
    </xf>
    <xf numFmtId="185" fontId="23" fillId="36" borderId="19" xfId="0" applyNumberFormat="1" applyFont="1" applyFill="1" applyBorder="1" applyAlignment="1" applyProtection="1">
      <alignment vertical="center"/>
      <protection/>
    </xf>
    <xf numFmtId="185" fontId="23" fillId="36" borderId="16" xfId="0" applyNumberFormat="1" applyFont="1" applyFill="1" applyBorder="1" applyAlignment="1" applyProtection="1">
      <alignment vertical="center"/>
      <protection/>
    </xf>
    <xf numFmtId="185" fontId="25" fillId="0" borderId="15" xfId="0" applyNumberFormat="1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shrinkToFit="1"/>
      <protection/>
    </xf>
    <xf numFmtId="0" fontId="16" fillId="0" borderId="11" xfId="0" applyFont="1" applyBorder="1" applyAlignment="1" applyProtection="1">
      <alignment shrinkToFit="1"/>
      <protection/>
    </xf>
    <xf numFmtId="185" fontId="25" fillId="0" borderId="24" xfId="0" applyNumberFormat="1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shrinkToFit="1"/>
      <protection/>
    </xf>
    <xf numFmtId="0" fontId="16" fillId="0" borderId="29" xfId="0" applyFont="1" applyBorder="1" applyAlignment="1" applyProtection="1">
      <alignment shrinkToFit="1"/>
      <protection/>
    </xf>
    <xf numFmtId="185" fontId="32" fillId="0" borderId="0" xfId="0" applyNumberFormat="1" applyFont="1" applyAlignment="1" applyProtection="1">
      <alignment vertical="center"/>
      <protection locked="0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 applyProtection="1">
      <alignment shrinkToFit="1"/>
      <protection/>
    </xf>
    <xf numFmtId="0" fontId="7" fillId="35" borderId="0" xfId="0" applyFont="1" applyFill="1" applyBorder="1" applyAlignment="1">
      <alignment/>
    </xf>
    <xf numFmtId="0" fontId="25" fillId="0" borderId="33" xfId="0" applyFont="1" applyBorder="1" applyAlignment="1" applyProtection="1">
      <alignment horizontal="center" vertical="center" wrapText="1"/>
      <protection/>
    </xf>
    <xf numFmtId="0" fontId="25" fillId="0" borderId="34" xfId="0" applyFont="1" applyBorder="1" applyAlignment="1" applyProtection="1">
      <alignment horizontal="center" vertical="center" wrapText="1"/>
      <protection/>
    </xf>
    <xf numFmtId="0" fontId="16" fillId="0" borderId="35" xfId="0" applyFont="1" applyBorder="1" applyAlignment="1" applyProtection="1">
      <alignment horizontal="center" vertical="center"/>
      <protection/>
    </xf>
    <xf numFmtId="0" fontId="16" fillId="0" borderId="36" xfId="0" applyFont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 applyProtection="1">
      <alignment/>
      <protection/>
    </xf>
    <xf numFmtId="1" fontId="7" fillId="0" borderId="0" xfId="0" applyNumberFormat="1" applyFont="1" applyBorder="1" applyAlignment="1">
      <alignment/>
    </xf>
    <xf numFmtId="1" fontId="3" fillId="33" borderId="37" xfId="0" applyNumberFormat="1" applyFont="1" applyFill="1" applyBorder="1" applyAlignment="1" applyProtection="1">
      <alignment/>
      <protection locked="0"/>
    </xf>
    <xf numFmtId="1" fontId="0" fillId="0" borderId="37" xfId="0" applyNumberFormat="1" applyFont="1" applyFill="1" applyBorder="1" applyAlignment="1" applyProtection="1">
      <alignment/>
      <protection/>
    </xf>
    <xf numFmtId="1" fontId="3" fillId="0" borderId="37" xfId="0" applyNumberFormat="1" applyFont="1" applyFill="1" applyBorder="1" applyAlignment="1" applyProtection="1">
      <alignment/>
      <protection locked="0"/>
    </xf>
    <xf numFmtId="1" fontId="0" fillId="0" borderId="37" xfId="0" applyNumberFormat="1" applyFont="1" applyFill="1" applyBorder="1" applyAlignment="1" applyProtection="1">
      <alignment horizontal="right"/>
      <protection/>
    </xf>
    <xf numFmtId="1" fontId="3" fillId="33" borderId="37" xfId="0" applyNumberFormat="1" applyFont="1" applyFill="1" applyBorder="1" applyAlignment="1" applyProtection="1">
      <alignment horizontal="right"/>
      <protection locked="0"/>
    </xf>
    <xf numFmtId="1" fontId="3" fillId="33" borderId="37" xfId="0" applyNumberFormat="1" applyFont="1" applyFill="1" applyBorder="1" applyAlignment="1" applyProtection="1">
      <alignment/>
      <protection locked="0"/>
    </xf>
    <xf numFmtId="1" fontId="8" fillId="33" borderId="37" xfId="0" applyNumberFormat="1" applyFont="1" applyFill="1" applyBorder="1" applyAlignment="1" applyProtection="1">
      <alignment/>
      <protection locked="0"/>
    </xf>
    <xf numFmtId="1" fontId="8" fillId="33" borderId="34" xfId="0" applyNumberFormat="1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shrinkToFit="1"/>
      <protection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5" fillId="0" borderId="37" xfId="0" applyNumberFormat="1" applyFont="1" applyFill="1" applyBorder="1" applyAlignment="1" applyProtection="1">
      <alignment/>
      <protection/>
    </xf>
    <xf numFmtId="1" fontId="5" fillId="0" borderId="34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49" fontId="0" fillId="35" borderId="0" xfId="0" applyNumberFormat="1" applyFont="1" applyFill="1" applyBorder="1" applyAlignment="1" applyProtection="1">
      <alignment horizontal="center"/>
      <protection/>
    </xf>
    <xf numFmtId="1" fontId="3" fillId="35" borderId="10" xfId="0" applyNumberFormat="1" applyFont="1" applyFill="1" applyBorder="1" applyAlignment="1" applyProtection="1">
      <alignment/>
      <protection locked="0"/>
    </xf>
    <xf numFmtId="1" fontId="3" fillId="35" borderId="37" xfId="0" applyNumberFormat="1" applyFont="1" applyFill="1" applyBorder="1" applyAlignment="1" applyProtection="1">
      <alignment/>
      <protection locked="0"/>
    </xf>
    <xf numFmtId="1" fontId="8" fillId="35" borderId="37" xfId="0" applyNumberFormat="1" applyFont="1" applyFill="1" applyBorder="1" applyAlignment="1" applyProtection="1">
      <alignment/>
      <protection locked="0"/>
    </xf>
    <xf numFmtId="1" fontId="8" fillId="35" borderId="10" xfId="0" applyNumberFormat="1" applyFont="1" applyFill="1" applyBorder="1" applyAlignment="1" applyProtection="1">
      <alignment/>
      <protection locked="0"/>
    </xf>
    <xf numFmtId="1" fontId="7" fillId="35" borderId="0" xfId="0" applyNumberFormat="1" applyFont="1" applyFill="1" applyBorder="1" applyAlignment="1">
      <alignment/>
    </xf>
    <xf numFmtId="1" fontId="29" fillId="35" borderId="0" xfId="0" applyNumberFormat="1" applyFont="1" applyFill="1" applyBorder="1" applyAlignment="1">
      <alignment/>
    </xf>
    <xf numFmtId="1" fontId="7" fillId="35" borderId="0" xfId="0" applyNumberFormat="1" applyFont="1" applyFill="1" applyAlignment="1">
      <alignment/>
    </xf>
    <xf numFmtId="185" fontId="23" fillId="33" borderId="19" xfId="0" applyNumberFormat="1" applyFont="1" applyFill="1" applyBorder="1" applyAlignment="1" applyProtection="1">
      <alignment vertical="center"/>
      <protection locked="0"/>
    </xf>
    <xf numFmtId="185" fontId="23" fillId="33" borderId="16" xfId="0" applyNumberFormat="1" applyFont="1" applyFill="1" applyBorder="1" applyAlignment="1" applyProtection="1">
      <alignment vertical="center"/>
      <protection locked="0"/>
    </xf>
    <xf numFmtId="185" fontId="0" fillId="35" borderId="0" xfId="0" applyNumberFormat="1" applyFill="1" applyAlignment="1" applyProtection="1">
      <alignment/>
      <protection locked="0"/>
    </xf>
    <xf numFmtId="0" fontId="18" fillId="35" borderId="0" xfId="0" applyFont="1" applyFill="1" applyAlignment="1">
      <alignment horizontal="center" vertical="center"/>
    </xf>
    <xf numFmtId="185" fontId="0" fillId="35" borderId="30" xfId="0" applyNumberFormat="1" applyFill="1" applyBorder="1" applyAlignment="1" applyProtection="1">
      <alignment/>
      <protection locked="0"/>
    </xf>
    <xf numFmtId="185" fontId="0" fillId="35" borderId="10" xfId="0" applyNumberFormat="1" applyFill="1" applyBorder="1" applyAlignment="1" applyProtection="1">
      <alignment/>
      <protection locked="0"/>
    </xf>
    <xf numFmtId="0" fontId="0" fillId="35" borderId="38" xfId="0" applyFont="1" applyFill="1" applyBorder="1" applyAlignment="1" applyProtection="1">
      <alignment shrinkToFit="1"/>
      <protection/>
    </xf>
    <xf numFmtId="185" fontId="17" fillId="35" borderId="0" xfId="0" applyNumberFormat="1" applyFont="1" applyFill="1" applyAlignment="1" applyProtection="1">
      <alignment horizontal="center" vertical="center" wrapText="1"/>
      <protection locked="0"/>
    </xf>
    <xf numFmtId="0" fontId="18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vertical="center" wrapText="1"/>
    </xf>
    <xf numFmtId="185" fontId="0" fillId="35" borderId="31" xfId="0" applyNumberFormat="1" applyFill="1" applyBorder="1" applyAlignment="1" applyProtection="1">
      <alignment/>
      <protection locked="0"/>
    </xf>
    <xf numFmtId="185" fontId="0" fillId="35" borderId="39" xfId="0" applyNumberFormat="1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 shrinkToFit="1"/>
      <protection/>
    </xf>
    <xf numFmtId="185" fontId="19" fillId="35" borderId="0" xfId="0" applyNumberFormat="1" applyFont="1" applyFill="1" applyAlignment="1" applyProtection="1">
      <alignment horizontal="centerContinuous" vertical="center"/>
      <protection locked="0"/>
    </xf>
    <xf numFmtId="185" fontId="0" fillId="35" borderId="0" xfId="0" applyNumberFormat="1" applyFont="1" applyFill="1" applyAlignment="1" applyProtection="1">
      <alignment horizontal="centerContinuous" vertical="center"/>
      <protection locked="0"/>
    </xf>
    <xf numFmtId="185" fontId="0" fillId="35" borderId="0" xfId="0" applyNumberForma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shrinkToFit="1"/>
      <protection/>
    </xf>
    <xf numFmtId="0" fontId="0" fillId="35" borderId="0" xfId="0" applyFont="1" applyFill="1" applyBorder="1" applyAlignment="1" applyProtection="1">
      <alignment horizontal="center" shrinkToFit="1"/>
      <protection/>
    </xf>
    <xf numFmtId="185" fontId="24" fillId="35" borderId="0" xfId="0" applyNumberFormat="1" applyFont="1" applyFill="1" applyAlignment="1" applyProtection="1">
      <alignment/>
      <protection locked="0"/>
    </xf>
    <xf numFmtId="185" fontId="0" fillId="35" borderId="0" xfId="0" applyNumberFormat="1" applyFill="1" applyBorder="1" applyAlignment="1" applyProtection="1">
      <alignment horizontal="center"/>
      <protection locked="0"/>
    </xf>
    <xf numFmtId="185" fontId="20" fillId="36" borderId="40" xfId="0" applyNumberFormat="1" applyFont="1" applyFill="1" applyBorder="1" applyAlignment="1" applyProtection="1">
      <alignment horizontal="center" vertical="top" wrapText="1"/>
      <protection locked="0"/>
    </xf>
    <xf numFmtId="185" fontId="20" fillId="36" borderId="41" xfId="0" applyNumberFormat="1" applyFont="1" applyFill="1" applyBorder="1" applyAlignment="1" applyProtection="1">
      <alignment horizontal="center" vertical="center" wrapText="1"/>
      <protection locked="0"/>
    </xf>
    <xf numFmtId="185" fontId="20" fillId="36" borderId="42" xfId="0" applyNumberFormat="1" applyFont="1" applyFill="1" applyBorder="1" applyAlignment="1" applyProtection="1">
      <alignment horizontal="center" vertical="center" wrapText="1"/>
      <protection locked="0"/>
    </xf>
    <xf numFmtId="185" fontId="21" fillId="35" borderId="15" xfId="0" applyNumberFormat="1" applyFont="1" applyFill="1" applyBorder="1" applyAlignment="1" applyProtection="1">
      <alignment horizontal="center" vertical="center" wrapText="1"/>
      <protection locked="0"/>
    </xf>
    <xf numFmtId="185" fontId="0" fillId="35" borderId="43" xfId="0" applyNumberFormat="1" applyFont="1" applyFill="1" applyBorder="1" applyAlignment="1" applyProtection="1">
      <alignment vertical="center"/>
      <protection locked="0"/>
    </xf>
    <xf numFmtId="185" fontId="0" fillId="35" borderId="44" xfId="0" applyNumberFormat="1" applyFont="1" applyFill="1" applyBorder="1" applyAlignment="1" applyProtection="1">
      <alignment vertical="center"/>
      <protection/>
    </xf>
    <xf numFmtId="185" fontId="22" fillId="35" borderId="15" xfId="0" applyNumberFormat="1" applyFont="1" applyFill="1" applyBorder="1" applyAlignment="1" applyProtection="1">
      <alignment horizontal="center" vertical="center" wrapText="1"/>
      <protection locked="0"/>
    </xf>
    <xf numFmtId="185" fontId="0" fillId="35" borderId="40" xfId="0" applyNumberFormat="1" applyFont="1" applyFill="1" applyBorder="1" applyAlignment="1" applyProtection="1">
      <alignment vertical="center"/>
      <protection locked="0"/>
    </xf>
    <xf numFmtId="185" fontId="0" fillId="35" borderId="43" xfId="0" applyNumberFormat="1" applyFill="1" applyBorder="1" applyAlignment="1" applyProtection="1">
      <alignment vertical="center"/>
      <protection/>
    </xf>
    <xf numFmtId="185" fontId="0" fillId="35" borderId="40" xfId="0" applyNumberFormat="1" applyFill="1" applyBorder="1" applyAlignment="1" applyProtection="1">
      <alignment vertical="center"/>
      <protection/>
    </xf>
    <xf numFmtId="185" fontId="0" fillId="35" borderId="43" xfId="0" applyNumberFormat="1" applyFont="1" applyFill="1" applyBorder="1" applyAlignment="1" applyProtection="1">
      <alignment vertical="center"/>
      <protection/>
    </xf>
    <xf numFmtId="185" fontId="0" fillId="35" borderId="40" xfId="0" applyNumberFormat="1" applyFont="1" applyFill="1" applyBorder="1" applyAlignment="1" applyProtection="1">
      <alignment vertical="center"/>
      <protection/>
    </xf>
    <xf numFmtId="185" fontId="23" fillId="35" borderId="15" xfId="0" applyNumberFormat="1" applyFont="1" applyFill="1" applyBorder="1" applyAlignment="1" applyProtection="1">
      <alignment horizontal="center" vertical="center" wrapText="1"/>
      <protection locked="0"/>
    </xf>
    <xf numFmtId="185" fontId="21" fillId="35" borderId="24" xfId="0" applyNumberFormat="1" applyFont="1" applyFill="1" applyBorder="1" applyAlignment="1" applyProtection="1">
      <alignment horizontal="center" vertical="center" wrapText="1"/>
      <protection locked="0"/>
    </xf>
    <xf numFmtId="185" fontId="0" fillId="35" borderId="45" xfId="0" applyNumberFormat="1" applyFont="1" applyFill="1" applyBorder="1" applyAlignment="1" applyProtection="1">
      <alignment vertical="center"/>
      <protection/>
    </xf>
    <xf numFmtId="185" fontId="0" fillId="35" borderId="46" xfId="0" applyNumberFormat="1" applyFont="1" applyFill="1" applyBorder="1" applyAlignment="1" applyProtection="1">
      <alignment vertical="center"/>
      <protection/>
    </xf>
    <xf numFmtId="185" fontId="0" fillId="35" borderId="47" xfId="0" applyNumberFormat="1" applyFont="1" applyFill="1" applyBorder="1" applyAlignment="1" applyProtection="1">
      <alignment vertical="center"/>
      <protection/>
    </xf>
    <xf numFmtId="185" fontId="0" fillId="35" borderId="0" xfId="0" applyNumberFormat="1" applyFont="1" applyFill="1" applyAlignment="1" applyProtection="1">
      <alignment vertical="center"/>
      <protection locked="0"/>
    </xf>
    <xf numFmtId="0" fontId="0" fillId="35" borderId="0" xfId="0" applyFont="1" applyFill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right" vertical="center"/>
      <protection/>
    </xf>
    <xf numFmtId="14" fontId="0" fillId="35" borderId="15" xfId="0" applyNumberFormat="1" applyFont="1" applyFill="1" applyBorder="1" applyAlignment="1" applyProtection="1">
      <alignment horizontal="center"/>
      <protection/>
    </xf>
    <xf numFmtId="185" fontId="0" fillId="35" borderId="0" xfId="0" applyNumberFormat="1" applyFill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/>
      <protection/>
    </xf>
    <xf numFmtId="1" fontId="0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/>
      <protection/>
    </xf>
    <xf numFmtId="185" fontId="20" fillId="36" borderId="40" xfId="0" applyNumberFormat="1" applyFont="1" applyFill="1" applyBorder="1" applyAlignment="1" applyProtection="1">
      <alignment horizontal="center" vertical="center" wrapText="1"/>
      <protection locked="0"/>
    </xf>
    <xf numFmtId="185" fontId="0" fillId="36" borderId="48" xfId="0" applyNumberFormat="1" applyFill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left" indent="1"/>
      <protection/>
    </xf>
    <xf numFmtId="0" fontId="0" fillId="0" borderId="38" xfId="0" applyFont="1" applyBorder="1" applyAlignment="1" applyProtection="1">
      <alignment horizontal="left" indent="1"/>
      <protection/>
    </xf>
    <xf numFmtId="0" fontId="0" fillId="0" borderId="21" xfId="0" applyFont="1" applyBorder="1" applyAlignment="1" applyProtection="1">
      <alignment horizontal="left" indent="1"/>
      <protection/>
    </xf>
    <xf numFmtId="0" fontId="5" fillId="0" borderId="49" xfId="0" applyFont="1" applyBorder="1" applyAlignment="1" applyProtection="1">
      <alignment horizontal="justify"/>
      <protection/>
    </xf>
    <xf numFmtId="0" fontId="5" fillId="0" borderId="38" xfId="0" applyFont="1" applyBorder="1" applyAlignment="1" applyProtection="1">
      <alignment horizontal="justify"/>
      <protection/>
    </xf>
    <xf numFmtId="0" fontId="0" fillId="0" borderId="21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 horizontal="left" indent="2"/>
      <protection/>
    </xf>
    <xf numFmtId="0" fontId="0" fillId="0" borderId="38" xfId="0" applyFont="1" applyBorder="1" applyAlignment="1" applyProtection="1">
      <alignment horizontal="left" indent="2"/>
      <protection/>
    </xf>
    <xf numFmtId="0" fontId="0" fillId="0" borderId="21" xfId="0" applyFont="1" applyBorder="1" applyAlignment="1" applyProtection="1">
      <alignment horizontal="left" indent="2"/>
      <protection/>
    </xf>
    <xf numFmtId="0" fontId="0" fillId="0" borderId="49" xfId="0" applyFont="1" applyBorder="1" applyAlignment="1" applyProtection="1">
      <alignment horizontal="left" wrapText="1" indent="1"/>
      <protection/>
    </xf>
    <xf numFmtId="0" fontId="0" fillId="0" borderId="38" xfId="0" applyFont="1" applyBorder="1" applyAlignment="1" applyProtection="1">
      <alignment horizontal="left" wrapText="1" indent="1"/>
      <protection/>
    </xf>
    <xf numFmtId="0" fontId="0" fillId="0" borderId="21" xfId="0" applyFont="1" applyBorder="1" applyAlignment="1" applyProtection="1">
      <alignment horizontal="left" indent="1"/>
      <protection/>
    </xf>
    <xf numFmtId="0" fontId="0" fillId="0" borderId="49" xfId="0" applyFont="1" applyBorder="1" applyAlignment="1" applyProtection="1">
      <alignment horizontal="left" indent="2"/>
      <protection/>
    </xf>
    <xf numFmtId="0" fontId="0" fillId="0" borderId="38" xfId="0" applyFont="1" applyBorder="1" applyAlignment="1" applyProtection="1">
      <alignment horizontal="left" indent="2"/>
      <protection/>
    </xf>
    <xf numFmtId="0" fontId="0" fillId="0" borderId="21" xfId="0" applyFont="1" applyBorder="1" applyAlignment="1" applyProtection="1">
      <alignment horizontal="left" indent="2"/>
      <protection/>
    </xf>
    <xf numFmtId="0" fontId="5" fillId="0" borderId="49" xfId="0" applyFont="1" applyBorder="1" applyAlignment="1" applyProtection="1">
      <alignment horizontal="justify"/>
      <protection/>
    </xf>
    <xf numFmtId="0" fontId="5" fillId="0" borderId="38" xfId="0" applyFont="1" applyBorder="1" applyAlignment="1" applyProtection="1">
      <alignment horizontal="justify"/>
      <protection/>
    </xf>
    <xf numFmtId="0" fontId="5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justify"/>
      <protection/>
    </xf>
    <xf numFmtId="49" fontId="5" fillId="0" borderId="49" xfId="0" applyNumberFormat="1" applyFont="1" applyBorder="1" applyAlignment="1" applyProtection="1">
      <alignment horizontal="left"/>
      <protection/>
    </xf>
    <xf numFmtId="49" fontId="5" fillId="0" borderId="38" xfId="0" applyNumberFormat="1" applyFont="1" applyBorder="1" applyAlignment="1" applyProtection="1">
      <alignment horizontal="left"/>
      <protection/>
    </xf>
    <xf numFmtId="0" fontId="4" fillId="35" borderId="0" xfId="0" applyFont="1" applyFill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38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justify"/>
      <protection/>
    </xf>
    <xf numFmtId="0" fontId="5" fillId="0" borderId="50" xfId="0" applyFont="1" applyBorder="1" applyAlignment="1" applyProtection="1">
      <alignment horizontal="justify"/>
      <protection/>
    </xf>
    <xf numFmtId="0" fontId="0" fillId="0" borderId="51" xfId="0" applyFont="1" applyBorder="1" applyAlignment="1" applyProtection="1">
      <alignment horizontal="justify"/>
      <protection/>
    </xf>
    <xf numFmtId="0" fontId="0" fillId="0" borderId="21" xfId="0" applyFont="1" applyBorder="1" applyAlignment="1" applyProtection="1">
      <alignment horizontal="justify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49" fontId="0" fillId="0" borderId="49" xfId="0" applyNumberFormat="1" applyFont="1" applyBorder="1" applyAlignment="1" applyProtection="1">
      <alignment horizontal="left" indent="1"/>
      <protection/>
    </xf>
    <xf numFmtId="49" fontId="0" fillId="0" borderId="38" xfId="0" applyNumberFormat="1" applyFont="1" applyBorder="1" applyAlignment="1" applyProtection="1">
      <alignment horizontal="left" inden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35" borderId="49" xfId="0" applyFont="1" applyFill="1" applyBorder="1" applyAlignment="1" applyProtection="1">
      <alignment horizontal="left" indent="1"/>
      <protection/>
    </xf>
    <xf numFmtId="0" fontId="0" fillId="35" borderId="38" xfId="0" applyFont="1" applyFill="1" applyBorder="1" applyAlignment="1" applyProtection="1">
      <alignment horizontal="left" indent="1"/>
      <protection/>
    </xf>
    <xf numFmtId="0" fontId="0" fillId="35" borderId="21" xfId="0" applyFont="1" applyFill="1" applyBorder="1" applyAlignment="1" applyProtection="1">
      <alignment horizontal="left" indent="1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66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left" indent="1"/>
      <protection/>
    </xf>
    <xf numFmtId="0" fontId="0" fillId="0" borderId="38" xfId="0" applyFont="1" applyBorder="1" applyAlignment="1" applyProtection="1">
      <alignment horizontal="left" indent="1"/>
      <protection/>
    </xf>
    <xf numFmtId="0" fontId="0" fillId="35" borderId="49" xfId="0" applyFont="1" applyFill="1" applyBorder="1" applyAlignment="1" applyProtection="1">
      <alignment horizontal="left" indent="1"/>
      <protection/>
    </xf>
    <xf numFmtId="0" fontId="0" fillId="35" borderId="38" xfId="0" applyFont="1" applyFill="1" applyBorder="1" applyAlignment="1" applyProtection="1">
      <alignment horizontal="left" indent="1"/>
      <protection/>
    </xf>
    <xf numFmtId="0" fontId="0" fillId="35" borderId="21" xfId="0" applyFont="1" applyFill="1" applyBorder="1" applyAlignment="1" applyProtection="1">
      <alignment horizontal="left" indent="1"/>
      <protection/>
    </xf>
    <xf numFmtId="0" fontId="0" fillId="0" borderId="49" xfId="0" applyFont="1" applyBorder="1" applyAlignment="1" applyProtection="1">
      <alignment horizontal="left" vertical="center" wrapText="1" indent="1"/>
      <protection/>
    </xf>
    <xf numFmtId="0" fontId="0" fillId="0" borderId="38" xfId="0" applyFont="1" applyBorder="1" applyAlignment="1" applyProtection="1">
      <alignment horizontal="left" vertical="center" wrapText="1" indent="1"/>
      <protection/>
    </xf>
    <xf numFmtId="0" fontId="0" fillId="0" borderId="21" xfId="0" applyBorder="1" applyAlignment="1" applyProtection="1">
      <alignment horizontal="left" vertical="center" wrapText="1" indent="1"/>
      <protection/>
    </xf>
    <xf numFmtId="0" fontId="0" fillId="0" borderId="49" xfId="0" applyFont="1" applyBorder="1" applyAlignment="1" applyProtection="1">
      <alignment horizontal="left" vertical="center" indent="2"/>
      <protection/>
    </xf>
    <xf numFmtId="0" fontId="0" fillId="0" borderId="38" xfId="0" applyFont="1" applyBorder="1" applyAlignment="1" applyProtection="1">
      <alignment horizontal="left" vertical="center" indent="2"/>
      <protection/>
    </xf>
    <xf numFmtId="0" fontId="0" fillId="0" borderId="21" xfId="0" applyBorder="1" applyAlignment="1" applyProtection="1">
      <alignment horizontal="left" vertical="center" indent="2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5" fillId="0" borderId="49" xfId="0" applyFont="1" applyBorder="1" applyAlignment="1" applyProtection="1">
      <alignment horizontal="left" vertical="center" wrapText="1"/>
      <protection/>
    </xf>
    <xf numFmtId="0" fontId="5" fillId="0" borderId="38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67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49" xfId="0" applyFont="1" applyBorder="1" applyAlignment="1" applyProtection="1">
      <alignment horizontal="left" vertical="center" indent="1"/>
      <protection/>
    </xf>
    <xf numFmtId="0" fontId="0" fillId="0" borderId="38" xfId="0" applyFont="1" applyBorder="1" applyAlignment="1" applyProtection="1">
      <alignment horizontal="left" vertical="center" indent="1"/>
      <protection/>
    </xf>
    <xf numFmtId="0" fontId="0" fillId="0" borderId="21" xfId="0" applyBorder="1" applyAlignment="1" applyProtection="1">
      <alignment horizontal="left" vertical="center" inden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left" wrapText="1" indent="1"/>
      <protection/>
    </xf>
    <xf numFmtId="0" fontId="0" fillId="0" borderId="38" xfId="0" applyFont="1" applyBorder="1" applyAlignment="1" applyProtection="1">
      <alignment horizontal="left" wrapText="1" inden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left" wrapText="1" indent="1"/>
      <protection/>
    </xf>
    <xf numFmtId="0" fontId="15" fillId="0" borderId="0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left" indent="2"/>
      <protection/>
    </xf>
    <xf numFmtId="0" fontId="0" fillId="0" borderId="21" xfId="0" applyBorder="1" applyAlignment="1" applyProtection="1">
      <alignment horizontal="left" indent="1"/>
      <protection/>
    </xf>
    <xf numFmtId="0" fontId="5" fillId="35" borderId="49" xfId="0" applyFont="1" applyFill="1" applyBorder="1" applyAlignment="1" applyProtection="1">
      <alignment horizontal="justify"/>
      <protection/>
    </xf>
    <xf numFmtId="0" fontId="5" fillId="35" borderId="38" xfId="0" applyFont="1" applyFill="1" applyBorder="1" applyAlignment="1" applyProtection="1">
      <alignment horizontal="justify"/>
      <protection/>
    </xf>
    <xf numFmtId="0" fontId="5" fillId="35" borderId="21" xfId="0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 horizontal="justify"/>
      <protection/>
    </xf>
    <xf numFmtId="0" fontId="5" fillId="0" borderId="50" xfId="0" applyFont="1" applyBorder="1" applyAlignment="1" applyProtection="1">
      <alignment horizontal="justify"/>
      <protection/>
    </xf>
    <xf numFmtId="0" fontId="5" fillId="0" borderId="51" xfId="0" applyFont="1" applyBorder="1" applyAlignment="1" applyProtection="1">
      <alignment horizontal="justify"/>
      <protection/>
    </xf>
    <xf numFmtId="0" fontId="2" fillId="0" borderId="0" xfId="62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left" indent="3"/>
      <protection/>
    </xf>
    <xf numFmtId="0" fontId="0" fillId="0" borderId="38" xfId="0" applyFont="1" applyBorder="1" applyAlignment="1" applyProtection="1">
      <alignment horizontal="left" indent="3"/>
      <protection/>
    </xf>
    <xf numFmtId="0" fontId="0" fillId="0" borderId="21" xfId="0" applyFont="1" applyBorder="1" applyAlignment="1" applyProtection="1">
      <alignment horizontal="left" indent="3"/>
      <protection/>
    </xf>
    <xf numFmtId="1" fontId="0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86" fontId="0" fillId="33" borderId="15" xfId="0" applyNumberFormat="1" applyFont="1" applyFill="1" applyBorder="1" applyAlignment="1" applyProtection="1">
      <alignment horizontal="center" vertical="top"/>
      <protection/>
    </xf>
    <xf numFmtId="186" fontId="0" fillId="33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21" xfId="0" applyBorder="1" applyAlignment="1" applyProtection="1">
      <alignment horizontal="left" indent="3"/>
      <protection/>
    </xf>
    <xf numFmtId="0" fontId="0" fillId="35" borderId="49" xfId="0" applyFont="1" applyFill="1" applyBorder="1" applyAlignment="1" applyProtection="1">
      <alignment horizontal="left" indent="2"/>
      <protection/>
    </xf>
    <xf numFmtId="0" fontId="0" fillId="35" borderId="38" xfId="0" applyFont="1" applyFill="1" applyBorder="1" applyAlignment="1" applyProtection="1">
      <alignment horizontal="left" indent="2"/>
      <protection/>
    </xf>
    <xf numFmtId="0" fontId="0" fillId="35" borderId="21" xfId="0" applyFill="1" applyBorder="1" applyAlignment="1" applyProtection="1">
      <alignment horizontal="left" indent="2"/>
      <protection/>
    </xf>
    <xf numFmtId="0" fontId="0" fillId="0" borderId="21" xfId="0" applyFont="1" applyBorder="1" applyAlignment="1" applyProtection="1">
      <alignment horizontal="left" vertical="center" indent="1"/>
      <protection/>
    </xf>
    <xf numFmtId="0" fontId="0" fillId="0" borderId="33" xfId="0" applyFont="1" applyBorder="1" applyAlignment="1" applyProtection="1">
      <alignment horizontal="left" indent="2"/>
      <protection/>
    </xf>
    <xf numFmtId="0" fontId="0" fillId="0" borderId="50" xfId="0" applyFont="1" applyBorder="1" applyAlignment="1" applyProtection="1">
      <alignment horizontal="left" indent="2"/>
      <protection/>
    </xf>
    <xf numFmtId="0" fontId="0" fillId="0" borderId="51" xfId="0" applyFont="1" applyBorder="1" applyAlignment="1" applyProtection="1">
      <alignment horizontal="left" indent="2"/>
      <protection/>
    </xf>
    <xf numFmtId="0" fontId="5" fillId="0" borderId="33" xfId="0" applyFont="1" applyFill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5" fillId="0" borderId="49" xfId="0" applyFont="1" applyFill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left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0" fontId="5" fillId="0" borderId="49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0" fillId="0" borderId="49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49" xfId="0" applyFont="1" applyFill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0" borderId="49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30" xfId="0" applyFont="1" applyBorder="1" applyAlignment="1" applyProtection="1">
      <alignment horizontal="left" vertical="top" wrapText="1"/>
      <protection/>
    </xf>
    <xf numFmtId="0" fontId="0" fillId="0" borderId="38" xfId="0" applyFont="1" applyBorder="1" applyAlignment="1" applyProtection="1">
      <alignment horizontal="left" vertical="top" wrapText="1"/>
      <protection/>
    </xf>
    <xf numFmtId="0" fontId="0" fillId="0" borderId="37" xfId="0" applyFont="1" applyBorder="1" applyAlignment="1" applyProtection="1">
      <alignment horizontal="left" vertical="top" wrapText="1"/>
      <protection/>
    </xf>
    <xf numFmtId="0" fontId="0" fillId="0" borderId="49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 vertical="top" wrapText="1"/>
      <protection/>
    </xf>
    <xf numFmtId="0" fontId="5" fillId="0" borderId="49" xfId="0" applyFont="1" applyBorder="1" applyAlignment="1" applyProtection="1">
      <alignment horizontal="left"/>
      <protection/>
    </xf>
    <xf numFmtId="0" fontId="0" fillId="0" borderId="49" xfId="0" applyFont="1" applyBorder="1" applyAlignment="1" applyProtection="1">
      <alignment horizontal="left" wrapText="1"/>
      <protection/>
    </xf>
    <xf numFmtId="0" fontId="0" fillId="0" borderId="49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4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49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21" xfId="0" applyFont="1" applyBorder="1" applyAlignment="1" applyProtection="1">
      <alignment wrapText="1"/>
      <protection/>
    </xf>
    <xf numFmtId="0" fontId="0" fillId="0" borderId="49" xfId="0" applyFont="1" applyFill="1" applyBorder="1" applyAlignment="1" applyProtection="1">
      <alignment horizontal="left" indent="1"/>
      <protection/>
    </xf>
    <xf numFmtId="0" fontId="0" fillId="0" borderId="15" xfId="0" applyFont="1" applyBorder="1" applyAlignment="1" applyProtection="1">
      <alignment horizontal="left" indent="1"/>
      <protection/>
    </xf>
    <xf numFmtId="0" fontId="0" fillId="0" borderId="49" xfId="0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0" fontId="5" fillId="0" borderId="51" xfId="0" applyFont="1" applyBorder="1" applyAlignment="1" applyProtection="1">
      <alignment horizontal="left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16" fillId="0" borderId="72" xfId="0" applyFont="1" applyBorder="1" applyAlignment="1" applyProtection="1">
      <alignment horizontal="center" vertical="center"/>
      <protection/>
    </xf>
    <xf numFmtId="0" fontId="16" fillId="0" borderId="65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49" fontId="16" fillId="0" borderId="66" xfId="0" applyNumberFormat="1" applyFont="1" applyBorder="1" applyAlignment="1" applyProtection="1">
      <alignment horizontal="center" vertical="center" wrapText="1"/>
      <protection/>
    </xf>
    <xf numFmtId="49" fontId="16" fillId="0" borderId="12" xfId="0" applyNumberFormat="1" applyFont="1" applyBorder="1" applyAlignment="1" applyProtection="1">
      <alignment horizontal="center" vertical="center" wrapText="1"/>
      <protection/>
    </xf>
    <xf numFmtId="0" fontId="16" fillId="0" borderId="73" xfId="0" applyFont="1" applyBorder="1" applyAlignment="1" applyProtection="1">
      <alignment horizontal="center" vertical="center"/>
      <protection/>
    </xf>
    <xf numFmtId="0" fontId="16" fillId="0" borderId="7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49" xfId="0" applyFont="1" applyFill="1" applyBorder="1" applyAlignment="1" applyProtection="1">
      <alignment horizontal="left" wrapText="1" indent="1"/>
      <protection/>
    </xf>
    <xf numFmtId="0" fontId="0" fillId="0" borderId="15" xfId="0" applyFont="1" applyBorder="1" applyAlignment="1" applyProtection="1">
      <alignment horizontal="left" wrapText="1" indent="1"/>
      <protection/>
    </xf>
    <xf numFmtId="0" fontId="12" fillId="0" borderId="49" xfId="0" applyFont="1" applyFill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0" fontId="12" fillId="0" borderId="21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49" xfId="0" applyFont="1" applyBorder="1" applyAlignment="1" applyProtection="1">
      <alignment wrapText="1"/>
      <protection/>
    </xf>
    <xf numFmtId="49" fontId="0" fillId="0" borderId="49" xfId="0" applyNumberFormat="1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85" fontId="27" fillId="0" borderId="0" xfId="0" applyNumberFormat="1" applyFont="1" applyAlignment="1" applyProtection="1">
      <alignment horizontal="center" vertical="center"/>
      <protection locked="0"/>
    </xf>
    <xf numFmtId="185" fontId="27" fillId="34" borderId="30" xfId="0" applyNumberFormat="1" applyFont="1" applyFill="1" applyBorder="1" applyAlignment="1" applyProtection="1">
      <alignment horizontal="left" vertical="center"/>
      <protection locked="0"/>
    </xf>
    <xf numFmtId="185" fontId="27" fillId="34" borderId="38" xfId="0" applyNumberFormat="1" applyFont="1" applyFill="1" applyBorder="1" applyAlignment="1" applyProtection="1">
      <alignment horizontal="left" vertical="center"/>
      <protection locked="0"/>
    </xf>
    <xf numFmtId="185" fontId="23" fillId="0" borderId="30" xfId="0" applyNumberFormat="1" applyFont="1" applyBorder="1" applyAlignment="1" applyProtection="1">
      <alignment vertical="center"/>
      <protection locked="0"/>
    </xf>
    <xf numFmtId="185" fontId="23" fillId="0" borderId="38" xfId="0" applyNumberFormat="1" applyFont="1" applyBorder="1" applyAlignment="1" applyProtection="1">
      <alignment vertical="center"/>
      <protection locked="0"/>
    </xf>
    <xf numFmtId="185" fontId="23" fillId="35" borderId="30" xfId="0" applyNumberFormat="1" applyFont="1" applyFill="1" applyBorder="1" applyAlignment="1" applyProtection="1">
      <alignment vertical="center"/>
      <protection locked="0"/>
    </xf>
    <xf numFmtId="185" fontId="23" fillId="35" borderId="38" xfId="0" applyNumberFormat="1" applyFont="1" applyFill="1" applyBorder="1" applyAlignment="1" applyProtection="1">
      <alignment vertical="center"/>
      <protection locked="0"/>
    </xf>
    <xf numFmtId="185" fontId="27" fillId="34" borderId="30" xfId="0" applyNumberFormat="1" applyFont="1" applyFill="1" applyBorder="1" applyAlignment="1" applyProtection="1">
      <alignment horizontal="left" vertical="center" wrapText="1"/>
      <protection locked="0"/>
    </xf>
    <xf numFmtId="185" fontId="27" fillId="34" borderId="38" xfId="0" applyNumberFormat="1" applyFont="1" applyFill="1" applyBorder="1" applyAlignment="1" applyProtection="1">
      <alignment horizontal="left" vertical="center" wrapText="1"/>
      <protection locked="0"/>
    </xf>
    <xf numFmtId="185" fontId="30" fillId="34" borderId="75" xfId="0" applyNumberFormat="1" applyFont="1" applyFill="1" applyBorder="1" applyAlignment="1" applyProtection="1">
      <alignment horizontal="center" vertical="center"/>
      <protection locked="0"/>
    </xf>
    <xf numFmtId="185" fontId="30" fillId="34" borderId="76" xfId="0" applyNumberFormat="1" applyFont="1" applyFill="1" applyBorder="1" applyAlignment="1" applyProtection="1">
      <alignment horizontal="center" vertical="center"/>
      <protection locked="0"/>
    </xf>
    <xf numFmtId="185" fontId="30" fillId="34" borderId="78" xfId="0" applyNumberFormat="1" applyFont="1" applyFill="1" applyBorder="1" applyAlignment="1" applyProtection="1">
      <alignment horizontal="center" vertical="center"/>
      <protection locked="0"/>
    </xf>
    <xf numFmtId="185" fontId="16" fillId="34" borderId="30" xfId="0" applyNumberFormat="1" applyFont="1" applyFill="1" applyBorder="1" applyAlignment="1" applyProtection="1">
      <alignment horizontal="center" vertical="center"/>
      <protection locked="0"/>
    </xf>
    <xf numFmtId="185" fontId="16" fillId="34" borderId="38" xfId="0" applyNumberFormat="1" applyFont="1" applyFill="1" applyBorder="1" applyAlignment="1" applyProtection="1">
      <alignment horizontal="center" vertical="center"/>
      <protection locked="0"/>
    </xf>
    <xf numFmtId="185" fontId="16" fillId="34" borderId="10" xfId="0" applyNumberFormat="1" applyFont="1" applyFill="1" applyBorder="1" applyAlignment="1" applyProtection="1">
      <alignment horizontal="center" vertical="center"/>
      <protection locked="0"/>
    </xf>
    <xf numFmtId="185" fontId="27" fillId="0" borderId="30" xfId="0" applyNumberFormat="1" applyFont="1" applyBorder="1" applyAlignment="1" applyProtection="1">
      <alignment vertical="center"/>
      <protection locked="0"/>
    </xf>
    <xf numFmtId="185" fontId="27" fillId="0" borderId="38" xfId="0" applyNumberFormat="1" applyFont="1" applyBorder="1" applyAlignment="1" applyProtection="1">
      <alignment vertical="center"/>
      <protection locked="0"/>
    </xf>
    <xf numFmtId="185" fontId="16" fillId="0" borderId="0" xfId="0" applyNumberFormat="1" applyFont="1" applyAlignment="1" applyProtection="1">
      <alignment/>
      <protection locked="0"/>
    </xf>
    <xf numFmtId="185" fontId="16" fillId="0" borderId="73" xfId="0" applyNumberFormat="1" applyFont="1" applyBorder="1" applyAlignment="1" applyProtection="1">
      <alignment horizontal="center"/>
      <protection locked="0"/>
    </xf>
    <xf numFmtId="185" fontId="16" fillId="0" borderId="64" xfId="0" applyNumberFormat="1" applyFont="1" applyBorder="1" applyAlignment="1" applyProtection="1">
      <alignment horizontal="center"/>
      <protection locked="0"/>
    </xf>
    <xf numFmtId="185" fontId="16" fillId="0" borderId="74" xfId="0" applyNumberFormat="1" applyFont="1" applyBorder="1" applyAlignment="1" applyProtection="1">
      <alignment horizontal="center"/>
      <protection locked="0"/>
    </xf>
    <xf numFmtId="185" fontId="16" fillId="0" borderId="77" xfId="0" applyNumberFormat="1" applyFont="1" applyBorder="1" applyAlignment="1" applyProtection="1">
      <alignment horizontal="center"/>
      <protection locked="0"/>
    </xf>
    <xf numFmtId="185" fontId="16" fillId="0" borderId="50" xfId="0" applyNumberFormat="1" applyFont="1" applyBorder="1" applyAlignment="1" applyProtection="1">
      <alignment horizontal="center"/>
      <protection locked="0"/>
    </xf>
    <xf numFmtId="185" fontId="16" fillId="0" borderId="34" xfId="0" applyNumberFormat="1" applyFont="1" applyBorder="1" applyAlignment="1" applyProtection="1">
      <alignment horizontal="center"/>
      <protection locked="0"/>
    </xf>
    <xf numFmtId="185" fontId="16" fillId="0" borderId="63" xfId="0" applyNumberFormat="1" applyFont="1" applyBorder="1" applyAlignment="1" applyProtection="1">
      <alignment/>
      <protection locked="0"/>
    </xf>
    <xf numFmtId="185" fontId="16" fillId="0" borderId="72" xfId="0" applyNumberFormat="1" applyFont="1" applyBorder="1" applyAlignment="1" applyProtection="1">
      <alignment/>
      <protection locked="0"/>
    </xf>
    <xf numFmtId="185" fontId="16" fillId="0" borderId="49" xfId="0" applyNumberFormat="1" applyFont="1" applyBorder="1" applyAlignment="1" applyProtection="1">
      <alignment horizontal="left"/>
      <protection locked="0"/>
    </xf>
    <xf numFmtId="185" fontId="16" fillId="0" borderId="15" xfId="0" applyNumberFormat="1" applyFont="1" applyBorder="1" applyAlignment="1" applyProtection="1">
      <alignment horizontal="left"/>
      <protection locked="0"/>
    </xf>
    <xf numFmtId="185" fontId="16" fillId="0" borderId="33" xfId="0" applyNumberFormat="1" applyFont="1" applyBorder="1" applyAlignment="1" applyProtection="1">
      <alignment horizontal="left"/>
      <protection locked="0"/>
    </xf>
    <xf numFmtId="185" fontId="16" fillId="0" borderId="24" xfId="0" applyNumberFormat="1" applyFont="1" applyBorder="1" applyAlignment="1" applyProtection="1">
      <alignment horizontal="left"/>
      <protection locked="0"/>
    </xf>
    <xf numFmtId="185" fontId="25" fillId="0" borderId="72" xfId="0" applyNumberFormat="1" applyFont="1" applyBorder="1" applyAlignment="1" applyProtection="1">
      <alignment horizontal="left"/>
      <protection locked="0"/>
    </xf>
    <xf numFmtId="185" fontId="25" fillId="0" borderId="62" xfId="0" applyNumberFormat="1" applyFont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 vertical="center"/>
      <protection/>
    </xf>
    <xf numFmtId="1" fontId="16" fillId="0" borderId="15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 quotePrefix="1">
      <alignment horizontal="left"/>
      <protection/>
    </xf>
    <xf numFmtId="185" fontId="27" fillId="34" borderId="77" xfId="0" applyNumberFormat="1" applyFont="1" applyFill="1" applyBorder="1" applyAlignment="1" applyProtection="1">
      <alignment horizontal="left" vertical="center"/>
      <protection locked="0"/>
    </xf>
    <xf numFmtId="185" fontId="27" fillId="34" borderId="50" xfId="0" applyNumberFormat="1" applyFont="1" applyFill="1" applyBorder="1" applyAlignment="1" applyProtection="1">
      <alignment horizontal="left" vertical="center"/>
      <protection locked="0"/>
    </xf>
    <xf numFmtId="185" fontId="30" fillId="34" borderId="79" xfId="0" applyNumberFormat="1" applyFont="1" applyFill="1" applyBorder="1" applyAlignment="1" applyProtection="1">
      <alignment horizontal="center" vertical="center"/>
      <protection locked="0"/>
    </xf>
    <xf numFmtId="185" fontId="30" fillId="34" borderId="64" xfId="0" applyNumberFormat="1" applyFont="1" applyFill="1" applyBorder="1" applyAlignment="1" applyProtection="1">
      <alignment horizontal="center" vertical="center"/>
      <protection locked="0"/>
    </xf>
    <xf numFmtId="185" fontId="30" fillId="34" borderId="80" xfId="0" applyNumberFormat="1" applyFont="1" applyFill="1" applyBorder="1" applyAlignment="1" applyProtection="1">
      <alignment horizontal="center" vertical="center"/>
      <protection locked="0"/>
    </xf>
    <xf numFmtId="185" fontId="30" fillId="36" borderId="79" xfId="0" applyNumberFormat="1" applyFont="1" applyFill="1" applyBorder="1" applyAlignment="1" applyProtection="1">
      <alignment horizontal="center" vertical="center"/>
      <protection locked="0"/>
    </xf>
    <xf numFmtId="185" fontId="30" fillId="36" borderId="64" xfId="0" applyNumberFormat="1" applyFont="1" applyFill="1" applyBorder="1" applyAlignment="1" applyProtection="1">
      <alignment horizontal="center" vertical="center"/>
      <protection locked="0"/>
    </xf>
    <xf numFmtId="185" fontId="30" fillId="36" borderId="74" xfId="0" applyNumberFormat="1" applyFont="1" applyFill="1" applyBorder="1" applyAlignment="1" applyProtection="1">
      <alignment horizontal="center" vertical="center"/>
      <protection locked="0"/>
    </xf>
    <xf numFmtId="14" fontId="16" fillId="0" borderId="15" xfId="0" applyNumberFormat="1" applyFont="1" applyBorder="1" applyAlignment="1" applyProtection="1">
      <alignment horizontal="center"/>
      <protection/>
    </xf>
    <xf numFmtId="185" fontId="23" fillId="0" borderId="30" xfId="0" applyNumberFormat="1" applyFont="1" applyBorder="1" applyAlignment="1" applyProtection="1">
      <alignment vertical="center" wrapText="1"/>
      <protection locked="0"/>
    </xf>
    <xf numFmtId="185" fontId="23" fillId="0" borderId="38" xfId="0" applyNumberFormat="1" applyFont="1" applyBorder="1" applyAlignment="1" applyProtection="1">
      <alignment vertical="center" wrapText="1"/>
      <protection locked="0"/>
    </xf>
    <xf numFmtId="185" fontId="23" fillId="0" borderId="10" xfId="0" applyNumberFormat="1" applyFont="1" applyBorder="1" applyAlignment="1" applyProtection="1">
      <alignment vertical="center" wrapText="1"/>
      <protection locked="0"/>
    </xf>
    <xf numFmtId="0" fontId="6" fillId="35" borderId="81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 quotePrefix="1">
      <alignment horizontal="left"/>
      <protection/>
    </xf>
    <xf numFmtId="0" fontId="0" fillId="35" borderId="38" xfId="0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 applyProtection="1">
      <alignment horizontal="left"/>
      <protection/>
    </xf>
    <xf numFmtId="185" fontId="22" fillId="35" borderId="49" xfId="0" applyNumberFormat="1" applyFont="1" applyFill="1" applyBorder="1" applyAlignment="1" applyProtection="1">
      <alignment vertical="center" wrapText="1"/>
      <protection locked="0"/>
    </xf>
    <xf numFmtId="185" fontId="22" fillId="35" borderId="15" xfId="0" applyNumberFormat="1" applyFont="1" applyFill="1" applyBorder="1" applyAlignment="1" applyProtection="1">
      <alignment vertical="center" wrapText="1"/>
      <protection locked="0"/>
    </xf>
    <xf numFmtId="185" fontId="22" fillId="35" borderId="77" xfId="0" applyNumberFormat="1" applyFont="1" applyFill="1" applyBorder="1" applyAlignment="1" applyProtection="1">
      <alignment vertical="center" wrapText="1"/>
      <protection locked="0"/>
    </xf>
    <xf numFmtId="185" fontId="22" fillId="35" borderId="50" xfId="0" applyNumberFormat="1" applyFont="1" applyFill="1" applyBorder="1" applyAlignment="1" applyProtection="1">
      <alignment vertical="center"/>
      <protection locked="0"/>
    </xf>
    <xf numFmtId="185" fontId="22" fillId="35" borderId="14" xfId="0" applyNumberFormat="1" applyFont="1" applyFill="1" applyBorder="1" applyAlignment="1" applyProtection="1">
      <alignment vertical="center"/>
      <protection locked="0"/>
    </xf>
    <xf numFmtId="185" fontId="0" fillId="35" borderId="75" xfId="0" applyNumberFormat="1" applyFill="1" applyBorder="1" applyAlignment="1" applyProtection="1">
      <alignment/>
      <protection locked="0"/>
    </xf>
    <xf numFmtId="185" fontId="0" fillId="35" borderId="76" xfId="0" applyNumberFormat="1" applyFill="1" applyBorder="1" applyAlignment="1" applyProtection="1">
      <alignment/>
      <protection locked="0"/>
    </xf>
    <xf numFmtId="185" fontId="5" fillId="35" borderId="76" xfId="0" applyNumberFormat="1" applyFont="1" applyFill="1" applyBorder="1" applyAlignment="1" applyProtection="1">
      <alignment horizontal="center"/>
      <protection locked="0"/>
    </xf>
    <xf numFmtId="185" fontId="5" fillId="35" borderId="25" xfId="0" applyNumberFormat="1" applyFont="1" applyFill="1" applyBorder="1" applyAlignment="1" applyProtection="1">
      <alignment horizontal="center"/>
      <protection locked="0"/>
    </xf>
    <xf numFmtId="0" fontId="0" fillId="35" borderId="38" xfId="0" applyFont="1" applyFill="1" applyBorder="1" applyAlignment="1" applyProtection="1">
      <alignment horizontal="center" shrinkToFit="1"/>
      <protection/>
    </xf>
    <xf numFmtId="0" fontId="0" fillId="35" borderId="37" xfId="0" applyFont="1" applyFill="1" applyBorder="1" applyAlignment="1" applyProtection="1">
      <alignment horizontal="center" shrinkToFit="1"/>
      <protection/>
    </xf>
    <xf numFmtId="185" fontId="0" fillId="36" borderId="75" xfId="0" applyNumberFormat="1" applyFont="1" applyFill="1" applyBorder="1" applyAlignment="1" applyProtection="1">
      <alignment horizontal="center" vertical="center"/>
      <protection locked="0"/>
    </xf>
    <xf numFmtId="185" fontId="0" fillId="36" borderId="76" xfId="0" applyNumberFormat="1" applyFont="1" applyFill="1" applyBorder="1" applyAlignment="1" applyProtection="1">
      <alignment horizontal="center" vertical="center"/>
      <protection locked="0"/>
    </xf>
    <xf numFmtId="185" fontId="0" fillId="36" borderId="23" xfId="0" applyNumberFormat="1" applyFont="1" applyFill="1" applyBorder="1" applyAlignment="1" applyProtection="1">
      <alignment horizontal="center" vertical="center"/>
      <protection locked="0"/>
    </xf>
    <xf numFmtId="185" fontId="0" fillId="36" borderId="82" xfId="0" applyNumberFormat="1" applyFont="1" applyFill="1" applyBorder="1" applyAlignment="1" applyProtection="1">
      <alignment horizontal="center" vertical="center"/>
      <protection locked="0"/>
    </xf>
    <xf numFmtId="185" fontId="0" fillId="36" borderId="0" xfId="0" applyNumberFormat="1" applyFont="1" applyFill="1" applyBorder="1" applyAlignment="1" applyProtection="1">
      <alignment horizontal="center" vertical="center"/>
      <protection locked="0"/>
    </xf>
    <xf numFmtId="185" fontId="0" fillId="36" borderId="83" xfId="0" applyNumberFormat="1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 quotePrefix="1">
      <alignment horizontal="left"/>
      <protection/>
    </xf>
    <xf numFmtId="185" fontId="20" fillId="36" borderId="84" xfId="0" applyNumberFormat="1" applyFont="1" applyFill="1" applyBorder="1" applyAlignment="1" applyProtection="1">
      <alignment horizontal="center" vertical="center" wrapText="1"/>
      <protection locked="0"/>
    </xf>
    <xf numFmtId="185" fontId="20" fillId="36" borderId="40" xfId="0" applyNumberFormat="1" applyFont="1" applyFill="1" applyBorder="1" applyAlignment="1" applyProtection="1">
      <alignment horizontal="center" vertical="center" wrapText="1"/>
      <protection locked="0"/>
    </xf>
    <xf numFmtId="185" fontId="0" fillId="36" borderId="85" xfId="0" applyNumberFormat="1" applyFill="1" applyBorder="1" applyAlignment="1" applyProtection="1">
      <alignment horizontal="center" vertical="center" wrapText="1"/>
      <protection locked="0"/>
    </xf>
    <xf numFmtId="185" fontId="0" fillId="36" borderId="48" xfId="0" applyNumberFormat="1" applyFill="1" applyBorder="1" applyAlignment="1" applyProtection="1">
      <alignment horizontal="center" vertical="center" wrapText="1"/>
      <protection locked="0"/>
    </xf>
    <xf numFmtId="185" fontId="21" fillId="35" borderId="49" xfId="0" applyNumberFormat="1" applyFont="1" applyFill="1" applyBorder="1" applyAlignment="1" applyProtection="1">
      <alignment horizontal="center" vertical="center" wrapText="1"/>
      <protection locked="0"/>
    </xf>
    <xf numFmtId="185" fontId="21" fillId="35" borderId="15" xfId="0" applyNumberFormat="1" applyFont="1" applyFill="1" applyBorder="1" applyAlignment="1" applyProtection="1">
      <alignment horizontal="center" vertical="center" wrapText="1"/>
      <protection locked="0"/>
    </xf>
    <xf numFmtId="185" fontId="0" fillId="36" borderId="86" xfId="0" applyNumberFormat="1" applyFill="1" applyBorder="1" applyAlignment="1" applyProtection="1">
      <alignment horizontal="center" vertical="center"/>
      <protection locked="0"/>
    </xf>
    <xf numFmtId="185" fontId="0" fillId="36" borderId="87" xfId="0" applyNumberFormat="1" applyFill="1" applyBorder="1" applyAlignment="1" applyProtection="1">
      <alignment horizontal="center" vertical="center"/>
      <protection locked="0"/>
    </xf>
    <xf numFmtId="185" fontId="0" fillId="36" borderId="88" xfId="0" applyNumberFormat="1" applyFill="1" applyBorder="1" applyAlignment="1" applyProtection="1">
      <alignment horizontal="center" vertical="center"/>
      <protection locked="0"/>
    </xf>
    <xf numFmtId="185" fontId="0" fillId="35" borderId="73" xfId="0" applyNumberFormat="1" applyFill="1" applyBorder="1" applyAlignment="1" applyProtection="1">
      <alignment horizontal="center"/>
      <protection locked="0"/>
    </xf>
    <xf numFmtId="185" fontId="0" fillId="35" borderId="64" xfId="0" applyNumberFormat="1" applyFill="1" applyBorder="1" applyAlignment="1" applyProtection="1">
      <alignment horizontal="center"/>
      <protection locked="0"/>
    </xf>
    <xf numFmtId="185" fontId="0" fillId="35" borderId="74" xfId="0" applyNumberForma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 horizontal="center" shrinkToFit="1"/>
      <protection/>
    </xf>
    <xf numFmtId="0" fontId="0" fillId="35" borderId="28" xfId="0" applyFont="1" applyFill="1" applyBorder="1" applyAlignment="1" applyProtection="1">
      <alignment horizontal="center" shrinkToFit="1"/>
      <protection/>
    </xf>
    <xf numFmtId="185" fontId="0" fillId="35" borderId="77" xfId="0" applyNumberFormat="1" applyFill="1" applyBorder="1" applyAlignment="1" applyProtection="1">
      <alignment horizontal="center"/>
      <protection locked="0"/>
    </xf>
    <xf numFmtId="185" fontId="0" fillId="35" borderId="50" xfId="0" applyNumberFormat="1" applyFill="1" applyBorder="1" applyAlignment="1" applyProtection="1">
      <alignment horizontal="center"/>
      <protection locked="0"/>
    </xf>
    <xf numFmtId="185" fontId="0" fillId="35" borderId="34" xfId="0" applyNumberFormat="1" applyFill="1" applyBorder="1" applyAlignment="1" applyProtection="1">
      <alignment horizontal="center"/>
      <protection locked="0"/>
    </xf>
    <xf numFmtId="185" fontId="20" fillId="36" borderId="89" xfId="0" applyNumberFormat="1" applyFont="1" applyFill="1" applyBorder="1" applyAlignment="1" applyProtection="1">
      <alignment horizontal="center" vertical="center" wrapText="1"/>
      <protection locked="0"/>
    </xf>
    <xf numFmtId="185" fontId="20" fillId="36" borderId="44" xfId="0" applyNumberFormat="1" applyFont="1" applyFill="1" applyBorder="1" applyAlignment="1" applyProtection="1">
      <alignment horizontal="center" vertical="center" wrapText="1"/>
      <protection locked="0"/>
    </xf>
    <xf numFmtId="185" fontId="0" fillId="36" borderId="84" xfId="0" applyNumberFormat="1" applyFill="1" applyBorder="1" applyAlignment="1" applyProtection="1">
      <alignment horizontal="center" vertical="center" wrapText="1"/>
      <protection locked="0"/>
    </xf>
    <xf numFmtId="185" fontId="0" fillId="36" borderId="90" xfId="0" applyNumberFormat="1" applyFill="1" applyBorder="1" applyAlignment="1" applyProtection="1">
      <alignment horizontal="center" vertical="center" wrapText="1"/>
      <protection locked="0"/>
    </xf>
    <xf numFmtId="185" fontId="16" fillId="36" borderId="86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88" xfId="0" applyFont="1" applyFill="1" applyBorder="1" applyAlignment="1">
      <alignment horizontal="center" vertical="center" wrapText="1"/>
    </xf>
    <xf numFmtId="185" fontId="16" fillId="36" borderId="84" xfId="0" applyNumberFormat="1" applyFont="1" applyFill="1" applyBorder="1" applyAlignment="1" applyProtection="1">
      <alignment horizontal="center" vertical="center" wrapText="1"/>
      <protection locked="0"/>
    </xf>
    <xf numFmtId="185" fontId="16" fillId="36" borderId="4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PageLayoutView="0" workbookViewId="0" topLeftCell="A1">
      <pane xSplit="20130" topLeftCell="P1" activePane="topLeft" state="split"/>
      <selection pane="topLeft" activeCell="A1" sqref="A1"/>
      <selection pane="topRight" activeCell="P53" sqref="P53"/>
    </sheetView>
  </sheetViews>
  <sheetFormatPr defaultColWidth="9.140625" defaultRowHeight="12.75"/>
  <cols>
    <col min="1" max="1" width="15.421875" style="0" customWidth="1"/>
    <col min="2" max="2" width="20.7109375" style="0" customWidth="1"/>
    <col min="3" max="3" width="18.57421875" style="0" customWidth="1"/>
    <col min="5" max="5" width="12.00390625" style="0" customWidth="1"/>
    <col min="6" max="6" width="12.421875" style="0" customWidth="1"/>
    <col min="9" max="9" width="21.57421875" style="0" bestFit="1" customWidth="1"/>
  </cols>
  <sheetData>
    <row r="1" spans="2:6" ht="12.75">
      <c r="B1" s="1"/>
      <c r="C1" s="6"/>
      <c r="D1" s="6"/>
      <c r="E1" s="6"/>
      <c r="F1" s="6"/>
    </row>
    <row r="2" spans="1:6" ht="12.75">
      <c r="A2" s="81"/>
      <c r="B2" s="134" t="s">
        <v>78</v>
      </c>
      <c r="C2" s="1" t="s">
        <v>121</v>
      </c>
      <c r="D2" s="2"/>
      <c r="E2" s="62"/>
      <c r="F2" s="62"/>
    </row>
    <row r="3" spans="1:6" ht="12.75">
      <c r="A3" s="133"/>
      <c r="B3" s="134" t="s">
        <v>73</v>
      </c>
      <c r="C3" s="9"/>
      <c r="D3" s="386" t="s">
        <v>79</v>
      </c>
      <c r="E3" s="386"/>
      <c r="F3" s="386"/>
    </row>
    <row r="4" spans="1:6" ht="12.75">
      <c r="A4" s="133"/>
      <c r="B4" s="134" t="s">
        <v>72</v>
      </c>
      <c r="C4" s="9"/>
      <c r="D4" s="386">
        <v>121411430</v>
      </c>
      <c r="E4" s="386"/>
      <c r="F4" s="386"/>
    </row>
    <row r="5" spans="1:6" ht="12.75">
      <c r="A5" s="1"/>
      <c r="B5" s="1"/>
      <c r="C5" s="9"/>
      <c r="D5" s="4"/>
      <c r="E5" s="10"/>
      <c r="F5" s="11"/>
    </row>
    <row r="6" spans="1:6" ht="15">
      <c r="A6" s="387" t="s">
        <v>461</v>
      </c>
      <c r="B6" s="387"/>
      <c r="C6" s="387"/>
      <c r="D6" s="387"/>
      <c r="E6" s="387"/>
      <c r="F6" s="387"/>
    </row>
    <row r="7" spans="1:6" ht="15">
      <c r="A7" s="132"/>
      <c r="B7" s="298" t="s">
        <v>473</v>
      </c>
      <c r="C7" s="298"/>
      <c r="D7" s="132"/>
      <c r="E7" s="132"/>
      <c r="F7" s="132"/>
    </row>
    <row r="8" spans="1:6" ht="13.5" thickBot="1">
      <c r="A8" s="2"/>
      <c r="B8" s="2"/>
      <c r="C8" s="9"/>
      <c r="D8" s="12"/>
      <c r="E8" s="11"/>
      <c r="F8" s="11"/>
    </row>
    <row r="9" spans="1:6" ht="13.5" customHeight="1" thickBot="1">
      <c r="A9" s="379" t="s">
        <v>349</v>
      </c>
      <c r="B9" s="380"/>
      <c r="C9" s="381"/>
      <c r="D9" s="381"/>
      <c r="E9" s="381"/>
      <c r="F9" s="382"/>
    </row>
    <row r="10" spans="1:6" ht="12.75" customHeight="1">
      <c r="A10" s="316" t="s">
        <v>333</v>
      </c>
      <c r="B10" s="317"/>
      <c r="C10" s="318"/>
      <c r="D10" s="353" t="s">
        <v>181</v>
      </c>
      <c r="E10" s="362" t="s">
        <v>280</v>
      </c>
      <c r="F10" s="363"/>
    </row>
    <row r="11" spans="1:6" ht="27" customHeight="1">
      <c r="A11" s="310"/>
      <c r="B11" s="311"/>
      <c r="C11" s="331"/>
      <c r="D11" s="333"/>
      <c r="E11" s="13" t="s">
        <v>100</v>
      </c>
      <c r="F11" s="14" t="s">
        <v>282</v>
      </c>
    </row>
    <row r="12" spans="1:6" ht="14.25" customHeight="1">
      <c r="A12" s="310" t="s">
        <v>283</v>
      </c>
      <c r="B12" s="311"/>
      <c r="C12" s="312"/>
      <c r="D12" s="15" t="s">
        <v>284</v>
      </c>
      <c r="E12" s="13">
        <v>1</v>
      </c>
      <c r="F12" s="14">
        <v>2</v>
      </c>
    </row>
    <row r="13" spans="1:6" ht="12.75">
      <c r="A13" s="355" t="s">
        <v>266</v>
      </c>
      <c r="B13" s="356"/>
      <c r="C13" s="357"/>
      <c r="D13" s="16" t="s">
        <v>267</v>
      </c>
      <c r="E13" s="17"/>
      <c r="F13" s="17"/>
    </row>
    <row r="14" spans="1:6" ht="12.75">
      <c r="A14" s="355" t="s">
        <v>451</v>
      </c>
      <c r="B14" s="356"/>
      <c r="C14" s="357"/>
      <c r="D14" s="16"/>
      <c r="E14" s="18"/>
      <c r="F14" s="18"/>
    </row>
    <row r="15" spans="1:6" ht="12.75">
      <c r="A15" s="355" t="s">
        <v>219</v>
      </c>
      <c r="B15" s="356"/>
      <c r="C15" s="358"/>
      <c r="D15" s="16"/>
      <c r="E15" s="18"/>
      <c r="F15" s="18"/>
    </row>
    <row r="16" spans="1:6" ht="12.75" customHeight="1">
      <c r="A16" s="359" t="s">
        <v>433</v>
      </c>
      <c r="B16" s="360"/>
      <c r="C16" s="361"/>
      <c r="D16" s="20" t="s">
        <v>75</v>
      </c>
      <c r="E16" s="21"/>
      <c r="F16" s="21"/>
    </row>
    <row r="17" spans="1:6" ht="25.5" customHeight="1">
      <c r="A17" s="339" t="s">
        <v>87</v>
      </c>
      <c r="B17" s="340"/>
      <c r="C17" s="341"/>
      <c r="D17" s="22" t="s">
        <v>307</v>
      </c>
      <c r="E17" s="21">
        <v>10</v>
      </c>
      <c r="F17" s="21">
        <v>11</v>
      </c>
    </row>
    <row r="18" spans="1:6" ht="11.25" customHeight="1">
      <c r="A18" s="345" t="s">
        <v>183</v>
      </c>
      <c r="B18" s="346"/>
      <c r="C18" s="347"/>
      <c r="D18" s="22"/>
      <c r="E18" s="21"/>
      <c r="F18" s="21"/>
    </row>
    <row r="19" spans="1:6" ht="11.25" customHeight="1">
      <c r="A19" s="345" t="s">
        <v>184</v>
      </c>
      <c r="B19" s="346"/>
      <c r="C19" s="347"/>
      <c r="D19" s="22" t="s">
        <v>188</v>
      </c>
      <c r="E19" s="21"/>
      <c r="F19" s="21"/>
    </row>
    <row r="20" spans="1:6" ht="11.25" customHeight="1">
      <c r="A20" s="345" t="s">
        <v>185</v>
      </c>
      <c r="B20" s="346"/>
      <c r="C20" s="347"/>
      <c r="D20" s="22" t="s">
        <v>189</v>
      </c>
      <c r="E20" s="21"/>
      <c r="F20" s="21"/>
    </row>
    <row r="21" spans="1:6" ht="11.25" customHeight="1">
      <c r="A21" s="345" t="s">
        <v>186</v>
      </c>
      <c r="B21" s="346"/>
      <c r="C21" s="347"/>
      <c r="D21" s="22" t="s">
        <v>190</v>
      </c>
      <c r="E21" s="21"/>
      <c r="F21" s="21"/>
    </row>
    <row r="22" spans="1:6" ht="11.25" customHeight="1">
      <c r="A22" s="345" t="s">
        <v>187</v>
      </c>
      <c r="B22" s="346"/>
      <c r="C22" s="347"/>
      <c r="D22" s="22" t="s">
        <v>191</v>
      </c>
      <c r="E22" s="21"/>
      <c r="F22" s="21"/>
    </row>
    <row r="23" spans="1:6" ht="14.25" customHeight="1">
      <c r="A23" s="359" t="s">
        <v>391</v>
      </c>
      <c r="B23" s="360"/>
      <c r="C23" s="361"/>
      <c r="D23" s="20" t="s">
        <v>308</v>
      </c>
      <c r="E23" s="21"/>
      <c r="F23" s="21"/>
    </row>
    <row r="24" spans="1:6" ht="12.75" customHeight="1">
      <c r="A24" s="339" t="s">
        <v>173</v>
      </c>
      <c r="B24" s="340"/>
      <c r="C24" s="341"/>
      <c r="D24" s="22" t="s">
        <v>309</v>
      </c>
      <c r="E24" s="21"/>
      <c r="F24" s="21"/>
    </row>
    <row r="25" spans="1:6" ht="12.75" customHeight="1">
      <c r="A25" s="342" t="s">
        <v>198</v>
      </c>
      <c r="B25" s="343"/>
      <c r="C25" s="344"/>
      <c r="D25" s="20" t="s">
        <v>429</v>
      </c>
      <c r="E25" s="21"/>
      <c r="F25" s="21"/>
    </row>
    <row r="26" spans="1:6" ht="12.75" customHeight="1">
      <c r="A26" s="348" t="s">
        <v>310</v>
      </c>
      <c r="B26" s="349"/>
      <c r="C26" s="350"/>
      <c r="D26" s="23" t="s">
        <v>311</v>
      </c>
      <c r="E26" s="24">
        <f>E17</f>
        <v>10</v>
      </c>
      <c r="F26" s="24">
        <v>11</v>
      </c>
    </row>
    <row r="27" spans="1:6" ht="12.75" customHeight="1">
      <c r="A27" s="292" t="s">
        <v>312</v>
      </c>
      <c r="B27" s="293"/>
      <c r="C27" s="295"/>
      <c r="D27" s="20"/>
      <c r="E27" s="25"/>
      <c r="F27" s="25"/>
    </row>
    <row r="28" spans="1:6" ht="14.25" customHeight="1">
      <c r="A28" s="277" t="s">
        <v>238</v>
      </c>
      <c r="B28" s="278"/>
      <c r="C28" s="279"/>
      <c r="D28" s="20" t="s">
        <v>313</v>
      </c>
      <c r="E28" s="26">
        <f>E29+E30</f>
        <v>2605</v>
      </c>
      <c r="F28" s="26">
        <v>2613</v>
      </c>
    </row>
    <row r="29" spans="1:6" ht="14.25" customHeight="1">
      <c r="A29" s="289" t="s">
        <v>96</v>
      </c>
      <c r="B29" s="290"/>
      <c r="C29" s="291"/>
      <c r="D29" s="20" t="s">
        <v>314</v>
      </c>
      <c r="E29" s="21">
        <v>809</v>
      </c>
      <c r="F29" s="21">
        <v>809</v>
      </c>
    </row>
    <row r="30" spans="1:6" ht="12.75">
      <c r="A30" s="283" t="s">
        <v>379</v>
      </c>
      <c r="B30" s="284"/>
      <c r="C30" s="285"/>
      <c r="D30" s="27" t="s">
        <v>315</v>
      </c>
      <c r="E30" s="28">
        <v>1796</v>
      </c>
      <c r="F30" s="28">
        <v>1804</v>
      </c>
    </row>
    <row r="31" spans="1:7" ht="12.75" customHeight="1">
      <c r="A31" s="359" t="s">
        <v>239</v>
      </c>
      <c r="B31" s="360"/>
      <c r="C31" s="398"/>
      <c r="D31" s="27" t="s">
        <v>316</v>
      </c>
      <c r="E31" s="28">
        <v>54</v>
      </c>
      <c r="F31" s="28">
        <v>58</v>
      </c>
      <c r="G31" s="152"/>
    </row>
    <row r="32" spans="1:6" ht="12.75" customHeight="1">
      <c r="A32" s="345" t="s">
        <v>183</v>
      </c>
      <c r="B32" s="346"/>
      <c r="C32" s="347"/>
      <c r="D32" s="27"/>
      <c r="E32" s="28"/>
      <c r="F32" s="28"/>
    </row>
    <row r="33" spans="1:6" ht="12.75" customHeight="1">
      <c r="A33" s="345" t="s">
        <v>184</v>
      </c>
      <c r="B33" s="346"/>
      <c r="C33" s="347"/>
      <c r="D33" s="27" t="s">
        <v>192</v>
      </c>
      <c r="E33" s="28"/>
      <c r="F33" s="28"/>
    </row>
    <row r="34" spans="1:6" ht="12.75" customHeight="1">
      <c r="A34" s="345" t="s">
        <v>185</v>
      </c>
      <c r="B34" s="346"/>
      <c r="C34" s="347"/>
      <c r="D34" s="27" t="s">
        <v>193</v>
      </c>
      <c r="E34" s="28"/>
      <c r="F34" s="28"/>
    </row>
    <row r="35" spans="1:6" ht="12.75" customHeight="1">
      <c r="A35" s="345" t="s">
        <v>186</v>
      </c>
      <c r="B35" s="346"/>
      <c r="C35" s="347"/>
      <c r="D35" s="27" t="s">
        <v>194</v>
      </c>
      <c r="E35" s="28"/>
      <c r="F35" s="28"/>
    </row>
    <row r="36" spans="1:6" ht="12.75" customHeight="1">
      <c r="A36" s="345" t="s">
        <v>187</v>
      </c>
      <c r="B36" s="346"/>
      <c r="C36" s="347"/>
      <c r="D36" s="27" t="s">
        <v>195</v>
      </c>
      <c r="E36" s="28"/>
      <c r="F36" s="28"/>
    </row>
    <row r="37" spans="1:7" ht="12.75" customHeight="1">
      <c r="A37" s="277" t="s">
        <v>240</v>
      </c>
      <c r="B37" s="278"/>
      <c r="C37" s="279"/>
      <c r="D37" s="20" t="s">
        <v>71</v>
      </c>
      <c r="E37" s="21">
        <v>308</v>
      </c>
      <c r="F37" s="21">
        <v>320</v>
      </c>
      <c r="G37" s="152"/>
    </row>
    <row r="38" spans="1:7" ht="12.75" customHeight="1">
      <c r="A38" s="364" t="s">
        <v>83</v>
      </c>
      <c r="B38" s="365"/>
      <c r="C38" s="279"/>
      <c r="D38" s="22" t="s">
        <v>392</v>
      </c>
      <c r="E38" s="21">
        <v>13</v>
      </c>
      <c r="F38" s="21">
        <v>13</v>
      </c>
      <c r="G38" s="152"/>
    </row>
    <row r="39" spans="1:6" ht="14.25" customHeight="1">
      <c r="A39" s="289" t="s">
        <v>39</v>
      </c>
      <c r="B39" s="290"/>
      <c r="C39" s="291"/>
      <c r="D39" s="20" t="s">
        <v>393</v>
      </c>
      <c r="E39" s="21"/>
      <c r="F39" s="21"/>
    </row>
    <row r="40" spans="1:6" ht="12.75" customHeight="1">
      <c r="A40" s="280" t="s">
        <v>394</v>
      </c>
      <c r="B40" s="281"/>
      <c r="C40" s="305"/>
      <c r="D40" s="16" t="s">
        <v>395</v>
      </c>
      <c r="E40" s="29">
        <f>E28+E31+E37+E38</f>
        <v>2980</v>
      </c>
      <c r="F40" s="29">
        <v>3004</v>
      </c>
    </row>
    <row r="41" spans="1:6" ht="14.25" customHeight="1">
      <c r="A41" s="280" t="s">
        <v>326</v>
      </c>
      <c r="B41" s="281"/>
      <c r="C41" s="305"/>
      <c r="D41" s="16"/>
      <c r="E41" s="18"/>
      <c r="F41" s="18"/>
    </row>
    <row r="42" spans="1:6" ht="14.25" customHeight="1">
      <c r="A42" s="277" t="s">
        <v>241</v>
      </c>
      <c r="B42" s="278"/>
      <c r="C42" s="279"/>
      <c r="D42" s="20" t="s">
        <v>396</v>
      </c>
      <c r="E42" s="28"/>
      <c r="F42" s="28"/>
    </row>
    <row r="43" spans="1:6" ht="14.25" customHeight="1">
      <c r="A43" s="277" t="s">
        <v>242</v>
      </c>
      <c r="B43" s="278"/>
      <c r="C43" s="279"/>
      <c r="D43" s="20" t="s">
        <v>397</v>
      </c>
      <c r="E43" s="21"/>
      <c r="F43" s="21"/>
    </row>
    <row r="44" spans="1:6" ht="12.75" customHeight="1">
      <c r="A44" s="277" t="s">
        <v>84</v>
      </c>
      <c r="B44" s="278"/>
      <c r="C44" s="279"/>
      <c r="D44" s="20" t="s">
        <v>438</v>
      </c>
      <c r="E44" s="21">
        <v>2034</v>
      </c>
      <c r="F44" s="21">
        <v>2034</v>
      </c>
    </row>
    <row r="45" spans="1:6" ht="14.25" customHeight="1">
      <c r="A45" s="364" t="s">
        <v>85</v>
      </c>
      <c r="B45" s="365"/>
      <c r="C45" s="367"/>
      <c r="D45" s="20" t="s">
        <v>439</v>
      </c>
      <c r="E45" s="21"/>
      <c r="F45" s="21"/>
    </row>
    <row r="46" spans="1:6" ht="12.75" customHeight="1">
      <c r="A46" s="277" t="s">
        <v>243</v>
      </c>
      <c r="B46" s="278"/>
      <c r="C46" s="279"/>
      <c r="D46" s="20" t="s">
        <v>453</v>
      </c>
      <c r="E46" s="21">
        <v>13</v>
      </c>
      <c r="F46" s="21">
        <v>13</v>
      </c>
    </row>
    <row r="47" spans="1:6" ht="12.75">
      <c r="A47" s="277" t="s">
        <v>244</v>
      </c>
      <c r="B47" s="278"/>
      <c r="C47" s="279"/>
      <c r="D47" s="20" t="s">
        <v>440</v>
      </c>
      <c r="E47" s="21"/>
      <c r="F47" s="21"/>
    </row>
    <row r="48" spans="1:6" ht="12.75" customHeight="1">
      <c r="A48" s="277" t="s">
        <v>245</v>
      </c>
      <c r="B48" s="278"/>
      <c r="C48" s="279"/>
      <c r="D48" s="20" t="s">
        <v>441</v>
      </c>
      <c r="E48" s="21"/>
      <c r="F48" s="21"/>
    </row>
    <row r="49" spans="1:6" ht="12.75" customHeight="1">
      <c r="A49" s="292" t="s">
        <v>442</v>
      </c>
      <c r="B49" s="293"/>
      <c r="C49" s="295"/>
      <c r="D49" s="23" t="s">
        <v>101</v>
      </c>
      <c r="E49" s="29">
        <f>E42+E44+E46</f>
        <v>2047</v>
      </c>
      <c r="F49" s="29">
        <v>2047</v>
      </c>
    </row>
    <row r="50" spans="1:6" ht="12.75" customHeight="1">
      <c r="A50" s="292" t="s">
        <v>102</v>
      </c>
      <c r="B50" s="293"/>
      <c r="C50" s="295"/>
      <c r="D50" s="23" t="s">
        <v>103</v>
      </c>
      <c r="E50" s="21"/>
      <c r="F50" s="21"/>
    </row>
    <row r="51" spans="1:6" ht="13.5" customHeight="1" thickBot="1">
      <c r="A51" s="302" t="s">
        <v>104</v>
      </c>
      <c r="B51" s="303"/>
      <c r="C51" s="304"/>
      <c r="D51" s="30" t="s">
        <v>105</v>
      </c>
      <c r="E51" s="31">
        <f>E26+E40+E49</f>
        <v>5037</v>
      </c>
      <c r="F51" s="31">
        <v>5062</v>
      </c>
    </row>
    <row r="52" spans="1:6" ht="13.5" customHeight="1">
      <c r="A52" s="32"/>
      <c r="B52" s="32"/>
      <c r="C52" s="33"/>
      <c r="D52" s="34"/>
      <c r="E52" s="100"/>
      <c r="F52" s="65"/>
    </row>
    <row r="53" spans="1:6" ht="12.75">
      <c r="A53" s="32"/>
      <c r="B53" s="32"/>
      <c r="C53" s="33"/>
      <c r="D53" s="34"/>
      <c r="E53" s="100"/>
      <c r="F53" s="65"/>
    </row>
    <row r="54" spans="1:6" ht="12.75" customHeight="1" hidden="1">
      <c r="A54" s="32"/>
      <c r="B54" s="32"/>
      <c r="C54" s="33"/>
      <c r="D54" s="34"/>
      <c r="E54" s="100"/>
      <c r="F54" s="65"/>
    </row>
    <row r="55" spans="1:6" ht="12.75" customHeight="1" hidden="1">
      <c r="A55" s="32"/>
      <c r="B55" s="32"/>
      <c r="C55" s="33"/>
      <c r="D55" s="34"/>
      <c r="E55" s="100"/>
      <c r="F55" s="65"/>
    </row>
    <row r="56" spans="1:6" ht="12.75" customHeight="1" hidden="1">
      <c r="A56" s="32"/>
      <c r="B56" s="32"/>
      <c r="C56" s="33"/>
      <c r="D56" s="34"/>
      <c r="E56" s="100"/>
      <c r="F56" s="65"/>
    </row>
    <row r="57" spans="1:6" ht="12.75" customHeight="1" hidden="1">
      <c r="A57" s="32"/>
      <c r="B57" s="32"/>
      <c r="C57" s="33"/>
      <c r="D57" s="34"/>
      <c r="E57" s="100"/>
      <c r="F57" s="65"/>
    </row>
    <row r="58" spans="1:6" ht="12.75" customHeight="1" hidden="1">
      <c r="A58" s="32"/>
      <c r="B58" s="32"/>
      <c r="C58" s="33"/>
      <c r="D58" s="34"/>
      <c r="E58" s="100"/>
      <c r="F58" s="65"/>
    </row>
    <row r="59" spans="1:6" ht="12.75" customHeight="1" hidden="1">
      <c r="A59" s="32"/>
      <c r="B59" s="32"/>
      <c r="C59" s="33"/>
      <c r="D59" s="34"/>
      <c r="E59" s="100"/>
      <c r="F59" s="65"/>
    </row>
    <row r="60" spans="1:6" ht="12.75">
      <c r="A60" s="32"/>
      <c r="B60" s="32"/>
      <c r="C60" s="33"/>
      <c r="D60" s="34"/>
      <c r="E60" s="100"/>
      <c r="F60" s="65"/>
    </row>
    <row r="61" spans="1:6" ht="12.75">
      <c r="A61" s="32"/>
      <c r="B61" s="32"/>
      <c r="C61" s="33"/>
      <c r="D61" s="34"/>
      <c r="E61" s="100"/>
      <c r="F61" s="65"/>
    </row>
    <row r="62" spans="1:6" ht="12.75">
      <c r="A62" s="32"/>
      <c r="B62" s="32"/>
      <c r="C62" s="33"/>
      <c r="D62" s="34"/>
      <c r="E62" s="100"/>
      <c r="F62" s="65"/>
    </row>
    <row r="63" spans="1:6" ht="13.5" thickBot="1">
      <c r="A63" s="103"/>
      <c r="B63" s="103"/>
      <c r="C63" s="104"/>
      <c r="D63" s="105"/>
      <c r="E63" s="106"/>
      <c r="F63" s="107"/>
    </row>
    <row r="64" spans="1:6" ht="13.5" customHeight="1" thickBot="1">
      <c r="A64" s="313" t="s">
        <v>349</v>
      </c>
      <c r="B64" s="314"/>
      <c r="C64" s="314"/>
      <c r="D64" s="314"/>
      <c r="E64" s="314"/>
      <c r="F64" s="315"/>
    </row>
    <row r="65" spans="1:6" ht="12.75" customHeight="1">
      <c r="A65" s="328" t="s">
        <v>333</v>
      </c>
      <c r="B65" s="329"/>
      <c r="C65" s="330"/>
      <c r="D65" s="332" t="s">
        <v>181</v>
      </c>
      <c r="E65" s="323" t="s">
        <v>280</v>
      </c>
      <c r="F65" s="324"/>
    </row>
    <row r="66" spans="1:6" ht="24" customHeight="1">
      <c r="A66" s="310"/>
      <c r="B66" s="311"/>
      <c r="C66" s="331"/>
      <c r="D66" s="333"/>
      <c r="E66" s="13" t="s">
        <v>100</v>
      </c>
      <c r="F66" s="14" t="s">
        <v>282</v>
      </c>
    </row>
    <row r="67" spans="1:6" ht="12.75" customHeight="1">
      <c r="A67" s="310" t="s">
        <v>283</v>
      </c>
      <c r="B67" s="311"/>
      <c r="C67" s="312"/>
      <c r="D67" s="15" t="s">
        <v>284</v>
      </c>
      <c r="E67" s="13">
        <v>1</v>
      </c>
      <c r="F67" s="14">
        <v>2</v>
      </c>
    </row>
    <row r="68" spans="1:6" ht="14.25" customHeight="1">
      <c r="A68" s="280" t="s">
        <v>106</v>
      </c>
      <c r="B68" s="281"/>
      <c r="C68" s="305"/>
      <c r="D68" s="16"/>
      <c r="E68" s="18"/>
      <c r="F68" s="18"/>
    </row>
    <row r="69" spans="1:6" ht="14.25" customHeight="1">
      <c r="A69" s="280" t="s">
        <v>322</v>
      </c>
      <c r="B69" s="281"/>
      <c r="C69" s="305"/>
      <c r="D69" s="16"/>
      <c r="E69" s="18"/>
      <c r="F69" s="18"/>
    </row>
    <row r="70" spans="1:6" ht="12.75" customHeight="1">
      <c r="A70" s="277" t="s">
        <v>249</v>
      </c>
      <c r="B70" s="278"/>
      <c r="C70" s="279"/>
      <c r="D70" s="20" t="s">
        <v>107</v>
      </c>
      <c r="E70" s="21">
        <v>830</v>
      </c>
      <c r="F70" s="21">
        <v>834</v>
      </c>
    </row>
    <row r="71" spans="1:7" ht="12.75" customHeight="1">
      <c r="A71" s="277" t="s">
        <v>246</v>
      </c>
      <c r="B71" s="278"/>
      <c r="C71" s="279"/>
      <c r="D71" s="20" t="s">
        <v>121</v>
      </c>
      <c r="E71" s="21"/>
      <c r="F71" s="21"/>
      <c r="G71" s="152"/>
    </row>
    <row r="72" spans="1:6" ht="14.25" customHeight="1">
      <c r="A72" s="289" t="s">
        <v>40</v>
      </c>
      <c r="B72" s="290"/>
      <c r="C72" s="291"/>
      <c r="D72" s="20" t="s">
        <v>108</v>
      </c>
      <c r="E72" s="21"/>
      <c r="F72" s="21"/>
    </row>
    <row r="73" spans="1:6" ht="12.75">
      <c r="A73" s="334" t="s">
        <v>255</v>
      </c>
      <c r="B73" s="335"/>
      <c r="C73" s="288"/>
      <c r="D73" s="20" t="s">
        <v>109</v>
      </c>
      <c r="E73" s="35">
        <v>102</v>
      </c>
      <c r="F73" s="35">
        <v>102</v>
      </c>
    </row>
    <row r="74" spans="1:6" ht="12.75" customHeight="1">
      <c r="A74" s="289" t="s">
        <v>41</v>
      </c>
      <c r="B74" s="290"/>
      <c r="C74" s="291"/>
      <c r="D74" s="20" t="s">
        <v>110</v>
      </c>
      <c r="E74" s="21"/>
      <c r="F74" s="21"/>
    </row>
    <row r="75" spans="1:6" ht="14.25" customHeight="1">
      <c r="A75" s="289" t="s">
        <v>42</v>
      </c>
      <c r="B75" s="290"/>
      <c r="C75" s="291"/>
      <c r="D75" s="20" t="s">
        <v>374</v>
      </c>
      <c r="E75" s="21">
        <v>102</v>
      </c>
      <c r="F75" s="21">
        <v>102</v>
      </c>
    </row>
    <row r="76" spans="1:6" ht="14.25" customHeight="1">
      <c r="A76" s="325" t="s">
        <v>256</v>
      </c>
      <c r="B76" s="326"/>
      <c r="C76" s="327"/>
      <c r="D76" s="20" t="s">
        <v>112</v>
      </c>
      <c r="E76" s="21"/>
      <c r="F76" s="21"/>
    </row>
    <row r="77" spans="1:6" ht="12.75" customHeight="1">
      <c r="A77" s="280" t="s">
        <v>310</v>
      </c>
      <c r="B77" s="281"/>
      <c r="C77" s="305"/>
      <c r="D77" s="16" t="s">
        <v>113</v>
      </c>
      <c r="E77" s="29">
        <f>E70+E71+E73+E76</f>
        <v>932</v>
      </c>
      <c r="F77" s="29">
        <v>936</v>
      </c>
    </row>
    <row r="78" spans="1:6" ht="12.75" customHeight="1">
      <c r="A78" s="280" t="s">
        <v>323</v>
      </c>
      <c r="B78" s="281"/>
      <c r="C78" s="305"/>
      <c r="D78" s="16"/>
      <c r="E78" s="18"/>
      <c r="F78" s="18"/>
    </row>
    <row r="79" spans="1:6" ht="12.75" customHeight="1">
      <c r="A79" s="325" t="s">
        <v>457</v>
      </c>
      <c r="B79" s="326"/>
      <c r="C79" s="327"/>
      <c r="D79" s="20" t="s">
        <v>114</v>
      </c>
      <c r="E79" s="21">
        <v>59</v>
      </c>
      <c r="F79" s="21">
        <v>54</v>
      </c>
    </row>
    <row r="80" spans="1:6" ht="12.75">
      <c r="A80" s="289" t="s">
        <v>93</v>
      </c>
      <c r="B80" s="290"/>
      <c r="C80" s="291"/>
      <c r="D80" s="20" t="s">
        <v>115</v>
      </c>
      <c r="E80" s="21"/>
      <c r="F80" s="21"/>
    </row>
    <row r="81" spans="1:6" ht="12.75" customHeight="1">
      <c r="A81" s="277" t="s">
        <v>268</v>
      </c>
      <c r="B81" s="278"/>
      <c r="C81" s="279"/>
      <c r="D81" s="20" t="s">
        <v>116</v>
      </c>
      <c r="E81" s="21">
        <v>8</v>
      </c>
      <c r="F81" s="21">
        <v>112</v>
      </c>
    </row>
    <row r="82" spans="1:6" ht="14.25" customHeight="1">
      <c r="A82" s="289" t="s">
        <v>93</v>
      </c>
      <c r="B82" s="290"/>
      <c r="C82" s="291"/>
      <c r="D82" s="20" t="s">
        <v>117</v>
      </c>
      <c r="E82" s="21"/>
      <c r="F82" s="21"/>
    </row>
    <row r="83" spans="1:6" ht="14.25" customHeight="1">
      <c r="A83" s="277" t="s">
        <v>86</v>
      </c>
      <c r="B83" s="278"/>
      <c r="C83" s="279"/>
      <c r="D83" s="20" t="s">
        <v>118</v>
      </c>
      <c r="E83" s="21"/>
      <c r="F83" s="21"/>
    </row>
    <row r="84" spans="1:6" ht="14.25" customHeight="1">
      <c r="A84" s="289" t="s">
        <v>93</v>
      </c>
      <c r="B84" s="290"/>
      <c r="C84" s="291"/>
      <c r="D84" s="20" t="s">
        <v>285</v>
      </c>
      <c r="E84" s="21"/>
      <c r="F84" s="21"/>
    </row>
    <row r="85" spans="1:7" ht="14.25" customHeight="1">
      <c r="A85" s="336" t="s">
        <v>269</v>
      </c>
      <c r="B85" s="337"/>
      <c r="C85" s="338"/>
      <c r="D85" s="27" t="s">
        <v>286</v>
      </c>
      <c r="E85" s="28">
        <v>661</v>
      </c>
      <c r="F85" s="28">
        <v>661</v>
      </c>
      <c r="G85" s="152"/>
    </row>
    <row r="86" spans="1:6" ht="14.25" customHeight="1">
      <c r="A86" s="289" t="s">
        <v>93</v>
      </c>
      <c r="B86" s="290"/>
      <c r="C86" s="291"/>
      <c r="D86" s="27" t="s">
        <v>287</v>
      </c>
      <c r="E86" s="28">
        <v>596</v>
      </c>
      <c r="F86" s="28">
        <v>596</v>
      </c>
    </row>
    <row r="87" spans="1:6" ht="14.25" customHeight="1">
      <c r="A87" s="292" t="s">
        <v>394</v>
      </c>
      <c r="B87" s="293"/>
      <c r="C87" s="295"/>
      <c r="D87" s="23" t="s">
        <v>288</v>
      </c>
      <c r="E87" s="24">
        <f>E79+E81+E83+E85</f>
        <v>728</v>
      </c>
      <c r="F87" s="24">
        <v>827</v>
      </c>
    </row>
    <row r="88" spans="1:6" ht="14.25" customHeight="1">
      <c r="A88" s="292" t="s">
        <v>289</v>
      </c>
      <c r="B88" s="293"/>
      <c r="C88" s="295"/>
      <c r="D88" s="36"/>
      <c r="E88" s="25"/>
      <c r="F88" s="25"/>
    </row>
    <row r="89" spans="1:6" ht="12.75" customHeight="1">
      <c r="A89" s="277" t="s">
        <v>241</v>
      </c>
      <c r="B89" s="278"/>
      <c r="C89" s="279"/>
      <c r="D89" s="20" t="s">
        <v>384</v>
      </c>
      <c r="E89" s="21"/>
      <c r="F89" s="21"/>
    </row>
    <row r="90" spans="1:6" ht="14.25" customHeight="1">
      <c r="A90" s="277" t="s">
        <v>245</v>
      </c>
      <c r="B90" s="278"/>
      <c r="C90" s="279"/>
      <c r="D90" s="20" t="s">
        <v>385</v>
      </c>
      <c r="E90" s="21"/>
      <c r="F90" s="21"/>
    </row>
    <row r="91" spans="1:6" ht="12.75" customHeight="1">
      <c r="A91" s="277" t="s">
        <v>270</v>
      </c>
      <c r="B91" s="278"/>
      <c r="C91" s="279"/>
      <c r="D91" s="20" t="s">
        <v>386</v>
      </c>
      <c r="E91" s="21"/>
      <c r="F91" s="21"/>
    </row>
    <row r="92" spans="1:6" ht="14.25" customHeight="1">
      <c r="A92" s="280" t="s">
        <v>442</v>
      </c>
      <c r="B92" s="281"/>
      <c r="C92" s="305"/>
      <c r="D92" s="16" t="s">
        <v>387</v>
      </c>
      <c r="E92" s="29"/>
      <c r="F92" s="29"/>
    </row>
    <row r="93" spans="1:6" ht="12.75" customHeight="1">
      <c r="A93" s="280" t="s">
        <v>324</v>
      </c>
      <c r="B93" s="281"/>
      <c r="C93" s="305"/>
      <c r="D93" s="16"/>
      <c r="E93" s="18"/>
      <c r="F93" s="18"/>
    </row>
    <row r="94" spans="1:6" ht="12.75" customHeight="1">
      <c r="A94" s="277" t="s">
        <v>463</v>
      </c>
      <c r="B94" s="278"/>
      <c r="C94" s="279"/>
      <c r="D94" s="20" t="s">
        <v>375</v>
      </c>
      <c r="E94" s="35">
        <f>E95+E96+E97+E98+E99</f>
        <v>528</v>
      </c>
      <c r="F94" s="35">
        <v>470</v>
      </c>
    </row>
    <row r="95" spans="1:6" ht="12.75">
      <c r="A95" s="289" t="s">
        <v>91</v>
      </c>
      <c r="B95" s="290"/>
      <c r="C95" s="291"/>
      <c r="D95" s="20" t="s">
        <v>388</v>
      </c>
      <c r="E95" s="21">
        <v>4</v>
      </c>
      <c r="F95" s="21">
        <v>2</v>
      </c>
    </row>
    <row r="96" spans="1:6" ht="12.75">
      <c r="A96" s="289" t="s">
        <v>80</v>
      </c>
      <c r="B96" s="290"/>
      <c r="C96" s="291"/>
      <c r="D96" s="20" t="s">
        <v>389</v>
      </c>
      <c r="E96" s="21">
        <v>0</v>
      </c>
      <c r="F96" s="21"/>
    </row>
    <row r="97" spans="1:6" ht="12.75">
      <c r="A97" s="289" t="s">
        <v>81</v>
      </c>
      <c r="B97" s="290"/>
      <c r="C97" s="291"/>
      <c r="D97" s="20" t="s">
        <v>390</v>
      </c>
      <c r="E97" s="21">
        <v>506</v>
      </c>
      <c r="F97" s="21">
        <v>545</v>
      </c>
    </row>
    <row r="98" spans="1:6" ht="12.75">
      <c r="A98" s="289" t="s">
        <v>465</v>
      </c>
      <c r="B98" s="290"/>
      <c r="C98" s="291"/>
      <c r="D98" s="20" t="s">
        <v>399</v>
      </c>
      <c r="E98" s="21">
        <v>18</v>
      </c>
      <c r="F98" s="21">
        <v>14</v>
      </c>
    </row>
    <row r="99" spans="1:6" ht="12.75" customHeight="1">
      <c r="A99" s="289" t="s">
        <v>82</v>
      </c>
      <c r="B99" s="290"/>
      <c r="C99" s="291"/>
      <c r="D99" s="20" t="s">
        <v>400</v>
      </c>
      <c r="E99" s="21">
        <v>0</v>
      </c>
      <c r="F99" s="21"/>
    </row>
    <row r="100" spans="1:6" ht="14.25" customHeight="1">
      <c r="A100" s="277" t="s">
        <v>464</v>
      </c>
      <c r="B100" s="278"/>
      <c r="C100" s="279"/>
      <c r="D100" s="20" t="s">
        <v>401</v>
      </c>
      <c r="E100" s="35">
        <f>E104</f>
        <v>0</v>
      </c>
      <c r="F100" s="35"/>
    </row>
    <row r="101" spans="1:6" ht="12.75">
      <c r="A101" s="283" t="s">
        <v>91</v>
      </c>
      <c r="B101" s="284"/>
      <c r="C101" s="285"/>
      <c r="D101" s="27" t="s">
        <v>402</v>
      </c>
      <c r="E101" s="28"/>
      <c r="F101" s="28"/>
    </row>
    <row r="102" spans="1:6" ht="12.75">
      <c r="A102" s="283" t="s">
        <v>317</v>
      </c>
      <c r="B102" s="284"/>
      <c r="C102" s="285"/>
      <c r="D102" s="27" t="s">
        <v>403</v>
      </c>
      <c r="E102" s="21"/>
      <c r="F102" s="21"/>
    </row>
    <row r="103" spans="1:6" ht="12.75" customHeight="1">
      <c r="A103" s="283" t="s">
        <v>318</v>
      </c>
      <c r="B103" s="284"/>
      <c r="C103" s="285"/>
      <c r="D103" s="27" t="s">
        <v>404</v>
      </c>
      <c r="E103" s="28"/>
      <c r="F103" s="28"/>
    </row>
    <row r="104" spans="1:6" ht="14.25" customHeight="1">
      <c r="A104" s="283" t="s">
        <v>319</v>
      </c>
      <c r="B104" s="284"/>
      <c r="C104" s="285"/>
      <c r="D104" s="27" t="s">
        <v>172</v>
      </c>
      <c r="E104" s="28"/>
      <c r="F104" s="28"/>
    </row>
    <row r="105" spans="1:6" ht="14.25" customHeight="1">
      <c r="A105" s="292" t="s">
        <v>350</v>
      </c>
      <c r="B105" s="293"/>
      <c r="C105" s="295"/>
      <c r="D105" s="23" t="s">
        <v>351</v>
      </c>
      <c r="E105" s="29">
        <f>E94+E100</f>
        <v>528</v>
      </c>
      <c r="F105" s="29">
        <v>470</v>
      </c>
    </row>
    <row r="106" spans="1:6" ht="14.25" customHeight="1">
      <c r="A106" s="292" t="s">
        <v>352</v>
      </c>
      <c r="B106" s="293"/>
      <c r="C106" s="295"/>
      <c r="D106" s="23" t="s">
        <v>353</v>
      </c>
      <c r="E106" s="29">
        <f>E77+E87+E105</f>
        <v>2188</v>
      </c>
      <c r="F106" s="29">
        <v>2233</v>
      </c>
    </row>
    <row r="107" spans="1:6" ht="14.25" customHeight="1">
      <c r="A107" s="292" t="s">
        <v>354</v>
      </c>
      <c r="B107" s="293"/>
      <c r="C107" s="295"/>
      <c r="D107" s="23" t="s">
        <v>355</v>
      </c>
      <c r="E107" s="17">
        <v>7</v>
      </c>
      <c r="F107" s="17">
        <v>1</v>
      </c>
    </row>
    <row r="108" spans="1:6" ht="15" customHeight="1" thickBot="1">
      <c r="A108" s="302" t="s">
        <v>356</v>
      </c>
      <c r="B108" s="303"/>
      <c r="C108" s="304"/>
      <c r="D108" s="30" t="s">
        <v>357</v>
      </c>
      <c r="E108" s="37">
        <f>E51+E106+E107</f>
        <v>7232</v>
      </c>
      <c r="F108" s="37">
        <v>7296</v>
      </c>
    </row>
    <row r="109" spans="1:6" ht="13.5" customHeight="1">
      <c r="A109" s="38"/>
      <c r="B109" s="38"/>
      <c r="C109" s="39"/>
      <c r="D109" s="34"/>
      <c r="E109" s="100"/>
      <c r="F109" s="65"/>
    </row>
    <row r="110" spans="1:6" ht="13.5" customHeight="1">
      <c r="A110" s="38"/>
      <c r="B110" s="38"/>
      <c r="C110" s="39"/>
      <c r="D110" s="34"/>
      <c r="E110" s="100"/>
      <c r="F110" s="65"/>
    </row>
    <row r="111" spans="1:6" ht="13.5" customHeight="1">
      <c r="A111" s="38"/>
      <c r="B111" s="38"/>
      <c r="C111" s="39"/>
      <c r="D111" s="34"/>
      <c r="E111" s="100"/>
      <c r="F111" s="65"/>
    </row>
    <row r="112" spans="1:6" ht="13.5" customHeight="1">
      <c r="A112" s="38"/>
      <c r="B112" s="38"/>
      <c r="C112" s="39"/>
      <c r="D112" s="34"/>
      <c r="E112" s="100"/>
      <c r="F112" s="65"/>
    </row>
    <row r="113" spans="1:6" ht="13.5" customHeight="1">
      <c r="A113" s="38"/>
      <c r="B113" s="38"/>
      <c r="C113" s="39"/>
      <c r="D113" s="34"/>
      <c r="E113" s="100"/>
      <c r="F113" s="65"/>
    </row>
    <row r="114" spans="1:6" ht="12.75">
      <c r="A114" s="38"/>
      <c r="B114" s="38"/>
      <c r="C114" s="39"/>
      <c r="D114" s="34"/>
      <c r="E114" s="100"/>
      <c r="F114" s="65"/>
    </row>
    <row r="115" spans="1:6" ht="12.75">
      <c r="A115" s="32"/>
      <c r="B115" s="32"/>
      <c r="C115" s="33"/>
      <c r="D115" s="34"/>
      <c r="E115" s="100"/>
      <c r="F115" s="65"/>
    </row>
    <row r="116" spans="1:6" ht="13.5" thickBot="1">
      <c r="A116" s="103"/>
      <c r="B116" s="103"/>
      <c r="C116" s="104"/>
      <c r="D116" s="105"/>
      <c r="E116" s="106"/>
      <c r="F116" s="107"/>
    </row>
    <row r="117" spans="1:6" ht="13.5" customHeight="1" thickBot="1">
      <c r="A117" s="306" t="s">
        <v>220</v>
      </c>
      <c r="B117" s="307"/>
      <c r="C117" s="308"/>
      <c r="D117" s="308"/>
      <c r="E117" s="308"/>
      <c r="F117" s="309"/>
    </row>
    <row r="118" spans="1:6" ht="12.75" customHeight="1">
      <c r="A118" s="316" t="s">
        <v>333</v>
      </c>
      <c r="B118" s="317"/>
      <c r="C118" s="318"/>
      <c r="D118" s="353" t="s">
        <v>181</v>
      </c>
      <c r="E118" s="351" t="s">
        <v>280</v>
      </c>
      <c r="F118" s="352"/>
    </row>
    <row r="119" spans="1:6" ht="44.25" customHeight="1">
      <c r="A119" s="319"/>
      <c r="B119" s="320"/>
      <c r="C119" s="312"/>
      <c r="D119" s="354"/>
      <c r="E119" s="13" t="s">
        <v>100</v>
      </c>
      <c r="F119" s="14" t="s">
        <v>282</v>
      </c>
    </row>
    <row r="120" spans="1:6" ht="12.75" customHeight="1">
      <c r="A120" s="310" t="s">
        <v>283</v>
      </c>
      <c r="B120" s="311"/>
      <c r="C120" s="312"/>
      <c r="D120" s="27" t="s">
        <v>284</v>
      </c>
      <c r="E120" s="13">
        <v>1</v>
      </c>
      <c r="F120" s="14">
        <v>2</v>
      </c>
    </row>
    <row r="121" spans="1:6" ht="12.75" customHeight="1">
      <c r="A121" s="280" t="s">
        <v>358</v>
      </c>
      <c r="B121" s="281"/>
      <c r="C121" s="305"/>
      <c r="D121" s="16"/>
      <c r="E121" s="40"/>
      <c r="F121" s="40"/>
    </row>
    <row r="122" spans="1:6" ht="12.75" customHeight="1">
      <c r="A122" s="292" t="s">
        <v>359</v>
      </c>
      <c r="B122" s="293"/>
      <c r="C122" s="294"/>
      <c r="D122" s="23" t="s">
        <v>360</v>
      </c>
      <c r="E122" s="41">
        <v>4852</v>
      </c>
      <c r="F122" s="41">
        <v>4852</v>
      </c>
    </row>
    <row r="123" spans="1:6" ht="12.75" customHeight="1">
      <c r="A123" s="299" t="s">
        <v>443</v>
      </c>
      <c r="B123" s="300"/>
      <c r="C123" s="301"/>
      <c r="D123" s="20" t="s">
        <v>447</v>
      </c>
      <c r="E123" s="41"/>
      <c r="F123" s="41"/>
    </row>
    <row r="124" spans="1:6" ht="12.75">
      <c r="A124" s="299" t="s">
        <v>444</v>
      </c>
      <c r="B124" s="300"/>
      <c r="C124" s="301"/>
      <c r="D124" s="20" t="s">
        <v>448</v>
      </c>
      <c r="E124" s="41"/>
      <c r="F124" s="41"/>
    </row>
    <row r="125" spans="1:6" ht="12.75">
      <c r="A125" s="299" t="s">
        <v>445</v>
      </c>
      <c r="B125" s="300"/>
      <c r="C125" s="301"/>
      <c r="D125" s="20" t="s">
        <v>449</v>
      </c>
      <c r="E125" s="41"/>
      <c r="F125" s="41"/>
    </row>
    <row r="126" spans="1:6" ht="12.75">
      <c r="A126" s="299" t="s">
        <v>446</v>
      </c>
      <c r="B126" s="300"/>
      <c r="C126" s="301"/>
      <c r="D126" s="20" t="s">
        <v>450</v>
      </c>
      <c r="E126" s="41"/>
      <c r="F126" s="41"/>
    </row>
    <row r="127" spans="1:6" ht="12.75">
      <c r="A127" s="296" t="s">
        <v>361</v>
      </c>
      <c r="B127" s="297"/>
      <c r="C127" s="294"/>
      <c r="D127" s="23" t="s">
        <v>362</v>
      </c>
      <c r="E127" s="41"/>
      <c r="F127" s="41"/>
    </row>
    <row r="128" spans="1:6" ht="12.75">
      <c r="A128" s="296" t="s">
        <v>347</v>
      </c>
      <c r="B128" s="297"/>
      <c r="C128" s="294"/>
      <c r="D128" s="23" t="s">
        <v>363</v>
      </c>
      <c r="E128" s="42"/>
      <c r="F128" s="42"/>
    </row>
    <row r="129" spans="1:6" ht="12.75">
      <c r="A129" s="321" t="s">
        <v>197</v>
      </c>
      <c r="B129" s="322"/>
      <c r="C129" s="279"/>
      <c r="D129" s="20" t="s">
        <v>211</v>
      </c>
      <c r="E129" s="21"/>
      <c r="F129" s="21"/>
    </row>
    <row r="130" spans="1:6" ht="12.75">
      <c r="A130" s="296" t="s">
        <v>158</v>
      </c>
      <c r="B130" s="297"/>
      <c r="C130" s="294"/>
      <c r="D130" s="20"/>
      <c r="E130" s="25"/>
      <c r="F130" s="25"/>
    </row>
    <row r="131" spans="1:6" ht="12.75">
      <c r="A131" s="277" t="s">
        <v>320</v>
      </c>
      <c r="B131" s="278"/>
      <c r="C131" s="279"/>
      <c r="D131" s="20" t="s">
        <v>159</v>
      </c>
      <c r="E131" s="42">
        <v>9</v>
      </c>
      <c r="F131" s="42">
        <v>9</v>
      </c>
    </row>
    <row r="132" spans="1:6" ht="12.75">
      <c r="A132" s="277" t="s">
        <v>321</v>
      </c>
      <c r="B132" s="278"/>
      <c r="C132" s="279"/>
      <c r="D132" s="20" t="s">
        <v>160</v>
      </c>
      <c r="E132" s="21"/>
      <c r="F132" s="21"/>
    </row>
    <row r="133" spans="1:6" ht="12.75">
      <c r="A133" s="334" t="s">
        <v>364</v>
      </c>
      <c r="B133" s="335"/>
      <c r="C133" s="288"/>
      <c r="D133" s="27" t="s">
        <v>161</v>
      </c>
      <c r="E133" s="28"/>
      <c r="F133" s="28"/>
    </row>
    <row r="134" spans="1:6" ht="12.75" customHeight="1">
      <c r="A134" s="334" t="s">
        <v>365</v>
      </c>
      <c r="B134" s="335"/>
      <c r="C134" s="288"/>
      <c r="D134" s="27" t="s">
        <v>162</v>
      </c>
      <c r="E134" s="17">
        <v>3098</v>
      </c>
      <c r="F134" s="17">
        <v>3098</v>
      </c>
    </row>
    <row r="135" spans="1:6" ht="12.75" customHeight="1">
      <c r="A135" s="292" t="s">
        <v>350</v>
      </c>
      <c r="B135" s="293"/>
      <c r="C135" s="295"/>
      <c r="D135" s="23" t="s">
        <v>94</v>
      </c>
      <c r="E135" s="43">
        <f>E131+E134</f>
        <v>3107</v>
      </c>
      <c r="F135" s="43">
        <v>3107</v>
      </c>
    </row>
    <row r="136" spans="1:6" ht="12.75" customHeight="1">
      <c r="A136" s="292" t="s">
        <v>348</v>
      </c>
      <c r="B136" s="293"/>
      <c r="C136" s="295"/>
      <c r="D136" s="20"/>
      <c r="E136" s="25"/>
      <c r="F136" s="25"/>
    </row>
    <row r="137" spans="1:6" ht="12.75" customHeight="1">
      <c r="A137" s="277" t="s">
        <v>366</v>
      </c>
      <c r="B137" s="278"/>
      <c r="C137" s="279"/>
      <c r="D137" s="20" t="s">
        <v>163</v>
      </c>
      <c r="E137" s="101"/>
      <c r="F137" s="17"/>
    </row>
    <row r="138" spans="1:6" ht="12.75" customHeight="1">
      <c r="A138" s="277" t="s">
        <v>367</v>
      </c>
      <c r="B138" s="278"/>
      <c r="C138" s="279"/>
      <c r="D138" s="20" t="s">
        <v>111</v>
      </c>
      <c r="E138" s="101">
        <v>-970</v>
      </c>
      <c r="F138" s="101">
        <v>-727</v>
      </c>
    </row>
    <row r="139" spans="1:6" ht="12.75" customHeight="1">
      <c r="A139" s="292" t="s">
        <v>368</v>
      </c>
      <c r="B139" s="293"/>
      <c r="C139" s="294"/>
      <c r="D139" s="23" t="s">
        <v>164</v>
      </c>
      <c r="E139" s="102">
        <f>E137+E138</f>
        <v>-970</v>
      </c>
      <c r="F139" s="102">
        <v>-727</v>
      </c>
    </row>
    <row r="140" spans="1:6" ht="12.75" customHeight="1">
      <c r="A140" s="371" t="s">
        <v>369</v>
      </c>
      <c r="B140" s="372"/>
      <c r="C140" s="373"/>
      <c r="D140" s="23" t="s">
        <v>209</v>
      </c>
      <c r="E140" s="101">
        <v>1</v>
      </c>
      <c r="F140" s="101">
        <v>-243</v>
      </c>
    </row>
    <row r="141" spans="1:6" ht="12.75" customHeight="1">
      <c r="A141" s="280" t="s">
        <v>210</v>
      </c>
      <c r="B141" s="281"/>
      <c r="C141" s="282"/>
      <c r="D141" s="16" t="s">
        <v>122</v>
      </c>
      <c r="E141" s="44">
        <f>E122+E135+E139+E140</f>
        <v>6990</v>
      </c>
      <c r="F141" s="44">
        <v>6989</v>
      </c>
    </row>
    <row r="142" spans="1:6" ht="12.75" customHeight="1">
      <c r="A142" s="280" t="s">
        <v>123</v>
      </c>
      <c r="B142" s="281"/>
      <c r="C142" s="282"/>
      <c r="D142" s="16"/>
      <c r="E142" s="45"/>
      <c r="F142" s="45"/>
    </row>
    <row r="143" spans="1:6" ht="12.75" customHeight="1">
      <c r="A143" s="277" t="s">
        <v>370</v>
      </c>
      <c r="B143" s="278"/>
      <c r="C143" s="279"/>
      <c r="D143" s="20" t="s">
        <v>124</v>
      </c>
      <c r="E143" s="28"/>
      <c r="F143" s="28"/>
    </row>
    <row r="144" spans="1:7" ht="12.75">
      <c r="A144" s="277" t="s">
        <v>371</v>
      </c>
      <c r="B144" s="278"/>
      <c r="C144" s="279"/>
      <c r="D144" s="20" t="s">
        <v>125</v>
      </c>
      <c r="E144" s="21">
        <v>46</v>
      </c>
      <c r="F144" s="21">
        <v>46</v>
      </c>
      <c r="G144" s="152"/>
    </row>
    <row r="145" spans="1:6" ht="12.75">
      <c r="A145" s="289" t="s">
        <v>196</v>
      </c>
      <c r="B145" s="290"/>
      <c r="C145" s="291"/>
      <c r="D145" s="20" t="s">
        <v>430</v>
      </c>
      <c r="E145" s="21">
        <v>46</v>
      </c>
      <c r="F145" s="21">
        <v>46</v>
      </c>
    </row>
    <row r="146" spans="1:6" ht="12.75" customHeight="1">
      <c r="A146" s="277" t="s">
        <v>372</v>
      </c>
      <c r="B146" s="278"/>
      <c r="C146" s="279"/>
      <c r="D146" s="20" t="s">
        <v>126</v>
      </c>
      <c r="E146" s="21"/>
      <c r="F146" s="21"/>
    </row>
    <row r="147" spans="1:6" ht="12.75" customHeight="1">
      <c r="A147" s="292" t="s">
        <v>104</v>
      </c>
      <c r="B147" s="293"/>
      <c r="C147" s="294"/>
      <c r="D147" s="23" t="s">
        <v>127</v>
      </c>
      <c r="E147" s="43">
        <f>E144+E146</f>
        <v>46</v>
      </c>
      <c r="F147" s="43">
        <v>46</v>
      </c>
    </row>
    <row r="148" spans="1:6" ht="12.75" customHeight="1">
      <c r="A148" s="280" t="s">
        <v>128</v>
      </c>
      <c r="B148" s="281"/>
      <c r="C148" s="282"/>
      <c r="D148" s="16"/>
      <c r="E148" s="45"/>
      <c r="F148" s="45"/>
    </row>
    <row r="149" spans="1:6" ht="12.75" customHeight="1">
      <c r="A149" s="286" t="s">
        <v>334</v>
      </c>
      <c r="B149" s="287"/>
      <c r="C149" s="288"/>
      <c r="D149" s="27" t="s">
        <v>129</v>
      </c>
      <c r="E149" s="46"/>
      <c r="F149" s="46"/>
    </row>
    <row r="150" spans="1:6" ht="12.75" customHeight="1">
      <c r="A150" s="283" t="s">
        <v>373</v>
      </c>
      <c r="B150" s="284"/>
      <c r="C150" s="285"/>
      <c r="D150" s="27" t="s">
        <v>130</v>
      </c>
      <c r="E150" s="47"/>
      <c r="F150" s="47"/>
    </row>
    <row r="151" spans="1:6" ht="12.75">
      <c r="A151" s="283" t="s">
        <v>250</v>
      </c>
      <c r="B151" s="284"/>
      <c r="C151" s="285"/>
      <c r="D151" s="27" t="s">
        <v>221</v>
      </c>
      <c r="E151" s="47"/>
      <c r="F151" s="47"/>
    </row>
    <row r="152" spans="1:6" ht="12.75">
      <c r="A152" s="277" t="s">
        <v>251</v>
      </c>
      <c r="B152" s="278"/>
      <c r="C152" s="279"/>
      <c r="D152" s="20" t="s">
        <v>222</v>
      </c>
      <c r="E152" s="46"/>
      <c r="F152" s="46"/>
    </row>
    <row r="153" spans="1:6" ht="12.75">
      <c r="A153" s="289" t="s">
        <v>373</v>
      </c>
      <c r="B153" s="290"/>
      <c r="C153" s="291"/>
      <c r="D153" s="20" t="s">
        <v>223</v>
      </c>
      <c r="E153" s="48"/>
      <c r="F153" s="48"/>
    </row>
    <row r="154" spans="1:6" ht="12.75">
      <c r="A154" s="289" t="s">
        <v>250</v>
      </c>
      <c r="B154" s="290"/>
      <c r="C154" s="291"/>
      <c r="D154" s="20" t="s">
        <v>224</v>
      </c>
      <c r="E154" s="48"/>
      <c r="F154" s="48"/>
    </row>
    <row r="155" spans="1:6" ht="12.75">
      <c r="A155" s="277" t="s">
        <v>252</v>
      </c>
      <c r="B155" s="278"/>
      <c r="C155" s="279"/>
      <c r="D155" s="20" t="s">
        <v>225</v>
      </c>
      <c r="E155" s="46"/>
      <c r="F155" s="46"/>
    </row>
    <row r="156" spans="1:7" ht="12.75">
      <c r="A156" s="289" t="s">
        <v>373</v>
      </c>
      <c r="B156" s="290"/>
      <c r="C156" s="291"/>
      <c r="D156" s="20" t="s">
        <v>335</v>
      </c>
      <c r="E156" s="48"/>
      <c r="F156" s="48"/>
      <c r="G156" s="152"/>
    </row>
    <row r="157" spans="1:7" ht="12.75">
      <c r="A157" s="289" t="s">
        <v>250</v>
      </c>
      <c r="B157" s="290"/>
      <c r="C157" s="291"/>
      <c r="D157" s="20" t="s">
        <v>226</v>
      </c>
      <c r="E157" s="48"/>
      <c r="F157" s="48"/>
      <c r="G157" s="152"/>
    </row>
    <row r="158" spans="1:7" ht="12.75">
      <c r="A158" s="277" t="s">
        <v>253</v>
      </c>
      <c r="B158" s="278"/>
      <c r="C158" s="279"/>
      <c r="D158" s="20" t="s">
        <v>227</v>
      </c>
      <c r="E158" s="46">
        <f>E159+E160</f>
        <v>39</v>
      </c>
      <c r="F158" s="46">
        <v>70</v>
      </c>
      <c r="G158" s="152"/>
    </row>
    <row r="159" spans="1:7" ht="12.75">
      <c r="A159" s="283" t="s">
        <v>373</v>
      </c>
      <c r="B159" s="284"/>
      <c r="C159" s="285"/>
      <c r="D159" s="27" t="s">
        <v>228</v>
      </c>
      <c r="E159" s="47">
        <v>39</v>
      </c>
      <c r="F159" s="47">
        <v>70</v>
      </c>
      <c r="G159" s="152"/>
    </row>
    <row r="160" spans="1:6" ht="13.5" thickBot="1">
      <c r="A160" s="399" t="s">
        <v>250</v>
      </c>
      <c r="B160" s="400"/>
      <c r="C160" s="401"/>
      <c r="D160" s="49" t="s">
        <v>229</v>
      </c>
      <c r="E160" s="50"/>
      <c r="F160" s="50"/>
    </row>
    <row r="161" spans="1:6" ht="12.75">
      <c r="A161" s="38"/>
      <c r="B161" s="38"/>
      <c r="C161" s="39"/>
      <c r="D161" s="51"/>
      <c r="E161" s="39"/>
      <c r="F161" s="39"/>
    </row>
    <row r="162" spans="1:6" ht="12.75">
      <c r="A162" s="38"/>
      <c r="B162" s="38"/>
      <c r="C162" s="39"/>
      <c r="D162" s="51"/>
      <c r="E162" s="39"/>
      <c r="F162" s="39"/>
    </row>
    <row r="163" spans="1:6" ht="12.75">
      <c r="A163" s="38"/>
      <c r="B163" s="38"/>
      <c r="C163" s="39"/>
      <c r="D163" s="51"/>
      <c r="E163" s="39"/>
      <c r="F163" s="39"/>
    </row>
    <row r="164" spans="1:6" ht="12.75">
      <c r="A164" s="38"/>
      <c r="B164" s="38"/>
      <c r="C164" s="39"/>
      <c r="D164" s="51"/>
      <c r="E164" s="39"/>
      <c r="F164" s="39"/>
    </row>
    <row r="165" spans="1:6" ht="12.75" customHeight="1" hidden="1">
      <c r="A165" s="38"/>
      <c r="B165" s="38"/>
      <c r="C165" s="39"/>
      <c r="D165" s="51"/>
      <c r="E165" s="39"/>
      <c r="F165" s="39"/>
    </row>
    <row r="166" spans="1:6" ht="12.75" customHeight="1" hidden="1">
      <c r="A166" s="38"/>
      <c r="B166" s="38"/>
      <c r="C166" s="39"/>
      <c r="D166" s="51"/>
      <c r="E166" s="39"/>
      <c r="F166" s="39"/>
    </row>
    <row r="167" spans="1:6" ht="12.75" customHeight="1" hidden="1">
      <c r="A167" s="38"/>
      <c r="B167" s="38"/>
      <c r="C167" s="39"/>
      <c r="D167" s="51"/>
      <c r="E167" s="39"/>
      <c r="F167" s="39"/>
    </row>
    <row r="168" spans="1:6" ht="12.75">
      <c r="A168" s="38"/>
      <c r="B168" s="38"/>
      <c r="C168" s="39"/>
      <c r="D168" s="51"/>
      <c r="E168" s="39"/>
      <c r="F168" s="39"/>
    </row>
    <row r="169" spans="1:6" ht="12.75">
      <c r="A169" s="38"/>
      <c r="B169" s="38"/>
      <c r="C169" s="39"/>
      <c r="D169" s="51"/>
      <c r="E169" s="39"/>
      <c r="F169" s="39"/>
    </row>
    <row r="170" spans="1:6" ht="12.75">
      <c r="A170" s="38"/>
      <c r="B170" s="38"/>
      <c r="C170" s="39"/>
      <c r="D170" s="51"/>
      <c r="E170" s="39"/>
      <c r="F170" s="39"/>
    </row>
    <row r="171" spans="1:6" ht="12.75">
      <c r="A171" s="38"/>
      <c r="B171" s="38"/>
      <c r="C171" s="39"/>
      <c r="D171" s="51"/>
      <c r="E171" s="39"/>
      <c r="F171" s="39"/>
    </row>
    <row r="172" spans="1:6" ht="12.75">
      <c r="A172" s="38"/>
      <c r="B172" s="38"/>
      <c r="C172" s="39"/>
      <c r="D172" s="51"/>
      <c r="E172" s="39"/>
      <c r="F172" s="39"/>
    </row>
    <row r="173" spans="1:6" ht="12.75">
      <c r="A173" s="38"/>
      <c r="B173" s="38"/>
      <c r="C173" s="39"/>
      <c r="D173" s="51"/>
      <c r="E173" s="39"/>
      <c r="F173" s="39"/>
    </row>
    <row r="174" spans="1:6" ht="12.75">
      <c r="A174" s="38"/>
      <c r="B174" s="38"/>
      <c r="C174" s="39"/>
      <c r="D174" s="51"/>
      <c r="E174" s="39"/>
      <c r="F174" s="39"/>
    </row>
    <row r="175" spans="1:6" ht="6.75" customHeight="1" thickBot="1">
      <c r="A175" s="103"/>
      <c r="B175" s="103"/>
      <c r="C175" s="104"/>
      <c r="D175" s="108"/>
      <c r="E175" s="109"/>
      <c r="F175" s="110"/>
    </row>
    <row r="176" spans="1:6" ht="6.75" customHeight="1" thickBot="1">
      <c r="A176" s="103"/>
      <c r="B176" s="103"/>
      <c r="C176" s="104"/>
      <c r="D176" s="108"/>
      <c r="E176" s="109"/>
      <c r="F176" s="110"/>
    </row>
    <row r="177" spans="1:6" ht="10.5" customHeight="1" thickBot="1">
      <c r="A177" s="306" t="s">
        <v>220</v>
      </c>
      <c r="B177" s="307"/>
      <c r="C177" s="308"/>
      <c r="D177" s="308"/>
      <c r="E177" s="308"/>
      <c r="F177" s="309"/>
    </row>
    <row r="178" spans="1:6" ht="12.75" customHeight="1">
      <c r="A178" s="328" t="s">
        <v>230</v>
      </c>
      <c r="B178" s="329"/>
      <c r="C178" s="330"/>
      <c r="D178" s="332" t="s">
        <v>181</v>
      </c>
      <c r="E178" s="323" t="s">
        <v>280</v>
      </c>
      <c r="F178" s="324"/>
    </row>
    <row r="179" spans="1:6" ht="26.25" customHeight="1">
      <c r="A179" s="310"/>
      <c r="B179" s="311"/>
      <c r="C179" s="331"/>
      <c r="D179" s="366"/>
      <c r="E179" s="13" t="s">
        <v>100</v>
      </c>
      <c r="F179" s="14" t="s">
        <v>282</v>
      </c>
    </row>
    <row r="180" spans="1:6" ht="9.75" customHeight="1">
      <c r="A180" s="310" t="s">
        <v>283</v>
      </c>
      <c r="B180" s="311"/>
      <c r="C180" s="312"/>
      <c r="D180" s="27" t="s">
        <v>284</v>
      </c>
      <c r="E180" s="13">
        <v>1</v>
      </c>
      <c r="F180" s="14">
        <v>2</v>
      </c>
    </row>
    <row r="181" spans="1:6" ht="10.5" customHeight="1">
      <c r="A181" s="334" t="s">
        <v>254</v>
      </c>
      <c r="B181" s="335"/>
      <c r="C181" s="288"/>
      <c r="D181" s="27" t="s">
        <v>231</v>
      </c>
      <c r="E181" s="46">
        <f>E182+E183</f>
        <v>0</v>
      </c>
      <c r="F181" s="46"/>
    </row>
    <row r="182" spans="1:6" ht="10.5" customHeight="1">
      <c r="A182" s="283" t="s">
        <v>373</v>
      </c>
      <c r="B182" s="284"/>
      <c r="C182" s="285"/>
      <c r="D182" s="27" t="s">
        <v>232</v>
      </c>
      <c r="E182" s="47"/>
      <c r="F182" s="47"/>
    </row>
    <row r="183" spans="1:6" ht="9.75" customHeight="1">
      <c r="A183" s="289" t="s">
        <v>250</v>
      </c>
      <c r="B183" s="290"/>
      <c r="C183" s="291"/>
      <c r="D183" s="20" t="s">
        <v>412</v>
      </c>
      <c r="E183" s="48"/>
      <c r="F183" s="48"/>
    </row>
    <row r="184" spans="1:6" ht="10.5" customHeight="1">
      <c r="A184" s="277" t="s">
        <v>76</v>
      </c>
      <c r="B184" s="278"/>
      <c r="C184" s="279"/>
      <c r="D184" s="20" t="s">
        <v>413</v>
      </c>
      <c r="E184" s="46">
        <f>E185+E186</f>
        <v>1</v>
      </c>
      <c r="F184" s="46">
        <v>1</v>
      </c>
    </row>
    <row r="185" spans="1:6" ht="10.5" customHeight="1">
      <c r="A185" s="289" t="s">
        <v>373</v>
      </c>
      <c r="B185" s="290"/>
      <c r="C185" s="291"/>
      <c r="D185" s="20" t="s">
        <v>414</v>
      </c>
      <c r="E185" s="48">
        <v>1</v>
      </c>
      <c r="F185" s="48">
        <v>1</v>
      </c>
    </row>
    <row r="186" spans="1:6" ht="10.5" customHeight="1">
      <c r="A186" s="289" t="s">
        <v>250</v>
      </c>
      <c r="B186" s="290"/>
      <c r="C186" s="291"/>
      <c r="D186" s="20" t="s">
        <v>415</v>
      </c>
      <c r="E186" s="48"/>
      <c r="F186" s="48"/>
    </row>
    <row r="187" spans="1:6" ht="12.75">
      <c r="A187" s="277" t="s">
        <v>272</v>
      </c>
      <c r="B187" s="278"/>
      <c r="C187" s="279"/>
      <c r="D187" s="20" t="s">
        <v>167</v>
      </c>
      <c r="E187" s="46">
        <f>E188+E189</f>
        <v>0</v>
      </c>
      <c r="F187" s="46"/>
    </row>
    <row r="188" spans="1:6" ht="12.75">
      <c r="A188" s="289" t="s">
        <v>373</v>
      </c>
      <c r="B188" s="290"/>
      <c r="C188" s="291"/>
      <c r="D188" s="20" t="s">
        <v>168</v>
      </c>
      <c r="E188" s="48"/>
      <c r="F188" s="48"/>
    </row>
    <row r="189" spans="1:6" ht="12.75">
      <c r="A189" s="289" t="s">
        <v>250</v>
      </c>
      <c r="B189" s="290"/>
      <c r="C189" s="291"/>
      <c r="D189" s="20" t="s">
        <v>325</v>
      </c>
      <c r="E189" s="48"/>
      <c r="F189" s="48"/>
    </row>
    <row r="190" spans="1:6" ht="12.75">
      <c r="A190" s="277" t="s">
        <v>273</v>
      </c>
      <c r="B190" s="278"/>
      <c r="C190" s="279"/>
      <c r="D190" s="20" t="s">
        <v>169</v>
      </c>
      <c r="E190" s="46">
        <f>E191+E192</f>
        <v>156</v>
      </c>
      <c r="F190" s="46">
        <v>190</v>
      </c>
    </row>
    <row r="191" spans="1:7" ht="12.75">
      <c r="A191" s="289" t="s">
        <v>373</v>
      </c>
      <c r="B191" s="290"/>
      <c r="C191" s="291"/>
      <c r="D191" s="20" t="s">
        <v>170</v>
      </c>
      <c r="E191" s="48">
        <f>E195+E198+E201+95</f>
        <v>156</v>
      </c>
      <c r="F191" s="48">
        <v>190</v>
      </c>
      <c r="G191" s="152"/>
    </row>
    <row r="192" spans="1:6" ht="12.75">
      <c r="A192" s="289" t="s">
        <v>250</v>
      </c>
      <c r="B192" s="290"/>
      <c r="C192" s="291"/>
      <c r="D192" s="20" t="s">
        <v>171</v>
      </c>
      <c r="E192" s="48"/>
      <c r="F192" s="48"/>
    </row>
    <row r="193" spans="1:6" ht="12.75">
      <c r="A193" s="383" t="s">
        <v>131</v>
      </c>
      <c r="B193" s="384"/>
      <c r="C193" s="385"/>
      <c r="D193" s="16"/>
      <c r="E193" s="53"/>
      <c r="F193" s="53"/>
    </row>
    <row r="194" spans="1:6" ht="12.75">
      <c r="A194" s="283" t="s">
        <v>274</v>
      </c>
      <c r="B194" s="284"/>
      <c r="C194" s="285"/>
      <c r="D194" s="27" t="s">
        <v>199</v>
      </c>
      <c r="E194" s="46">
        <f>E195+E196</f>
        <v>34</v>
      </c>
      <c r="F194" s="46">
        <v>57</v>
      </c>
    </row>
    <row r="195" spans="1:6" ht="12.75">
      <c r="A195" s="383" t="s">
        <v>373</v>
      </c>
      <c r="B195" s="384"/>
      <c r="C195" s="385"/>
      <c r="D195" s="27" t="s">
        <v>200</v>
      </c>
      <c r="E195" s="47">
        <v>34</v>
      </c>
      <c r="F195" s="47">
        <v>57</v>
      </c>
    </row>
    <row r="196" spans="1:6" ht="12.75">
      <c r="A196" s="383" t="s">
        <v>250</v>
      </c>
      <c r="B196" s="384"/>
      <c r="C196" s="385"/>
      <c r="D196" s="27" t="s">
        <v>201</v>
      </c>
      <c r="E196" s="47"/>
      <c r="F196" s="47"/>
    </row>
    <row r="197" spans="1:6" ht="12.75">
      <c r="A197" s="283" t="s">
        <v>275</v>
      </c>
      <c r="B197" s="284"/>
      <c r="C197" s="369"/>
      <c r="D197" s="27" t="s">
        <v>202</v>
      </c>
      <c r="E197" s="46">
        <f>E198+E199</f>
        <v>14</v>
      </c>
      <c r="F197" s="46">
        <v>17</v>
      </c>
    </row>
    <row r="198" spans="1:6" ht="12.75">
      <c r="A198" s="383" t="s">
        <v>373</v>
      </c>
      <c r="B198" s="384"/>
      <c r="C198" s="394"/>
      <c r="D198" s="27" t="s">
        <v>203</v>
      </c>
      <c r="E198" s="47">
        <v>14</v>
      </c>
      <c r="F198" s="47">
        <v>17</v>
      </c>
    </row>
    <row r="199" spans="1:6" ht="12.75">
      <c r="A199" s="383" t="s">
        <v>250</v>
      </c>
      <c r="B199" s="384"/>
      <c r="C199" s="394"/>
      <c r="D199" s="27" t="s">
        <v>95</v>
      </c>
      <c r="E199" s="47"/>
      <c r="F199" s="47"/>
    </row>
    <row r="200" spans="1:6" s="152" customFormat="1" ht="12.75">
      <c r="A200" s="395" t="s">
        <v>276</v>
      </c>
      <c r="B200" s="396"/>
      <c r="C200" s="397"/>
      <c r="D200" s="153" t="s">
        <v>204</v>
      </c>
      <c r="E200" s="154">
        <f>E201+E202</f>
        <v>13</v>
      </c>
      <c r="F200" s="154">
        <v>28</v>
      </c>
    </row>
    <row r="201" spans="1:7" ht="12.75">
      <c r="A201" s="383" t="s">
        <v>373</v>
      </c>
      <c r="B201" s="384"/>
      <c r="C201" s="394"/>
      <c r="D201" s="27" t="s">
        <v>205</v>
      </c>
      <c r="E201" s="47">
        <v>13</v>
      </c>
      <c r="F201" s="47">
        <v>28</v>
      </c>
      <c r="G201" s="152"/>
    </row>
    <row r="202" spans="1:6" ht="12.75" customHeight="1">
      <c r="A202" s="383" t="s">
        <v>250</v>
      </c>
      <c r="B202" s="384"/>
      <c r="C202" s="394"/>
      <c r="D202" s="27" t="s">
        <v>206</v>
      </c>
      <c r="E202" s="47"/>
      <c r="F202" s="47"/>
    </row>
    <row r="203" spans="1:6" ht="12.75" customHeight="1">
      <c r="A203" s="292" t="s">
        <v>207</v>
      </c>
      <c r="B203" s="293"/>
      <c r="C203" s="295"/>
      <c r="D203" s="23" t="s">
        <v>212</v>
      </c>
      <c r="E203" s="54">
        <f>E204+E205</f>
        <v>196</v>
      </c>
      <c r="F203" s="54">
        <v>261</v>
      </c>
    </row>
    <row r="204" spans="1:6" ht="12" customHeight="1">
      <c r="A204" s="334" t="s">
        <v>373</v>
      </c>
      <c r="B204" s="335"/>
      <c r="C204" s="370"/>
      <c r="D204" s="27" t="s">
        <v>213</v>
      </c>
      <c r="E204" s="46">
        <f>E153+E156+E159+E185+E191</f>
        <v>196</v>
      </c>
      <c r="F204" s="46">
        <f>F153+F156+F159+F185+F191</f>
        <v>261</v>
      </c>
    </row>
    <row r="205" spans="1:6" ht="12" customHeight="1">
      <c r="A205" s="334" t="s">
        <v>250</v>
      </c>
      <c r="B205" s="335"/>
      <c r="C205" s="370"/>
      <c r="D205" s="27" t="s">
        <v>214</v>
      </c>
      <c r="E205" s="46">
        <f>E154+E157+E160+E183+E186+E189+E192</f>
        <v>0</v>
      </c>
      <c r="F205" s="46"/>
    </row>
    <row r="206" spans="1:6" ht="12" customHeight="1">
      <c r="A206" s="292" t="s">
        <v>215</v>
      </c>
      <c r="B206" s="293"/>
      <c r="C206" s="295"/>
      <c r="D206" s="23" t="s">
        <v>216</v>
      </c>
      <c r="E206" s="41"/>
      <c r="F206" s="41"/>
    </row>
    <row r="207" spans="1:6" ht="12.75" customHeight="1">
      <c r="A207" s="283" t="s">
        <v>131</v>
      </c>
      <c r="B207" s="284"/>
      <c r="C207" s="369"/>
      <c r="D207" s="27"/>
      <c r="E207" s="53"/>
      <c r="F207" s="53"/>
    </row>
    <row r="208" spans="1:6" ht="12.75">
      <c r="A208" s="283" t="s">
        <v>277</v>
      </c>
      <c r="B208" s="284"/>
      <c r="C208" s="369"/>
      <c r="D208" s="27" t="s">
        <v>217</v>
      </c>
      <c r="E208" s="47"/>
      <c r="F208" s="47"/>
    </row>
    <row r="209" spans="1:6" ht="13.5" customHeight="1">
      <c r="A209" s="283" t="s">
        <v>38</v>
      </c>
      <c r="B209" s="284"/>
      <c r="C209" s="369"/>
      <c r="D209" s="27" t="s">
        <v>218</v>
      </c>
      <c r="E209" s="47"/>
      <c r="F209" s="47"/>
    </row>
    <row r="210" spans="1:6" ht="13.5" customHeight="1" thickBot="1">
      <c r="A210" s="374" t="s">
        <v>380</v>
      </c>
      <c r="B210" s="375"/>
      <c r="C210" s="376"/>
      <c r="D210" s="55" t="s">
        <v>381</v>
      </c>
      <c r="E210" s="37">
        <f>E141+E147+E203</f>
        <v>7232</v>
      </c>
      <c r="F210" s="37">
        <f>F141+F147+F203</f>
        <v>7296</v>
      </c>
    </row>
    <row r="211" spans="1:6" ht="9" customHeight="1">
      <c r="A211" s="32"/>
      <c r="B211" s="32"/>
      <c r="C211" s="33"/>
      <c r="D211" s="51"/>
      <c r="E211" s="52"/>
      <c r="F211" s="5"/>
    </row>
    <row r="212" spans="1:6" ht="12.75">
      <c r="A212" s="56"/>
      <c r="B212" s="56"/>
      <c r="C212" s="56"/>
      <c r="D212" s="5" t="s">
        <v>70</v>
      </c>
      <c r="E212" s="389" t="s">
        <v>478</v>
      </c>
      <c r="F212" s="390"/>
    </row>
    <row r="213" spans="1:6" ht="9" customHeight="1">
      <c r="A213" s="56"/>
      <c r="B213" s="56"/>
      <c r="C213" s="57"/>
      <c r="D213" s="2"/>
      <c r="E213" s="7"/>
      <c r="F213" s="3"/>
    </row>
    <row r="214" spans="1:6" ht="12.75">
      <c r="A214" s="58" t="s">
        <v>92</v>
      </c>
      <c r="B214" s="378" t="s">
        <v>479</v>
      </c>
      <c r="C214" s="378"/>
      <c r="D214" s="2"/>
      <c r="E214" s="391"/>
      <c r="F214" s="391"/>
    </row>
    <row r="215" spans="1:6" ht="12.75">
      <c r="A215" s="58" t="s">
        <v>416</v>
      </c>
      <c r="B215" s="378" t="s">
        <v>466</v>
      </c>
      <c r="C215" s="378"/>
      <c r="D215" s="2"/>
      <c r="E215" s="391"/>
      <c r="F215" s="391"/>
    </row>
    <row r="216" spans="1:6" ht="9.75" customHeight="1">
      <c r="A216" s="56" t="s">
        <v>121</v>
      </c>
      <c r="B216" s="393" t="s">
        <v>43</v>
      </c>
      <c r="C216" s="393"/>
      <c r="D216" s="59"/>
      <c r="E216" s="388" t="s">
        <v>119</v>
      </c>
      <c r="F216" s="388"/>
    </row>
    <row r="217" spans="1:6" ht="10.5" customHeight="1">
      <c r="A217" s="60" t="s">
        <v>120</v>
      </c>
      <c r="B217" s="378" t="str">
        <f>B215</f>
        <v>Красимира Св. Гълъбова</v>
      </c>
      <c r="C217" s="378"/>
      <c r="D217" s="34"/>
      <c r="E217" s="392" t="s">
        <v>467</v>
      </c>
      <c r="F217" s="392"/>
    </row>
    <row r="218" spans="1:6" ht="12.75">
      <c r="A218" s="56"/>
      <c r="B218" s="393" t="s">
        <v>43</v>
      </c>
      <c r="C218" s="393"/>
      <c r="D218" s="34"/>
      <c r="E218" s="388" t="s">
        <v>208</v>
      </c>
      <c r="F218" s="388"/>
    </row>
    <row r="219" spans="1:6" ht="12.75">
      <c r="A219" s="32"/>
      <c r="B219" s="32"/>
      <c r="C219" s="33"/>
      <c r="D219" s="34"/>
      <c r="E219" s="5"/>
      <c r="F219" s="11"/>
    </row>
    <row r="220" spans="1:11" s="67" customFormat="1" ht="12.75">
      <c r="A220" s="65"/>
      <c r="B220" s="65"/>
      <c r="C220" s="377"/>
      <c r="D220" s="377"/>
      <c r="E220" s="66"/>
      <c r="F220" s="66"/>
      <c r="H220"/>
      <c r="I220"/>
      <c r="J220"/>
      <c r="K220"/>
    </row>
    <row r="221" spans="1:11" s="67" customFormat="1" ht="12.75">
      <c r="A221" s="61"/>
      <c r="B221" s="61"/>
      <c r="C221" s="68"/>
      <c r="D221" s="68"/>
      <c r="E221" s="68"/>
      <c r="F221" s="68"/>
      <c r="H221"/>
      <c r="I221"/>
      <c r="J221"/>
      <c r="K221"/>
    </row>
    <row r="222" spans="1:6" s="67" customFormat="1" ht="12.75">
      <c r="A222" s="368"/>
      <c r="B222" s="368"/>
      <c r="C222" s="368"/>
      <c r="D222" s="64"/>
      <c r="E222" s="64"/>
      <c r="F222" s="64"/>
    </row>
    <row r="223" spans="1:6" s="67" customFormat="1" ht="12.75">
      <c r="A223" s="8"/>
      <c r="B223" s="8"/>
      <c r="C223" s="8"/>
      <c r="D223" s="8"/>
      <c r="E223" s="8"/>
      <c r="F223" s="8"/>
    </row>
    <row r="224" spans="1:6" s="67" customFormat="1" ht="12.75">
      <c r="A224" s="8"/>
      <c r="B224" s="8"/>
      <c r="C224" s="8"/>
      <c r="D224" s="8"/>
      <c r="E224" s="8"/>
      <c r="F224" s="8"/>
    </row>
    <row r="225" spans="1:6" s="67" customFormat="1" ht="12.75">
      <c r="A225" s="8"/>
      <c r="B225" s="8"/>
      <c r="C225" s="8"/>
      <c r="D225" s="8"/>
      <c r="E225" s="8"/>
      <c r="F225" s="8"/>
    </row>
    <row r="226" spans="1:6" s="67" customFormat="1" ht="12.75">
      <c r="A226" s="8"/>
      <c r="B226" s="8"/>
      <c r="C226" s="8"/>
      <c r="D226" s="8"/>
      <c r="E226" s="8"/>
      <c r="F226" s="8"/>
    </row>
    <row r="227" spans="1:11" ht="12.75">
      <c r="A227" s="8" t="s">
        <v>121</v>
      </c>
      <c r="B227" s="8"/>
      <c r="C227" s="8"/>
      <c r="D227" s="8"/>
      <c r="E227" s="8"/>
      <c r="F227" s="8"/>
      <c r="H227" s="67"/>
      <c r="I227" s="67"/>
      <c r="J227" s="67"/>
      <c r="K227" s="67"/>
    </row>
    <row r="228" spans="1:11" ht="12.75">
      <c r="A228" s="8" t="s">
        <v>121</v>
      </c>
      <c r="B228" s="8"/>
      <c r="C228" s="8"/>
      <c r="D228" s="8"/>
      <c r="E228" s="8"/>
      <c r="F228" s="8"/>
      <c r="H228" s="67"/>
      <c r="I228" s="67"/>
      <c r="J228" s="67"/>
      <c r="K228" s="67"/>
    </row>
    <row r="229" spans="1:6" ht="12.75">
      <c r="A229" s="8" t="s">
        <v>121</v>
      </c>
      <c r="B229" s="8"/>
      <c r="C229" s="8"/>
      <c r="D229" s="8"/>
      <c r="E229" s="8"/>
      <c r="F229" s="8"/>
    </row>
    <row r="230" spans="1:6" ht="12.75">
      <c r="A230" s="8" t="s">
        <v>121</v>
      </c>
      <c r="B230" s="8"/>
      <c r="C230" s="8"/>
      <c r="D230" s="8"/>
      <c r="E230" s="8"/>
      <c r="F230" s="8"/>
    </row>
  </sheetData>
  <sheetProtection/>
  <mergeCells count="187">
    <mergeCell ref="A197:C197"/>
    <mergeCell ref="A198:C198"/>
    <mergeCell ref="A31:C31"/>
    <mergeCell ref="A27:C27"/>
    <mergeCell ref="A28:C28"/>
    <mergeCell ref="A35:C35"/>
    <mergeCell ref="A157:C157"/>
    <mergeCell ref="A42:C42"/>
    <mergeCell ref="A160:C160"/>
    <mergeCell ref="A36:C36"/>
    <mergeCell ref="B218:C218"/>
    <mergeCell ref="B217:C217"/>
    <mergeCell ref="A199:C199"/>
    <mergeCell ref="A204:C204"/>
    <mergeCell ref="A201:C201"/>
    <mergeCell ref="B216:C216"/>
    <mergeCell ref="A203:C203"/>
    <mergeCell ref="A202:C202"/>
    <mergeCell ref="A200:C200"/>
    <mergeCell ref="A208:C208"/>
    <mergeCell ref="A190:C190"/>
    <mergeCell ref="A191:C191"/>
    <mergeCell ref="A193:C193"/>
    <mergeCell ref="A183:C183"/>
    <mergeCell ref="A184:C184"/>
    <mergeCell ref="A189:C189"/>
    <mergeCell ref="A187:C187"/>
    <mergeCell ref="A192:C192"/>
    <mergeCell ref="E218:F218"/>
    <mergeCell ref="E212:F212"/>
    <mergeCell ref="E214:F214"/>
    <mergeCell ref="E215:F215"/>
    <mergeCell ref="E217:F217"/>
    <mergeCell ref="E216:F216"/>
    <mergeCell ref="A182:C182"/>
    <mergeCell ref="A185:C185"/>
    <mergeCell ref="A186:C186"/>
    <mergeCell ref="A188:C188"/>
    <mergeCell ref="E178:F178"/>
    <mergeCell ref="D3:F3"/>
    <mergeCell ref="D4:F4"/>
    <mergeCell ref="A6:F6"/>
    <mergeCell ref="A47:C47"/>
    <mergeCell ref="A48:C48"/>
    <mergeCell ref="A210:C210"/>
    <mergeCell ref="C220:D220"/>
    <mergeCell ref="B214:C214"/>
    <mergeCell ref="B215:C215"/>
    <mergeCell ref="A9:F9"/>
    <mergeCell ref="A196:C196"/>
    <mergeCell ref="A194:C194"/>
    <mergeCell ref="A195:C195"/>
    <mergeCell ref="A181:C181"/>
    <mergeCell ref="A46:C46"/>
    <mergeCell ref="A139:C139"/>
    <mergeCell ref="A159:C159"/>
    <mergeCell ref="A222:C222"/>
    <mergeCell ref="A209:C209"/>
    <mergeCell ref="A205:C205"/>
    <mergeCell ref="A206:C206"/>
    <mergeCell ref="A207:C207"/>
    <mergeCell ref="A177:F177"/>
    <mergeCell ref="A140:C140"/>
    <mergeCell ref="A141:C141"/>
    <mergeCell ref="A40:C40"/>
    <mergeCell ref="A41:C41"/>
    <mergeCell ref="A39:C39"/>
    <mergeCell ref="A158:C158"/>
    <mergeCell ref="A80:C80"/>
    <mergeCell ref="D178:D179"/>
    <mergeCell ref="A43:C43"/>
    <mergeCell ref="A44:C44"/>
    <mergeCell ref="A45:C45"/>
    <mergeCell ref="A178:C179"/>
    <mergeCell ref="D10:D11"/>
    <mergeCell ref="E10:F10"/>
    <mergeCell ref="A12:C12"/>
    <mergeCell ref="A13:C13"/>
    <mergeCell ref="A10:C11"/>
    <mergeCell ref="A180:C180"/>
    <mergeCell ref="A32:C32"/>
    <mergeCell ref="A38:C38"/>
    <mergeCell ref="A68:C68"/>
    <mergeCell ref="A37:C37"/>
    <mergeCell ref="A14:C14"/>
    <mergeCell ref="A15:C15"/>
    <mergeCell ref="A34:C34"/>
    <mergeCell ref="A23:C23"/>
    <mergeCell ref="A24:C24"/>
    <mergeCell ref="A33:C33"/>
    <mergeCell ref="A29:C29"/>
    <mergeCell ref="A16:C16"/>
    <mergeCell ref="A30:C30"/>
    <mergeCell ref="A18:C18"/>
    <mergeCell ref="A26:C26"/>
    <mergeCell ref="E118:F118"/>
    <mergeCell ref="D118:D119"/>
    <mergeCell ref="A86:C86"/>
    <mergeCell ref="A71:C71"/>
    <mergeCell ref="A72:C72"/>
    <mergeCell ref="A49:C49"/>
    <mergeCell ref="A50:C50"/>
    <mergeCell ref="A88:C88"/>
    <mergeCell ref="A91:C91"/>
    <mergeCell ref="A17:C17"/>
    <mergeCell ref="A25:C25"/>
    <mergeCell ref="A90:C90"/>
    <mergeCell ref="A100:C100"/>
    <mergeCell ref="A98:C98"/>
    <mergeCell ref="A19:C19"/>
    <mergeCell ref="A20:C20"/>
    <mergeCell ref="A21:C21"/>
    <mergeCell ref="A22:C22"/>
    <mergeCell ref="A92:C92"/>
    <mergeCell ref="A51:C51"/>
    <mergeCell ref="A87:C87"/>
    <mergeCell ref="A84:C84"/>
    <mergeCell ref="A78:C78"/>
    <mergeCell ref="A70:C70"/>
    <mergeCell ref="A82:C82"/>
    <mergeCell ref="A96:C96"/>
    <mergeCell ref="A97:C97"/>
    <mergeCell ref="A94:C94"/>
    <mergeCell ref="A93:C93"/>
    <mergeCell ref="A89:C89"/>
    <mergeCell ref="A81:C81"/>
    <mergeCell ref="A83:C83"/>
    <mergeCell ref="A134:C134"/>
    <mergeCell ref="A85:C85"/>
    <mergeCell ref="A105:C105"/>
    <mergeCell ref="A122:C122"/>
    <mergeCell ref="A106:C106"/>
    <mergeCell ref="A101:C101"/>
    <mergeCell ref="A102:C102"/>
    <mergeCell ref="A95:C95"/>
    <mergeCell ref="A133:C133"/>
    <mergeCell ref="A99:C99"/>
    <mergeCell ref="E65:F65"/>
    <mergeCell ref="A79:C79"/>
    <mergeCell ref="A77:C77"/>
    <mergeCell ref="A76:C76"/>
    <mergeCell ref="A65:C66"/>
    <mergeCell ref="A69:C69"/>
    <mergeCell ref="D65:D66"/>
    <mergeCell ref="A73:C73"/>
    <mergeCell ref="A74:C74"/>
    <mergeCell ref="A75:C75"/>
    <mergeCell ref="A130:C130"/>
    <mergeCell ref="A129:C129"/>
    <mergeCell ref="A137:C137"/>
    <mergeCell ref="A103:C103"/>
    <mergeCell ref="A67:C67"/>
    <mergeCell ref="A136:C136"/>
    <mergeCell ref="A132:C132"/>
    <mergeCell ref="A123:C123"/>
    <mergeCell ref="A124:C124"/>
    <mergeCell ref="A131:C131"/>
    <mergeCell ref="B7:C7"/>
    <mergeCell ref="A125:C125"/>
    <mergeCell ref="A126:C126"/>
    <mergeCell ref="A104:C104"/>
    <mergeCell ref="A108:C108"/>
    <mergeCell ref="A121:C121"/>
    <mergeCell ref="A117:F117"/>
    <mergeCell ref="A120:C120"/>
    <mergeCell ref="A64:F64"/>
    <mergeCell ref="A118:C119"/>
    <mergeCell ref="A156:C156"/>
    <mergeCell ref="A152:C152"/>
    <mergeCell ref="A153:C153"/>
    <mergeCell ref="A154:C154"/>
    <mergeCell ref="A155:C155"/>
    <mergeCell ref="A107:C107"/>
    <mergeCell ref="A138:C138"/>
    <mergeCell ref="A135:C135"/>
    <mergeCell ref="A127:C127"/>
    <mergeCell ref="A128:C128"/>
    <mergeCell ref="A143:C143"/>
    <mergeCell ref="A142:C142"/>
    <mergeCell ref="A144:C144"/>
    <mergeCell ref="A151:C151"/>
    <mergeCell ref="A149:C149"/>
    <mergeCell ref="A150:C150"/>
    <mergeCell ref="A146:C146"/>
    <mergeCell ref="A148:C148"/>
    <mergeCell ref="A145:C145"/>
    <mergeCell ref="A147:C147"/>
  </mergeCells>
  <printOptions/>
  <pageMargins left="0.75" right="0.25" top="1" bottom="1" header="0.5" footer="0.5"/>
  <pageSetup fitToHeight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72" customWidth="1"/>
    <col min="2" max="3" width="9.140625" style="72" customWidth="1"/>
    <col min="4" max="4" width="7.421875" style="72" customWidth="1"/>
    <col min="5" max="5" width="9.140625" style="72" customWidth="1"/>
    <col min="6" max="6" width="8.28125" style="72" customWidth="1"/>
    <col min="7" max="7" width="9.57421875" style="72" customWidth="1"/>
    <col min="8" max="8" width="7.28125" style="72" customWidth="1"/>
    <col min="9" max="9" width="10.7109375" style="72" customWidth="1"/>
    <col min="10" max="10" width="12.7109375" style="72" customWidth="1"/>
    <col min="11" max="11" width="13.140625" style="72" customWidth="1"/>
    <col min="12" max="16384" width="9.140625" style="72" customWidth="1"/>
  </cols>
  <sheetData>
    <row r="1" spans="1:10" s="80" customFormat="1" ht="15" thickBot="1">
      <c r="A1" s="72"/>
      <c r="B1" s="465"/>
      <c r="C1" s="466"/>
      <c r="D1" s="467" t="s">
        <v>79</v>
      </c>
      <c r="E1" s="467"/>
      <c r="F1" s="468"/>
      <c r="G1" s="63"/>
      <c r="H1" s="63"/>
      <c r="I1" s="63"/>
      <c r="J1" s="63"/>
    </row>
    <row r="2" spans="1:10" s="80" customFormat="1" ht="14.25">
      <c r="A2" s="72"/>
      <c r="B2" s="194"/>
      <c r="C2" s="133"/>
      <c r="D2" s="469" t="s">
        <v>73</v>
      </c>
      <c r="E2" s="469"/>
      <c r="F2" s="470"/>
      <c r="G2" s="63"/>
      <c r="H2" s="471" t="s">
        <v>79</v>
      </c>
      <c r="I2" s="472"/>
      <c r="J2" s="473"/>
    </row>
    <row r="3" spans="1:10" s="80" customFormat="1" ht="15" thickBot="1">
      <c r="A3" s="72"/>
      <c r="B3" s="195"/>
      <c r="C3" s="196"/>
      <c r="D3" s="474" t="s">
        <v>72</v>
      </c>
      <c r="E3" s="474"/>
      <c r="F3" s="475"/>
      <c r="G3" s="63"/>
      <c r="H3" s="476">
        <v>121411430</v>
      </c>
      <c r="I3" s="477"/>
      <c r="J3" s="478"/>
    </row>
    <row r="4" spans="1:10" s="80" customFormat="1" ht="14.25">
      <c r="A4" s="72"/>
      <c r="B4" s="142"/>
      <c r="C4" s="19"/>
      <c r="D4" s="131"/>
      <c r="E4" s="131"/>
      <c r="F4" s="131"/>
      <c r="G4" s="63"/>
      <c r="H4" s="131"/>
      <c r="I4" s="131"/>
      <c r="J4" s="131"/>
    </row>
    <row r="5" spans="1:10" s="80" customFormat="1" ht="15">
      <c r="A5" s="69"/>
      <c r="B5" s="464" t="s">
        <v>472</v>
      </c>
      <c r="C5" s="464"/>
      <c r="D5" s="464"/>
      <c r="E5" s="464"/>
      <c r="F5" s="464"/>
      <c r="G5" s="464"/>
      <c r="H5" s="464"/>
      <c r="I5" s="464"/>
      <c r="J5" s="464"/>
    </row>
    <row r="6" spans="1:10" s="80" customFormat="1" ht="15">
      <c r="A6" s="69"/>
      <c r="B6" s="155"/>
      <c r="C6" s="155"/>
      <c r="D6" s="155"/>
      <c r="E6" s="155"/>
      <c r="F6" s="155" t="s">
        <v>474</v>
      </c>
      <c r="G6" s="155"/>
      <c r="H6" s="155"/>
      <c r="I6" s="155"/>
      <c r="J6" s="155"/>
    </row>
    <row r="7" spans="1:10" s="80" customFormat="1" ht="15" thickBot="1">
      <c r="A7" s="69"/>
      <c r="B7" s="70" t="s">
        <v>121</v>
      </c>
      <c r="C7" s="70"/>
      <c r="D7" s="70"/>
      <c r="E7" s="70"/>
      <c r="F7" s="70"/>
      <c r="G7" s="70"/>
      <c r="H7" s="71"/>
      <c r="I7" s="70"/>
      <c r="J7" s="70"/>
    </row>
    <row r="8" spans="1:11" s="80" customFormat="1" ht="14.25">
      <c r="A8" s="69"/>
      <c r="B8" s="442" t="s">
        <v>337</v>
      </c>
      <c r="C8" s="443"/>
      <c r="D8" s="444"/>
      <c r="E8" s="444"/>
      <c r="F8" s="444"/>
      <c r="G8" s="444"/>
      <c r="H8" s="448" t="s">
        <v>181</v>
      </c>
      <c r="I8" s="450" t="s">
        <v>454</v>
      </c>
      <c r="J8" s="451"/>
      <c r="K8" s="197"/>
    </row>
    <row r="9" spans="1:11" s="80" customFormat="1" ht="26.25" customHeight="1" thickBot="1">
      <c r="A9" s="69"/>
      <c r="B9" s="445"/>
      <c r="C9" s="446"/>
      <c r="D9" s="447"/>
      <c r="E9" s="447"/>
      <c r="F9" s="447"/>
      <c r="G9" s="447"/>
      <c r="H9" s="449"/>
      <c r="I9" s="198" t="s">
        <v>281</v>
      </c>
      <c r="J9" s="199" t="s">
        <v>282</v>
      </c>
      <c r="K9" s="197"/>
    </row>
    <row r="10" spans="1:11" s="80" customFormat="1" ht="14.25">
      <c r="A10" s="69"/>
      <c r="B10" s="445" t="s">
        <v>283</v>
      </c>
      <c r="C10" s="446"/>
      <c r="D10" s="447"/>
      <c r="E10" s="447"/>
      <c r="F10" s="447"/>
      <c r="G10" s="447"/>
      <c r="H10" s="151" t="s">
        <v>284</v>
      </c>
      <c r="I10" s="200">
        <v>1</v>
      </c>
      <c r="J10" s="201">
        <v>2</v>
      </c>
      <c r="K10" s="197"/>
    </row>
    <row r="11" spans="1:11" s="80" customFormat="1" ht="14.25">
      <c r="A11" s="69"/>
      <c r="B11" s="427" t="s">
        <v>382</v>
      </c>
      <c r="C11" s="409"/>
      <c r="D11" s="410"/>
      <c r="E11" s="410"/>
      <c r="F11" s="410"/>
      <c r="G11" s="410"/>
      <c r="H11" s="111"/>
      <c r="I11" s="112"/>
      <c r="J11" s="202"/>
      <c r="K11" s="197"/>
    </row>
    <row r="12" spans="1:11" s="80" customFormat="1" ht="14.25">
      <c r="A12" s="69"/>
      <c r="B12" s="427" t="s">
        <v>383</v>
      </c>
      <c r="C12" s="409"/>
      <c r="D12" s="410"/>
      <c r="E12" s="410"/>
      <c r="F12" s="410"/>
      <c r="G12" s="410"/>
      <c r="H12" s="16"/>
      <c r="I12" s="112">
        <f>I32</f>
        <v>273</v>
      </c>
      <c r="J12" s="202">
        <v>514</v>
      </c>
      <c r="K12" s="197"/>
    </row>
    <row r="13" spans="1:11" s="80" customFormat="1" ht="27.75" customHeight="1">
      <c r="A13" s="69"/>
      <c r="B13" s="463" t="s">
        <v>460</v>
      </c>
      <c r="C13" s="435"/>
      <c r="D13" s="436"/>
      <c r="E13" s="436"/>
      <c r="F13" s="436"/>
      <c r="G13" s="436"/>
      <c r="H13" s="113" t="s">
        <v>44</v>
      </c>
      <c r="I13" s="203"/>
      <c r="J13" s="204"/>
      <c r="K13" s="197"/>
    </row>
    <row r="14" spans="1:11" s="80" customFormat="1" ht="13.5" customHeight="1">
      <c r="A14" s="69"/>
      <c r="B14" s="423" t="s">
        <v>89</v>
      </c>
      <c r="C14" s="424"/>
      <c r="D14" s="425"/>
      <c r="E14" s="425"/>
      <c r="F14" s="425"/>
      <c r="G14" s="425"/>
      <c r="H14" s="113" t="s">
        <v>45</v>
      </c>
      <c r="I14" s="115">
        <v>105</v>
      </c>
      <c r="J14" s="205">
        <v>262</v>
      </c>
      <c r="K14" s="197"/>
    </row>
    <row r="15" spans="1:11" s="80" customFormat="1" ht="13.5" customHeight="1">
      <c r="A15" s="69"/>
      <c r="B15" s="423" t="s">
        <v>46</v>
      </c>
      <c r="C15" s="424"/>
      <c r="D15" s="425"/>
      <c r="E15" s="425"/>
      <c r="F15" s="425"/>
      <c r="G15" s="425"/>
      <c r="H15" s="113" t="s">
        <v>271</v>
      </c>
      <c r="I15" s="114">
        <v>66</v>
      </c>
      <c r="J15" s="204">
        <v>124</v>
      </c>
      <c r="K15" s="197"/>
    </row>
    <row r="16" spans="1:11" s="80" customFormat="1" ht="14.25">
      <c r="A16" s="69"/>
      <c r="B16" s="423" t="s">
        <v>47</v>
      </c>
      <c r="C16" s="424"/>
      <c r="D16" s="425"/>
      <c r="E16" s="425"/>
      <c r="F16" s="425"/>
      <c r="G16" s="425"/>
      <c r="H16" s="113" t="s">
        <v>48</v>
      </c>
      <c r="I16" s="114">
        <v>39</v>
      </c>
      <c r="J16" s="204">
        <v>138</v>
      </c>
      <c r="K16" s="197"/>
    </row>
    <row r="17" spans="1:11" s="80" customFormat="1" ht="14.25">
      <c r="A17" s="69"/>
      <c r="B17" s="423" t="s">
        <v>132</v>
      </c>
      <c r="C17" s="424"/>
      <c r="D17" s="425"/>
      <c r="E17" s="425"/>
      <c r="F17" s="425"/>
      <c r="G17" s="425"/>
      <c r="H17" s="113" t="s">
        <v>49</v>
      </c>
      <c r="I17" s="116">
        <f>I19+I20</f>
        <v>136</v>
      </c>
      <c r="J17" s="206">
        <v>222</v>
      </c>
      <c r="K17" s="197"/>
    </row>
    <row r="18" spans="1:11" s="80" customFormat="1" ht="14.25" customHeight="1">
      <c r="A18" s="69"/>
      <c r="B18" s="417" t="s">
        <v>149</v>
      </c>
      <c r="C18" s="418"/>
      <c r="D18" s="419"/>
      <c r="E18" s="419"/>
      <c r="F18" s="419"/>
      <c r="G18" s="419"/>
      <c r="H18" s="113"/>
      <c r="I18" s="114" t="s">
        <v>121</v>
      </c>
      <c r="J18" s="204"/>
      <c r="K18" s="197"/>
    </row>
    <row r="19" spans="1:11" s="80" customFormat="1" ht="14.25" customHeight="1">
      <c r="A19" s="69"/>
      <c r="B19" s="420" t="s">
        <v>150</v>
      </c>
      <c r="C19" s="421"/>
      <c r="D19" s="421"/>
      <c r="E19" s="421"/>
      <c r="F19" s="421"/>
      <c r="G19" s="422"/>
      <c r="H19" s="20" t="s">
        <v>50</v>
      </c>
      <c r="I19" s="114">
        <v>116</v>
      </c>
      <c r="J19" s="204">
        <v>186</v>
      </c>
      <c r="K19" s="197"/>
    </row>
    <row r="20" spans="1:11" s="80" customFormat="1" ht="13.5" customHeight="1">
      <c r="A20" s="69"/>
      <c r="B20" s="423" t="s">
        <v>51</v>
      </c>
      <c r="C20" s="424"/>
      <c r="D20" s="425"/>
      <c r="E20" s="425"/>
      <c r="F20" s="425"/>
      <c r="G20" s="425"/>
      <c r="H20" s="113" t="s">
        <v>52</v>
      </c>
      <c r="I20" s="114">
        <v>20</v>
      </c>
      <c r="J20" s="204">
        <v>36</v>
      </c>
      <c r="K20" s="197"/>
    </row>
    <row r="21" spans="1:11" s="80" customFormat="1" ht="13.5" customHeight="1">
      <c r="A21" s="69"/>
      <c r="B21" s="427" t="s">
        <v>90</v>
      </c>
      <c r="C21" s="409"/>
      <c r="D21" s="410"/>
      <c r="E21" s="410"/>
      <c r="F21" s="410"/>
      <c r="G21" s="410"/>
      <c r="H21" s="113" t="s">
        <v>53</v>
      </c>
      <c r="I21" s="114"/>
      <c r="J21" s="204"/>
      <c r="K21" s="197"/>
    </row>
    <row r="22" spans="1:11" s="80" customFormat="1" ht="14.25" customHeight="1">
      <c r="A22" s="69"/>
      <c r="B22" s="423" t="s">
        <v>54</v>
      </c>
      <c r="C22" s="424"/>
      <c r="D22" s="425"/>
      <c r="E22" s="425"/>
      <c r="F22" s="425"/>
      <c r="G22" s="425"/>
      <c r="H22" s="113" t="s">
        <v>55</v>
      </c>
      <c r="I22" s="46">
        <v>25</v>
      </c>
      <c r="J22" s="207">
        <v>26</v>
      </c>
      <c r="K22" s="197"/>
    </row>
    <row r="23" spans="1:11" s="80" customFormat="1" ht="14.25" customHeight="1">
      <c r="A23" s="69"/>
      <c r="B23" s="462" t="s">
        <v>434</v>
      </c>
      <c r="C23" s="435"/>
      <c r="D23" s="436"/>
      <c r="E23" s="436"/>
      <c r="F23" s="436"/>
      <c r="G23" s="436"/>
      <c r="H23" s="117" t="s">
        <v>56</v>
      </c>
      <c r="I23" s="114"/>
      <c r="J23" s="204"/>
      <c r="K23" s="197"/>
    </row>
    <row r="24" spans="1:11" s="80" customFormat="1" ht="14.25" customHeight="1">
      <c r="A24" s="69"/>
      <c r="B24" s="417" t="s">
        <v>149</v>
      </c>
      <c r="C24" s="418"/>
      <c r="D24" s="419"/>
      <c r="E24" s="419"/>
      <c r="F24" s="419"/>
      <c r="G24" s="419"/>
      <c r="H24" s="113"/>
      <c r="I24" s="118"/>
      <c r="J24" s="208">
        <f aca="true" t="shared" si="0" ref="J24:J31">I24/1000</f>
        <v>0</v>
      </c>
      <c r="K24" s="197"/>
    </row>
    <row r="25" spans="1:11" s="80" customFormat="1" ht="14.25" customHeight="1">
      <c r="A25" s="69"/>
      <c r="B25" s="420" t="s">
        <v>151</v>
      </c>
      <c r="C25" s="421"/>
      <c r="D25" s="421"/>
      <c r="E25" s="421"/>
      <c r="F25" s="421"/>
      <c r="G25" s="422"/>
      <c r="H25" s="20" t="s">
        <v>174</v>
      </c>
      <c r="I25" s="114">
        <v>25</v>
      </c>
      <c r="J25" s="208">
        <v>26</v>
      </c>
      <c r="K25" s="197"/>
    </row>
    <row r="26" spans="1:11" s="80" customFormat="1" ht="13.5" customHeight="1">
      <c r="A26" s="69"/>
      <c r="B26" s="432" t="s">
        <v>175</v>
      </c>
      <c r="C26" s="433"/>
      <c r="D26" s="282"/>
      <c r="E26" s="282"/>
      <c r="F26" s="282"/>
      <c r="G26" s="282"/>
      <c r="H26" s="113" t="s">
        <v>176</v>
      </c>
      <c r="I26" s="114"/>
      <c r="J26" s="204">
        <f t="shared" si="0"/>
        <v>0</v>
      </c>
      <c r="K26" s="197"/>
    </row>
    <row r="27" spans="1:11" s="80" customFormat="1" ht="14.25">
      <c r="A27" s="69"/>
      <c r="B27" s="459" t="s">
        <v>177</v>
      </c>
      <c r="C27" s="460"/>
      <c r="D27" s="460"/>
      <c r="E27" s="460"/>
      <c r="F27" s="460"/>
      <c r="G27" s="461"/>
      <c r="H27" s="113" t="s">
        <v>178</v>
      </c>
      <c r="I27" s="114"/>
      <c r="J27" s="204">
        <f t="shared" si="0"/>
        <v>0</v>
      </c>
      <c r="K27" s="197"/>
    </row>
    <row r="28" spans="1:11" s="80" customFormat="1" ht="14.25">
      <c r="A28" s="69"/>
      <c r="B28" s="423" t="s">
        <v>179</v>
      </c>
      <c r="C28" s="424"/>
      <c r="D28" s="425"/>
      <c r="E28" s="425"/>
      <c r="F28" s="425"/>
      <c r="G28" s="425"/>
      <c r="H28" s="113" t="s">
        <v>336</v>
      </c>
      <c r="I28" s="218">
        <v>7</v>
      </c>
      <c r="J28" s="219">
        <v>4</v>
      </c>
      <c r="K28" s="197"/>
    </row>
    <row r="29" spans="1:11" s="80" customFormat="1" ht="14.25" customHeight="1">
      <c r="A29" s="69"/>
      <c r="B29" s="417" t="s">
        <v>149</v>
      </c>
      <c r="C29" s="418"/>
      <c r="D29" s="419"/>
      <c r="E29" s="419"/>
      <c r="F29" s="419"/>
      <c r="G29" s="419"/>
      <c r="H29" s="113"/>
      <c r="I29" s="114"/>
      <c r="J29" s="204">
        <f t="shared" si="0"/>
        <v>0</v>
      </c>
      <c r="K29" s="197"/>
    </row>
    <row r="30" spans="1:11" s="80" customFormat="1" ht="14.25" customHeight="1">
      <c r="A30" s="69"/>
      <c r="B30" s="420" t="s">
        <v>63</v>
      </c>
      <c r="C30" s="421"/>
      <c r="D30" s="421"/>
      <c r="E30" s="421"/>
      <c r="F30" s="421"/>
      <c r="G30" s="422"/>
      <c r="H30" s="20" t="s">
        <v>233</v>
      </c>
      <c r="I30" s="114">
        <v>5</v>
      </c>
      <c r="J30" s="204">
        <v>0</v>
      </c>
      <c r="K30" s="197"/>
    </row>
    <row r="31" spans="1:11" s="80" customFormat="1" ht="13.5" customHeight="1">
      <c r="A31" s="69"/>
      <c r="B31" s="423" t="s">
        <v>234</v>
      </c>
      <c r="C31" s="424"/>
      <c r="D31" s="425"/>
      <c r="E31" s="425"/>
      <c r="F31" s="425"/>
      <c r="G31" s="425"/>
      <c r="H31" s="113" t="s">
        <v>235</v>
      </c>
      <c r="I31" s="114"/>
      <c r="J31" s="204">
        <f t="shared" si="0"/>
        <v>0</v>
      </c>
      <c r="K31" s="197"/>
    </row>
    <row r="32" spans="1:11" s="80" customFormat="1" ht="13.5" customHeight="1">
      <c r="A32" s="69"/>
      <c r="B32" s="427" t="s">
        <v>310</v>
      </c>
      <c r="C32" s="409"/>
      <c r="D32" s="410"/>
      <c r="E32" s="410"/>
      <c r="F32" s="410"/>
      <c r="G32" s="410"/>
      <c r="H32" s="119" t="s">
        <v>236</v>
      </c>
      <c r="I32" s="112">
        <f>I14+I17+I22+I28+I13</f>
        <v>273</v>
      </c>
      <c r="J32" s="202">
        <f>J13+J14+J17+J22+J28</f>
        <v>514</v>
      </c>
      <c r="K32" s="197"/>
    </row>
    <row r="33" spans="1:11" s="80" customFormat="1" ht="13.5" customHeight="1">
      <c r="A33" s="69"/>
      <c r="B33" s="427" t="s">
        <v>237</v>
      </c>
      <c r="C33" s="409"/>
      <c r="D33" s="410"/>
      <c r="E33" s="410"/>
      <c r="F33" s="410"/>
      <c r="G33" s="410"/>
      <c r="H33" s="113"/>
      <c r="I33" s="115"/>
      <c r="J33" s="205"/>
      <c r="K33" s="197"/>
    </row>
    <row r="34" spans="1:11" s="80" customFormat="1" ht="21.75" customHeight="1">
      <c r="A34" s="69"/>
      <c r="B34" s="456" t="s">
        <v>435</v>
      </c>
      <c r="C34" s="457"/>
      <c r="D34" s="458"/>
      <c r="E34" s="458"/>
      <c r="F34" s="458"/>
      <c r="G34" s="458"/>
      <c r="H34" s="120" t="s">
        <v>97</v>
      </c>
      <c r="I34" s="48"/>
      <c r="J34" s="209">
        <f aca="true" t="shared" si="1" ref="J34:J39">I34/1000</f>
        <v>0</v>
      </c>
      <c r="K34" s="197"/>
    </row>
    <row r="35" spans="1:11" s="80" customFormat="1" ht="14.25" customHeight="1">
      <c r="A35" s="69"/>
      <c r="B35" s="414" t="s">
        <v>98</v>
      </c>
      <c r="C35" s="415"/>
      <c r="D35" s="416"/>
      <c r="E35" s="416"/>
      <c r="F35" s="416"/>
      <c r="G35" s="416"/>
      <c r="H35" s="121" t="s">
        <v>99</v>
      </c>
      <c r="I35" s="114"/>
      <c r="J35" s="204">
        <f t="shared" si="1"/>
        <v>0</v>
      </c>
      <c r="K35" s="197"/>
    </row>
    <row r="36" spans="1:11" s="80" customFormat="1" ht="14.25" customHeight="1">
      <c r="A36" s="69"/>
      <c r="B36" s="454" t="s">
        <v>278</v>
      </c>
      <c r="C36" s="455"/>
      <c r="D36" s="367"/>
      <c r="E36" s="367"/>
      <c r="F36" s="367"/>
      <c r="G36" s="367"/>
      <c r="H36" s="121" t="s">
        <v>279</v>
      </c>
      <c r="I36" s="114">
        <v>1</v>
      </c>
      <c r="J36" s="204">
        <v>1</v>
      </c>
      <c r="K36" s="197"/>
    </row>
    <row r="37" spans="1:11" s="80" customFormat="1" ht="14.25" customHeight="1">
      <c r="A37" s="69"/>
      <c r="B37" s="417" t="s">
        <v>149</v>
      </c>
      <c r="C37" s="418"/>
      <c r="D37" s="419"/>
      <c r="E37" s="419"/>
      <c r="F37" s="419"/>
      <c r="G37" s="419"/>
      <c r="H37" s="113"/>
      <c r="I37" s="114"/>
      <c r="J37" s="204">
        <f t="shared" si="1"/>
        <v>0</v>
      </c>
      <c r="K37" s="197"/>
    </row>
    <row r="38" spans="1:11" s="80" customFormat="1" ht="14.25" customHeight="1">
      <c r="A38" s="69"/>
      <c r="B38" s="420" t="s">
        <v>152</v>
      </c>
      <c r="C38" s="421"/>
      <c r="D38" s="421"/>
      <c r="E38" s="421"/>
      <c r="F38" s="421"/>
      <c r="G38" s="422"/>
      <c r="H38" s="20" t="s">
        <v>135</v>
      </c>
      <c r="I38" s="114"/>
      <c r="J38" s="204">
        <f t="shared" si="1"/>
        <v>0</v>
      </c>
      <c r="K38" s="197"/>
    </row>
    <row r="39" spans="1:11" s="80" customFormat="1" ht="14.25" customHeight="1">
      <c r="A39" s="69"/>
      <c r="B39" s="426" t="s">
        <v>338</v>
      </c>
      <c r="C39" s="421"/>
      <c r="D39" s="421"/>
      <c r="E39" s="421"/>
      <c r="F39" s="421"/>
      <c r="G39" s="422"/>
      <c r="H39" s="120" t="s">
        <v>339</v>
      </c>
      <c r="I39" s="114"/>
      <c r="J39" s="204">
        <f t="shared" si="1"/>
        <v>0</v>
      </c>
      <c r="K39" s="197"/>
    </row>
    <row r="40" spans="1:11" s="80" customFormat="1" ht="14.25">
      <c r="A40" s="69"/>
      <c r="B40" s="427" t="s">
        <v>394</v>
      </c>
      <c r="C40" s="409"/>
      <c r="D40" s="410"/>
      <c r="E40" s="410"/>
      <c r="F40" s="410"/>
      <c r="G40" s="410"/>
      <c r="H40" s="111" t="s">
        <v>340</v>
      </c>
      <c r="I40" s="112">
        <f>I36</f>
        <v>1</v>
      </c>
      <c r="J40" s="210">
        <v>1</v>
      </c>
      <c r="K40" s="197"/>
    </row>
    <row r="41" spans="1:11" s="80" customFormat="1" ht="14.25" customHeight="1">
      <c r="A41" s="69"/>
      <c r="B41" s="405" t="s">
        <v>341</v>
      </c>
      <c r="C41" s="406"/>
      <c r="D41" s="407"/>
      <c r="E41" s="407"/>
      <c r="F41" s="407"/>
      <c r="G41" s="407"/>
      <c r="H41" s="122" t="s">
        <v>342</v>
      </c>
      <c r="I41" s="112"/>
      <c r="J41" s="202" t="s">
        <v>121</v>
      </c>
      <c r="K41" s="197"/>
    </row>
    <row r="42" spans="1:11" s="80" customFormat="1" ht="14.25">
      <c r="A42" s="69"/>
      <c r="B42" s="408" t="s">
        <v>343</v>
      </c>
      <c r="C42" s="409"/>
      <c r="D42" s="410"/>
      <c r="E42" s="410"/>
      <c r="F42" s="410"/>
      <c r="G42" s="410"/>
      <c r="H42" s="122" t="s">
        <v>344</v>
      </c>
      <c r="I42" s="123">
        <v>0</v>
      </c>
      <c r="J42" s="210">
        <f>I42/1000</f>
        <v>0</v>
      </c>
      <c r="K42" s="197"/>
    </row>
    <row r="43" spans="1:11" s="80" customFormat="1" ht="14.25">
      <c r="A43" s="69"/>
      <c r="B43" s="411" t="s">
        <v>345</v>
      </c>
      <c r="C43" s="412"/>
      <c r="D43" s="413"/>
      <c r="E43" s="413"/>
      <c r="F43" s="413"/>
      <c r="G43" s="413"/>
      <c r="H43" s="113" t="s">
        <v>346</v>
      </c>
      <c r="I43" s="114"/>
      <c r="J43" s="204">
        <f>I43/1000</f>
        <v>0</v>
      </c>
      <c r="K43" s="197"/>
    </row>
    <row r="44" spans="1:12" s="80" customFormat="1" ht="14.25">
      <c r="A44" s="69"/>
      <c r="B44" s="408" t="s">
        <v>417</v>
      </c>
      <c r="C44" s="409"/>
      <c r="D44" s="410"/>
      <c r="E44" s="410"/>
      <c r="F44" s="410"/>
      <c r="G44" s="410"/>
      <c r="H44" s="122" t="s">
        <v>418</v>
      </c>
      <c r="I44" s="112">
        <f>I32+I40+I42</f>
        <v>274</v>
      </c>
      <c r="J44" s="202">
        <f>J32+J40+J42</f>
        <v>515</v>
      </c>
      <c r="K44" s="197"/>
      <c r="L44"/>
    </row>
    <row r="45" spans="1:12" s="80" customFormat="1" ht="14.25">
      <c r="A45" s="69"/>
      <c r="B45" s="408" t="s">
        <v>419</v>
      </c>
      <c r="C45" s="409"/>
      <c r="D45" s="410"/>
      <c r="E45" s="410"/>
      <c r="F45" s="410"/>
      <c r="G45" s="410"/>
      <c r="H45" s="122" t="s">
        <v>420</v>
      </c>
      <c r="I45" s="112">
        <v>1</v>
      </c>
      <c r="J45" s="204"/>
      <c r="K45" s="152"/>
      <c r="L45"/>
    </row>
    <row r="46" spans="1:12" s="80" customFormat="1" ht="14.25">
      <c r="A46" s="69"/>
      <c r="B46" s="408" t="s">
        <v>421</v>
      </c>
      <c r="C46" s="409"/>
      <c r="D46" s="410"/>
      <c r="E46" s="410"/>
      <c r="F46" s="410"/>
      <c r="G46" s="410"/>
      <c r="H46" s="122" t="s">
        <v>422</v>
      </c>
      <c r="I46" s="123"/>
      <c r="J46" s="210"/>
      <c r="K46" s="152"/>
      <c r="L46"/>
    </row>
    <row r="47" spans="1:12" s="80" customFormat="1" ht="14.25">
      <c r="A47" s="69"/>
      <c r="B47" s="408" t="s">
        <v>423</v>
      </c>
      <c r="C47" s="452"/>
      <c r="D47" s="453"/>
      <c r="E47" s="453"/>
      <c r="F47" s="453"/>
      <c r="G47" s="453"/>
      <c r="H47" s="111" t="s">
        <v>424</v>
      </c>
      <c r="I47" s="123"/>
      <c r="J47" s="210"/>
      <c r="K47" s="152"/>
      <c r="L47"/>
    </row>
    <row r="48" spans="1:12" s="80" customFormat="1" ht="14.25">
      <c r="A48" s="69"/>
      <c r="B48" s="408" t="s">
        <v>425</v>
      </c>
      <c r="C48" s="409"/>
      <c r="D48" s="410"/>
      <c r="E48" s="410"/>
      <c r="F48" s="410"/>
      <c r="G48" s="410"/>
      <c r="H48" s="122" t="s">
        <v>426</v>
      </c>
      <c r="I48" s="123">
        <v>1</v>
      </c>
      <c r="J48" s="204"/>
      <c r="K48" s="152"/>
      <c r="L48"/>
    </row>
    <row r="49" spans="1:12" s="80" customFormat="1" ht="15" thickBot="1">
      <c r="A49" s="69"/>
      <c r="B49" s="402" t="s">
        <v>427</v>
      </c>
      <c r="C49" s="440"/>
      <c r="D49" s="441"/>
      <c r="E49" s="441"/>
      <c r="F49" s="441"/>
      <c r="G49" s="441"/>
      <c r="H49" s="124" t="s">
        <v>428</v>
      </c>
      <c r="I49" s="125">
        <f>I44+I46+I47+I48</f>
        <v>275</v>
      </c>
      <c r="J49" s="211">
        <v>515</v>
      </c>
      <c r="K49" s="152"/>
      <c r="L49"/>
    </row>
    <row r="50" spans="1:12" s="80" customFormat="1" ht="14.25">
      <c r="A50" s="69"/>
      <c r="B50" s="140"/>
      <c r="C50" s="141"/>
      <c r="D50" s="141"/>
      <c r="E50" s="141"/>
      <c r="F50" s="141"/>
      <c r="G50" s="141"/>
      <c r="H50" s="126"/>
      <c r="I50" s="127"/>
      <c r="J50" s="127"/>
      <c r="K50" s="152"/>
      <c r="L50"/>
    </row>
    <row r="51" spans="1:12" s="80" customFormat="1" ht="14.25">
      <c r="A51" s="69"/>
      <c r="B51" s="140"/>
      <c r="C51" s="141"/>
      <c r="D51" s="141"/>
      <c r="E51" s="141"/>
      <c r="F51" s="141"/>
      <c r="G51" s="141"/>
      <c r="H51" s="126"/>
      <c r="I51" s="127"/>
      <c r="J51" s="127"/>
      <c r="K51" s="152"/>
      <c r="L51"/>
    </row>
    <row r="52" spans="1:12" s="80" customFormat="1" ht="14.25">
      <c r="A52" s="69"/>
      <c r="B52" s="140"/>
      <c r="C52" s="141"/>
      <c r="D52" s="141"/>
      <c r="E52" s="141"/>
      <c r="F52" s="141"/>
      <c r="G52" s="141"/>
      <c r="H52" s="126"/>
      <c r="I52" s="127"/>
      <c r="J52" s="127"/>
      <c r="K52" s="197"/>
      <c r="L52"/>
    </row>
    <row r="53" spans="1:11" s="80" customFormat="1" ht="15.75" thickBot="1">
      <c r="A53" s="69"/>
      <c r="B53" s="79"/>
      <c r="C53" s="73"/>
      <c r="D53" s="73"/>
      <c r="E53" s="73"/>
      <c r="F53" s="73"/>
      <c r="G53" s="73"/>
      <c r="H53" s="126"/>
      <c r="I53" s="127"/>
      <c r="J53" s="127"/>
      <c r="K53" s="197"/>
    </row>
    <row r="54" spans="1:11" s="80" customFormat="1" ht="13.5" customHeight="1">
      <c r="A54" s="212"/>
      <c r="B54" s="442" t="s">
        <v>337</v>
      </c>
      <c r="C54" s="443"/>
      <c r="D54" s="444"/>
      <c r="E54" s="444"/>
      <c r="F54" s="444"/>
      <c r="G54" s="444"/>
      <c r="H54" s="448" t="s">
        <v>181</v>
      </c>
      <c r="I54" s="450" t="s">
        <v>454</v>
      </c>
      <c r="J54" s="451"/>
      <c r="K54" s="197"/>
    </row>
    <row r="55" spans="1:11" s="80" customFormat="1" ht="25.5" customHeight="1" thickBot="1">
      <c r="A55" s="212"/>
      <c r="B55" s="445"/>
      <c r="C55" s="446"/>
      <c r="D55" s="447"/>
      <c r="E55" s="447"/>
      <c r="F55" s="447"/>
      <c r="G55" s="447"/>
      <c r="H55" s="449"/>
      <c r="I55" s="198" t="s">
        <v>281</v>
      </c>
      <c r="J55" s="199" t="s">
        <v>282</v>
      </c>
      <c r="K55" s="197"/>
    </row>
    <row r="56" spans="1:11" s="80" customFormat="1" ht="14.25">
      <c r="A56" s="212"/>
      <c r="B56" s="445" t="s">
        <v>283</v>
      </c>
      <c r="C56" s="446"/>
      <c r="D56" s="447"/>
      <c r="E56" s="447"/>
      <c r="F56" s="447"/>
      <c r="G56" s="447"/>
      <c r="H56" s="151" t="s">
        <v>284</v>
      </c>
      <c r="I56" s="200">
        <v>1</v>
      </c>
      <c r="J56" s="201">
        <v>2</v>
      </c>
      <c r="K56" s="197"/>
    </row>
    <row r="57" spans="1:11" s="80" customFormat="1" ht="14.25">
      <c r="A57" s="69"/>
      <c r="B57" s="427" t="s">
        <v>452</v>
      </c>
      <c r="C57" s="409"/>
      <c r="D57" s="410"/>
      <c r="E57" s="410"/>
      <c r="F57" s="410"/>
      <c r="G57" s="410"/>
      <c r="H57" s="111"/>
      <c r="I57" s="112"/>
      <c r="J57" s="202"/>
      <c r="K57" s="197"/>
    </row>
    <row r="58" spans="1:11" s="80" customFormat="1" ht="13.5" customHeight="1">
      <c r="A58" s="69"/>
      <c r="B58" s="427" t="s">
        <v>139</v>
      </c>
      <c r="C58" s="409"/>
      <c r="D58" s="410"/>
      <c r="E58" s="410"/>
      <c r="F58" s="410"/>
      <c r="G58" s="410"/>
      <c r="H58" s="111"/>
      <c r="I58" s="112">
        <v>272</v>
      </c>
      <c r="J58" s="202">
        <v>299</v>
      </c>
      <c r="K58" s="197"/>
    </row>
    <row r="59" spans="1:11" s="80" customFormat="1" ht="14.25">
      <c r="A59" s="69"/>
      <c r="B59" s="437" t="s">
        <v>140</v>
      </c>
      <c r="C59" s="438"/>
      <c r="D59" s="279"/>
      <c r="E59" s="279"/>
      <c r="F59" s="279"/>
      <c r="G59" s="279"/>
      <c r="H59" s="121" t="s">
        <v>141</v>
      </c>
      <c r="I59" s="218">
        <v>272</v>
      </c>
      <c r="J59" s="219">
        <v>299</v>
      </c>
      <c r="K59" s="222"/>
    </row>
    <row r="60" spans="1:11" s="80" customFormat="1" ht="14.25">
      <c r="A60" s="69"/>
      <c r="B60" s="439" t="s">
        <v>142</v>
      </c>
      <c r="C60" s="433"/>
      <c r="D60" s="282"/>
      <c r="E60" s="282"/>
      <c r="F60" s="282"/>
      <c r="G60" s="282"/>
      <c r="H60" s="128" t="s">
        <v>143</v>
      </c>
      <c r="I60" s="144" t="s">
        <v>121</v>
      </c>
      <c r="J60" s="204"/>
      <c r="K60" s="222"/>
    </row>
    <row r="61" spans="1:11" s="80" customFormat="1" ht="13.5" customHeight="1">
      <c r="A61" s="69"/>
      <c r="B61" s="423" t="s">
        <v>144</v>
      </c>
      <c r="C61" s="424"/>
      <c r="D61" s="425"/>
      <c r="E61" s="425"/>
      <c r="F61" s="425"/>
      <c r="G61" s="425"/>
      <c r="H61" s="113" t="s">
        <v>398</v>
      </c>
      <c r="I61" s="114">
        <v>8</v>
      </c>
      <c r="J61" s="204">
        <v>4</v>
      </c>
      <c r="K61" s="222"/>
    </row>
    <row r="62" spans="1:11" s="80" customFormat="1" ht="13.5" customHeight="1">
      <c r="A62" s="69"/>
      <c r="B62" s="423" t="s">
        <v>145</v>
      </c>
      <c r="C62" s="424"/>
      <c r="D62" s="425"/>
      <c r="E62" s="425"/>
      <c r="F62" s="425"/>
      <c r="G62" s="425"/>
      <c r="H62" s="113" t="s">
        <v>146</v>
      </c>
      <c r="I62" s="114">
        <v>264</v>
      </c>
      <c r="J62" s="204">
        <v>295</v>
      </c>
      <c r="K62" s="222"/>
    </row>
    <row r="63" spans="1:11" s="80" customFormat="1" ht="14.25">
      <c r="A63" s="69"/>
      <c r="B63" s="417" t="s">
        <v>149</v>
      </c>
      <c r="C63" s="418"/>
      <c r="D63" s="419"/>
      <c r="E63" s="419"/>
      <c r="F63" s="419"/>
      <c r="G63" s="419"/>
      <c r="H63" s="113"/>
      <c r="I63" s="144"/>
      <c r="J63" s="204">
        <f aca="true" t="shared" si="2" ref="J63:J72">I63/1000</f>
        <v>0</v>
      </c>
      <c r="K63" s="222"/>
    </row>
    <row r="64" spans="1:11" s="80" customFormat="1" ht="14.25">
      <c r="A64" s="69"/>
      <c r="B64" s="420" t="s">
        <v>153</v>
      </c>
      <c r="C64" s="421"/>
      <c r="D64" s="421"/>
      <c r="E64" s="421"/>
      <c r="F64" s="421"/>
      <c r="G64" s="422"/>
      <c r="H64" s="20" t="s">
        <v>147</v>
      </c>
      <c r="I64" s="144"/>
      <c r="J64" s="204">
        <f t="shared" si="2"/>
        <v>0</v>
      </c>
      <c r="K64" s="222"/>
    </row>
    <row r="65" spans="1:11" s="80" customFormat="1" ht="14.25">
      <c r="A65" s="69"/>
      <c r="B65" s="423" t="s">
        <v>459</v>
      </c>
      <c r="C65" s="424"/>
      <c r="D65" s="425"/>
      <c r="E65" s="425"/>
      <c r="F65" s="425"/>
      <c r="G65" s="425"/>
      <c r="H65" s="113" t="s">
        <v>62</v>
      </c>
      <c r="I65" s="114">
        <v>145</v>
      </c>
      <c r="J65" s="204">
        <v>123</v>
      </c>
      <c r="K65" s="222"/>
    </row>
    <row r="66" spans="1:11" s="80" customFormat="1" ht="14.25">
      <c r="A66" s="69"/>
      <c r="B66" s="423" t="s">
        <v>154</v>
      </c>
      <c r="C66" s="424"/>
      <c r="D66" s="425"/>
      <c r="E66" s="425"/>
      <c r="F66" s="425"/>
      <c r="G66" s="425"/>
      <c r="H66" s="20" t="s">
        <v>155</v>
      </c>
      <c r="I66" s="144"/>
      <c r="J66" s="204">
        <f t="shared" si="2"/>
        <v>0</v>
      </c>
      <c r="K66" s="222"/>
    </row>
    <row r="67" spans="1:11" s="80" customFormat="1" ht="14.25">
      <c r="A67" s="69"/>
      <c r="B67" s="434" t="s">
        <v>462</v>
      </c>
      <c r="C67" s="435"/>
      <c r="D67" s="436"/>
      <c r="E67" s="436"/>
      <c r="F67" s="436"/>
      <c r="G67" s="436"/>
      <c r="H67" s="121" t="s">
        <v>57</v>
      </c>
      <c r="I67" s="150"/>
      <c r="J67" s="204">
        <v>0</v>
      </c>
      <c r="K67" s="223"/>
    </row>
    <row r="68" spans="1:11" s="80" customFormat="1" ht="13.5" customHeight="1">
      <c r="A68" s="69"/>
      <c r="B68" s="423" t="s">
        <v>58</v>
      </c>
      <c r="C68" s="424"/>
      <c r="D68" s="425"/>
      <c r="E68" s="425"/>
      <c r="F68" s="425"/>
      <c r="G68" s="425"/>
      <c r="H68" s="113" t="s">
        <v>59</v>
      </c>
      <c r="I68" s="144"/>
      <c r="J68" s="204">
        <v>0</v>
      </c>
      <c r="K68" s="222"/>
    </row>
    <row r="69" spans="1:11" s="80" customFormat="1" ht="13.5" customHeight="1">
      <c r="A69" s="69"/>
      <c r="B69" s="423" t="s">
        <v>60</v>
      </c>
      <c r="C69" s="424"/>
      <c r="D69" s="425"/>
      <c r="E69" s="425"/>
      <c r="F69" s="425"/>
      <c r="G69" s="425"/>
      <c r="H69" s="113" t="s">
        <v>61</v>
      </c>
      <c r="I69" s="213">
        <v>0</v>
      </c>
      <c r="J69" s="208">
        <v>0</v>
      </c>
      <c r="K69" s="222"/>
    </row>
    <row r="70" spans="1:11" s="80" customFormat="1" ht="13.5" customHeight="1">
      <c r="A70" s="69"/>
      <c r="B70" s="417" t="s">
        <v>149</v>
      </c>
      <c r="C70" s="418"/>
      <c r="D70" s="419"/>
      <c r="E70" s="419"/>
      <c r="F70" s="419"/>
      <c r="G70" s="419"/>
      <c r="H70" s="113"/>
      <c r="I70" s="144"/>
      <c r="J70" s="204">
        <f t="shared" si="2"/>
        <v>0</v>
      </c>
      <c r="K70" s="222"/>
    </row>
    <row r="71" spans="1:11" s="80" customFormat="1" ht="13.5" customHeight="1">
      <c r="A71" s="69"/>
      <c r="B71" s="420" t="s">
        <v>156</v>
      </c>
      <c r="C71" s="421"/>
      <c r="D71" s="421"/>
      <c r="E71" s="421"/>
      <c r="F71" s="421"/>
      <c r="G71" s="422"/>
      <c r="H71" s="20" t="s">
        <v>376</v>
      </c>
      <c r="I71" s="144"/>
      <c r="J71" s="204">
        <f t="shared" si="2"/>
        <v>0</v>
      </c>
      <c r="K71" s="222"/>
    </row>
    <row r="72" spans="1:11" s="80" customFormat="1" ht="13.5" customHeight="1">
      <c r="A72" s="69"/>
      <c r="B72" s="423" t="s">
        <v>377</v>
      </c>
      <c r="C72" s="424"/>
      <c r="D72" s="425"/>
      <c r="E72" s="425"/>
      <c r="F72" s="425"/>
      <c r="G72" s="425"/>
      <c r="H72" s="113" t="s">
        <v>378</v>
      </c>
      <c r="I72" s="145"/>
      <c r="J72" s="208">
        <f t="shared" si="2"/>
        <v>0</v>
      </c>
      <c r="K72" s="222"/>
    </row>
    <row r="73" spans="1:11" s="80" customFormat="1" ht="13.5" customHeight="1">
      <c r="A73" s="69"/>
      <c r="B73" s="432" t="s">
        <v>165</v>
      </c>
      <c r="C73" s="433"/>
      <c r="D73" s="282"/>
      <c r="E73" s="282"/>
      <c r="F73" s="282"/>
      <c r="G73" s="282"/>
      <c r="H73" s="113" t="s">
        <v>166</v>
      </c>
      <c r="I73" s="144"/>
      <c r="J73" s="204">
        <f>I73/1000</f>
        <v>0</v>
      </c>
      <c r="K73" s="222"/>
    </row>
    <row r="74" spans="1:11" s="80" customFormat="1" ht="13.5" customHeight="1">
      <c r="A74" s="69"/>
      <c r="B74" s="432" t="s">
        <v>264</v>
      </c>
      <c r="C74" s="433"/>
      <c r="D74" s="282"/>
      <c r="E74" s="282"/>
      <c r="F74" s="282"/>
      <c r="G74" s="282"/>
      <c r="H74" s="113" t="s">
        <v>265</v>
      </c>
      <c r="I74" s="114"/>
      <c r="J74" s="204">
        <v>0</v>
      </c>
      <c r="K74" s="223"/>
    </row>
    <row r="75" spans="1:11" s="80" customFormat="1" ht="14.25">
      <c r="A75" s="69"/>
      <c r="B75" s="427" t="s">
        <v>310</v>
      </c>
      <c r="C75" s="409"/>
      <c r="D75" s="410"/>
      <c r="E75" s="410"/>
      <c r="F75" s="410"/>
      <c r="G75" s="410"/>
      <c r="H75" s="111" t="s">
        <v>247</v>
      </c>
      <c r="I75" s="221">
        <f>I59+I67+I69</f>
        <v>272</v>
      </c>
      <c r="J75" s="220">
        <f>J59+J67+J68+J69</f>
        <v>299</v>
      </c>
      <c r="K75" s="222"/>
    </row>
    <row r="76" spans="1:11" s="80" customFormat="1" ht="13.5" customHeight="1">
      <c r="A76" s="69"/>
      <c r="B76" s="427" t="s">
        <v>306</v>
      </c>
      <c r="C76" s="409"/>
      <c r="D76" s="410"/>
      <c r="E76" s="410"/>
      <c r="F76" s="410"/>
      <c r="G76" s="410"/>
      <c r="H76" s="113"/>
      <c r="I76" s="147"/>
      <c r="J76" s="214"/>
      <c r="K76" s="222"/>
    </row>
    <row r="77" spans="1:11" s="80" customFormat="1" ht="14.25">
      <c r="A77" s="69"/>
      <c r="B77" s="428" t="s">
        <v>327</v>
      </c>
      <c r="C77" s="415"/>
      <c r="D77" s="416"/>
      <c r="E77" s="416"/>
      <c r="F77" s="416"/>
      <c r="G77" s="416"/>
      <c r="H77" s="113" t="s">
        <v>328</v>
      </c>
      <c r="I77" s="144"/>
      <c r="J77" s="204">
        <f aca="true" t="shared" si="3" ref="J77:J85">I77/1000</f>
        <v>0</v>
      </c>
      <c r="K77" s="222"/>
    </row>
    <row r="78" spans="1:11" s="80" customFormat="1" ht="13.5" customHeight="1">
      <c r="A78" s="69"/>
      <c r="B78" s="414" t="s">
        <v>436</v>
      </c>
      <c r="C78" s="415"/>
      <c r="D78" s="416"/>
      <c r="E78" s="416"/>
      <c r="F78" s="416"/>
      <c r="G78" s="416"/>
      <c r="H78" s="121" t="s">
        <v>329</v>
      </c>
      <c r="I78" s="144"/>
      <c r="J78" s="204">
        <f t="shared" si="3"/>
        <v>0</v>
      </c>
      <c r="K78" s="222"/>
    </row>
    <row r="79" spans="1:11" s="80" customFormat="1" ht="14.25">
      <c r="A79" s="69"/>
      <c r="B79" s="417" t="s">
        <v>148</v>
      </c>
      <c r="C79" s="418"/>
      <c r="D79" s="419"/>
      <c r="E79" s="419"/>
      <c r="F79" s="419"/>
      <c r="G79" s="419"/>
      <c r="H79" s="113" t="s">
        <v>330</v>
      </c>
      <c r="I79" s="144"/>
      <c r="J79" s="204">
        <f t="shared" si="3"/>
        <v>0</v>
      </c>
      <c r="K79" s="222"/>
    </row>
    <row r="80" spans="1:11" s="80" customFormat="1" ht="14.25">
      <c r="A80" s="69"/>
      <c r="B80" s="429" t="s">
        <v>331</v>
      </c>
      <c r="C80" s="430"/>
      <c r="D80" s="431"/>
      <c r="E80" s="431"/>
      <c r="F80" s="431"/>
      <c r="G80" s="431"/>
      <c r="H80" s="120" t="s">
        <v>332</v>
      </c>
      <c r="I80" s="146"/>
      <c r="J80" s="209">
        <f t="shared" si="3"/>
        <v>0</v>
      </c>
      <c r="K80" s="222"/>
    </row>
    <row r="81" spans="1:11" s="80" customFormat="1" ht="14.25">
      <c r="A81" s="69"/>
      <c r="B81" s="414" t="s">
        <v>182</v>
      </c>
      <c r="C81" s="415"/>
      <c r="D81" s="416"/>
      <c r="E81" s="416"/>
      <c r="F81" s="416"/>
      <c r="G81" s="416"/>
      <c r="H81" s="121" t="s">
        <v>136</v>
      </c>
      <c r="I81" s="114">
        <v>3</v>
      </c>
      <c r="J81" s="204">
        <v>4</v>
      </c>
      <c r="K81" s="222"/>
    </row>
    <row r="82" spans="1:11" s="80" customFormat="1" ht="14.25">
      <c r="A82" s="69"/>
      <c r="B82" s="417" t="s">
        <v>149</v>
      </c>
      <c r="C82" s="418"/>
      <c r="D82" s="419"/>
      <c r="E82" s="419"/>
      <c r="F82" s="419"/>
      <c r="G82" s="419"/>
      <c r="H82" s="121"/>
      <c r="I82" s="144"/>
      <c r="J82" s="204">
        <f t="shared" si="3"/>
        <v>0</v>
      </c>
      <c r="K82" s="222"/>
    </row>
    <row r="83" spans="1:11" s="80" customFormat="1" ht="14.25">
      <c r="A83" s="69"/>
      <c r="B83" s="420" t="s">
        <v>157</v>
      </c>
      <c r="C83" s="421"/>
      <c r="D83" s="421"/>
      <c r="E83" s="421"/>
      <c r="F83" s="421"/>
      <c r="G83" s="422"/>
      <c r="H83" s="121">
        <v>16310</v>
      </c>
      <c r="I83" s="144"/>
      <c r="J83" s="204">
        <f t="shared" si="3"/>
        <v>0</v>
      </c>
      <c r="K83" s="222"/>
    </row>
    <row r="84" spans="1:11" s="80" customFormat="1" ht="14.25">
      <c r="A84" s="69"/>
      <c r="B84" s="423" t="s">
        <v>431</v>
      </c>
      <c r="C84" s="424"/>
      <c r="D84" s="425"/>
      <c r="E84" s="425"/>
      <c r="F84" s="425"/>
      <c r="G84" s="425"/>
      <c r="H84" s="113" t="s">
        <v>432</v>
      </c>
      <c r="I84" s="144"/>
      <c r="J84" s="204">
        <f t="shared" si="3"/>
        <v>0</v>
      </c>
      <c r="K84" s="222"/>
    </row>
    <row r="85" spans="1:11" s="80" customFormat="1" ht="14.25">
      <c r="A85" s="69"/>
      <c r="B85" s="426" t="s">
        <v>290</v>
      </c>
      <c r="C85" s="421"/>
      <c r="D85" s="421"/>
      <c r="E85" s="421"/>
      <c r="F85" s="421"/>
      <c r="G85" s="422"/>
      <c r="H85" s="120" t="s">
        <v>291</v>
      </c>
      <c r="I85" s="144"/>
      <c r="J85" s="204">
        <f t="shared" si="3"/>
        <v>0</v>
      </c>
      <c r="K85" s="222"/>
    </row>
    <row r="86" spans="1:11" s="80" customFormat="1" ht="13.5" customHeight="1">
      <c r="A86" s="69"/>
      <c r="B86" s="427" t="s">
        <v>292</v>
      </c>
      <c r="C86" s="409"/>
      <c r="D86" s="410"/>
      <c r="E86" s="410"/>
      <c r="F86" s="410"/>
      <c r="G86" s="410"/>
      <c r="H86" s="111" t="s">
        <v>293</v>
      </c>
      <c r="I86" s="114">
        <f>I81</f>
        <v>3</v>
      </c>
      <c r="J86" s="204">
        <v>4</v>
      </c>
      <c r="K86" s="222"/>
    </row>
    <row r="87" spans="1:11" s="80" customFormat="1" ht="14.25">
      <c r="A87" s="69"/>
      <c r="B87" s="405" t="s">
        <v>294</v>
      </c>
      <c r="C87" s="406"/>
      <c r="D87" s="407"/>
      <c r="E87" s="407"/>
      <c r="F87" s="407"/>
      <c r="G87" s="407"/>
      <c r="H87" s="122" t="s">
        <v>295</v>
      </c>
      <c r="I87" s="112"/>
      <c r="J87" s="202">
        <v>212</v>
      </c>
      <c r="K87" s="222"/>
    </row>
    <row r="88" spans="1:11" s="80" customFormat="1" ht="13.5" customHeight="1">
      <c r="A88" s="69"/>
      <c r="B88" s="408" t="s">
        <v>296</v>
      </c>
      <c r="C88" s="409"/>
      <c r="D88" s="410"/>
      <c r="E88" s="410"/>
      <c r="F88" s="410"/>
      <c r="G88" s="410"/>
      <c r="H88" s="122" t="s">
        <v>297</v>
      </c>
      <c r="I88" s="143"/>
      <c r="J88" s="202">
        <v>0</v>
      </c>
      <c r="K88" s="222"/>
    </row>
    <row r="89" spans="1:11" s="80" customFormat="1" ht="14.25">
      <c r="A89" s="69"/>
      <c r="B89" s="411" t="s">
        <v>437</v>
      </c>
      <c r="C89" s="412"/>
      <c r="D89" s="413"/>
      <c r="E89" s="413"/>
      <c r="F89" s="413"/>
      <c r="G89" s="413"/>
      <c r="H89" s="113" t="s">
        <v>298</v>
      </c>
      <c r="I89" s="144"/>
      <c r="J89" s="204">
        <v>0</v>
      </c>
      <c r="K89" s="222"/>
    </row>
    <row r="90" spans="1:11" s="80" customFormat="1" ht="13.5" customHeight="1">
      <c r="A90" s="69"/>
      <c r="B90" s="408" t="s">
        <v>299</v>
      </c>
      <c r="C90" s="409"/>
      <c r="D90" s="410"/>
      <c r="E90" s="410"/>
      <c r="F90" s="410"/>
      <c r="G90" s="410"/>
      <c r="H90" s="122" t="s">
        <v>300</v>
      </c>
      <c r="I90" s="112">
        <f>I75+I86+I88</f>
        <v>275</v>
      </c>
      <c r="J90" s="202">
        <f>J75+J86+J88</f>
        <v>303</v>
      </c>
      <c r="K90" s="222"/>
    </row>
    <row r="91" spans="1:11" s="80" customFormat="1" ht="13.5" customHeight="1">
      <c r="A91" s="69"/>
      <c r="B91" s="408" t="s">
        <v>301</v>
      </c>
      <c r="C91" s="409"/>
      <c r="D91" s="410"/>
      <c r="E91" s="410"/>
      <c r="F91" s="410"/>
      <c r="G91" s="410"/>
      <c r="H91" s="122" t="s">
        <v>302</v>
      </c>
      <c r="I91" s="114"/>
      <c r="J91" s="204">
        <v>212</v>
      </c>
      <c r="K91" s="222"/>
    </row>
    <row r="92" spans="1:11" s="80" customFormat="1" ht="13.5" customHeight="1">
      <c r="A92" s="69"/>
      <c r="B92" s="408" t="s">
        <v>303</v>
      </c>
      <c r="C92" s="409"/>
      <c r="D92" s="410"/>
      <c r="E92" s="410"/>
      <c r="F92" s="410"/>
      <c r="G92" s="410"/>
      <c r="H92" s="122" t="s">
        <v>304</v>
      </c>
      <c r="I92" s="123"/>
      <c r="J92" s="210">
        <v>212</v>
      </c>
      <c r="K92" s="222"/>
    </row>
    <row r="93" spans="1:11" s="80" customFormat="1" ht="14.25" customHeight="1" thickBot="1">
      <c r="A93" s="69"/>
      <c r="B93" s="402" t="s">
        <v>88</v>
      </c>
      <c r="C93" s="403"/>
      <c r="D93" s="404"/>
      <c r="E93" s="404"/>
      <c r="F93" s="404"/>
      <c r="G93" s="404"/>
      <c r="H93" s="129" t="s">
        <v>305</v>
      </c>
      <c r="I93" s="125">
        <f>I90+I92</f>
        <v>275</v>
      </c>
      <c r="J93" s="215">
        <v>515</v>
      </c>
      <c r="K93" s="222"/>
    </row>
    <row r="94" spans="1:11" s="80" customFormat="1" ht="13.5" customHeight="1">
      <c r="A94" s="69"/>
      <c r="B94" s="73"/>
      <c r="C94" s="73"/>
      <c r="D94" s="73"/>
      <c r="E94" s="73"/>
      <c r="F94" s="73"/>
      <c r="G94" s="74"/>
      <c r="H94" s="75"/>
      <c r="I94" s="76">
        <f>I49-I93</f>
        <v>0</v>
      </c>
      <c r="J94" s="76">
        <f>J93-J49</f>
        <v>0</v>
      </c>
      <c r="K94" s="222"/>
    </row>
    <row r="95" spans="1:11" s="80" customFormat="1" ht="7.5" customHeight="1">
      <c r="A95" s="77"/>
      <c r="B95" s="78"/>
      <c r="D95" s="130"/>
      <c r="E95" s="130"/>
      <c r="K95" s="222"/>
    </row>
    <row r="96" spans="1:11" s="80" customFormat="1" ht="14.25">
      <c r="A96" s="77"/>
      <c r="B96" s="78"/>
      <c r="C96" s="56"/>
      <c r="D96" s="56"/>
      <c r="E96" s="56"/>
      <c r="F96" s="5" t="s">
        <v>70</v>
      </c>
      <c r="G96" s="389" t="s">
        <v>478</v>
      </c>
      <c r="H96" s="390"/>
      <c r="I96" s="78"/>
      <c r="J96" s="78"/>
      <c r="K96" s="222"/>
    </row>
    <row r="97" spans="1:11" s="80" customFormat="1" ht="8.25" customHeight="1">
      <c r="A97" s="77"/>
      <c r="B97" s="78"/>
      <c r="C97" s="56"/>
      <c r="D97" s="56"/>
      <c r="E97" s="57"/>
      <c r="F97" s="2"/>
      <c r="G97" s="7"/>
      <c r="H97" s="3"/>
      <c r="I97" s="78"/>
      <c r="J97" s="78"/>
      <c r="K97" s="222"/>
    </row>
    <row r="98" spans="1:11" s="80" customFormat="1" ht="14.25">
      <c r="A98" s="77"/>
      <c r="B98" s="78"/>
      <c r="C98" s="58" t="s">
        <v>92</v>
      </c>
      <c r="D98" s="378" t="s">
        <v>471</v>
      </c>
      <c r="E98" s="378"/>
      <c r="F98" s="2"/>
      <c r="G98" s="391"/>
      <c r="H98" s="391"/>
      <c r="I98" s="78"/>
      <c r="J98" s="78"/>
      <c r="K98" s="222"/>
    </row>
    <row r="99" spans="1:11" s="80" customFormat="1" ht="14.25">
      <c r="A99" s="77"/>
      <c r="B99" s="78"/>
      <c r="C99" s="58" t="s">
        <v>416</v>
      </c>
      <c r="D99" s="378" t="s">
        <v>468</v>
      </c>
      <c r="E99" s="378"/>
      <c r="F99" s="2"/>
      <c r="G99" s="391"/>
      <c r="H99" s="391"/>
      <c r="I99" s="78"/>
      <c r="J99" s="78"/>
      <c r="K99" s="222"/>
    </row>
    <row r="100" spans="1:11" s="80" customFormat="1" ht="14.25">
      <c r="A100" s="77"/>
      <c r="B100" s="78"/>
      <c r="C100" s="56" t="s">
        <v>121</v>
      </c>
      <c r="D100" s="393" t="s">
        <v>455</v>
      </c>
      <c r="E100" s="393"/>
      <c r="F100" s="59"/>
      <c r="G100" s="388" t="s">
        <v>119</v>
      </c>
      <c r="H100" s="388"/>
      <c r="I100" s="78"/>
      <c r="J100" s="78"/>
      <c r="K100" s="222"/>
    </row>
    <row r="101" spans="1:11" s="80" customFormat="1" ht="14.25">
      <c r="A101" s="77"/>
      <c r="B101" s="78"/>
      <c r="C101" s="60" t="s">
        <v>120</v>
      </c>
      <c r="D101" s="378" t="s">
        <v>468</v>
      </c>
      <c r="E101" s="378"/>
      <c r="F101" s="34"/>
      <c r="G101" s="392" t="s">
        <v>467</v>
      </c>
      <c r="H101" s="392"/>
      <c r="I101" s="78"/>
      <c r="J101" s="78"/>
      <c r="K101" s="222"/>
    </row>
    <row r="102" spans="1:11" s="80" customFormat="1" ht="14.25">
      <c r="A102" s="77"/>
      <c r="B102" s="78"/>
      <c r="C102" s="60"/>
      <c r="D102" s="216"/>
      <c r="E102" s="216"/>
      <c r="F102" s="217"/>
      <c r="G102" s="217"/>
      <c r="H102" s="217"/>
      <c r="I102" s="78"/>
      <c r="J102" s="78"/>
      <c r="K102" s="222"/>
    </row>
    <row r="103" spans="1:11" s="80" customFormat="1" ht="14.25">
      <c r="A103" s="77"/>
      <c r="B103" s="78"/>
      <c r="C103" s="60"/>
      <c r="D103" s="216"/>
      <c r="E103" s="216"/>
      <c r="F103" s="217"/>
      <c r="G103" s="217"/>
      <c r="H103" s="217"/>
      <c r="I103" s="78"/>
      <c r="J103" s="78"/>
      <c r="K103" s="222"/>
    </row>
    <row r="104" spans="1:11" s="80" customFormat="1" ht="14.25">
      <c r="A104" s="77"/>
      <c r="B104" s="78"/>
      <c r="C104" s="60"/>
      <c r="D104" s="216"/>
      <c r="E104" s="216"/>
      <c r="F104" s="217"/>
      <c r="G104" s="217"/>
      <c r="H104" s="217"/>
      <c r="I104" s="78"/>
      <c r="J104" s="78"/>
      <c r="K104" s="222"/>
    </row>
    <row r="105" ht="14.25" customHeight="1">
      <c r="K105" s="224"/>
    </row>
    <row r="106" ht="14.25" customHeight="1">
      <c r="K106" s="224"/>
    </row>
    <row r="107" ht="14.25" customHeight="1">
      <c r="K107" s="224"/>
    </row>
    <row r="108" ht="14.25" customHeight="1">
      <c r="K108" s="224"/>
    </row>
    <row r="109" ht="14.25" customHeight="1">
      <c r="K109" s="224"/>
    </row>
    <row r="110" ht="14.25">
      <c r="K110" s="224"/>
    </row>
    <row r="111" ht="14.25" customHeight="1">
      <c r="K111" s="224"/>
    </row>
    <row r="112" ht="14.25">
      <c r="K112" s="224"/>
    </row>
    <row r="113" ht="14.25">
      <c r="K113" s="224"/>
    </row>
    <row r="114" ht="14.25">
      <c r="K114" s="224"/>
    </row>
    <row r="115" ht="14.25">
      <c r="K115" s="224"/>
    </row>
    <row r="116" ht="14.25">
      <c r="K116" s="224"/>
    </row>
    <row r="117" ht="14.25">
      <c r="K117" s="224"/>
    </row>
    <row r="118" ht="14.25">
      <c r="K118" s="224"/>
    </row>
    <row r="119" ht="14.25">
      <c r="K119" s="224"/>
    </row>
    <row r="120" ht="14.25">
      <c r="K120" s="224"/>
    </row>
    <row r="121" ht="14.25">
      <c r="K121" s="224"/>
    </row>
    <row r="122" ht="14.25">
      <c r="K122" s="224"/>
    </row>
    <row r="123" ht="14.25">
      <c r="K123" s="224"/>
    </row>
    <row r="124" ht="14.25">
      <c r="K124" s="224"/>
    </row>
    <row r="125" ht="14.25">
      <c r="K125" s="224"/>
    </row>
    <row r="126" ht="14.25">
      <c r="K126" s="224"/>
    </row>
    <row r="127" ht="14.25">
      <c r="K127" s="224"/>
    </row>
    <row r="128" ht="14.25">
      <c r="K128" s="224"/>
    </row>
    <row r="129" ht="14.25" customHeight="1">
      <c r="K129" s="224"/>
    </row>
    <row r="130" ht="14.25">
      <c r="K130" s="224"/>
    </row>
    <row r="131" ht="14.25">
      <c r="K131" s="224"/>
    </row>
    <row r="132" ht="14.25">
      <c r="K132" s="224"/>
    </row>
    <row r="133" ht="14.25">
      <c r="K133" s="224"/>
    </row>
    <row r="134" ht="14.25">
      <c r="K134" s="224"/>
    </row>
    <row r="135" ht="14.25">
      <c r="K135" s="224"/>
    </row>
    <row r="136" ht="14.25">
      <c r="K136" s="224"/>
    </row>
    <row r="137" ht="14.25">
      <c r="K137" s="224"/>
    </row>
    <row r="138" ht="14.25" customHeight="1">
      <c r="K138" s="224"/>
    </row>
    <row r="139" ht="14.25" customHeight="1">
      <c r="K139" s="224"/>
    </row>
    <row r="140" ht="14.25">
      <c r="K140" s="224"/>
    </row>
    <row r="141" ht="14.25">
      <c r="K141" s="224"/>
    </row>
    <row r="142" ht="14.25" customHeight="1">
      <c r="K142" s="224"/>
    </row>
    <row r="143" ht="14.25">
      <c r="K143" s="224"/>
    </row>
    <row r="144" ht="14.25">
      <c r="K144" s="224"/>
    </row>
    <row r="145" ht="14.25" customHeight="1">
      <c r="K145" s="224"/>
    </row>
    <row r="146" ht="14.25" customHeight="1">
      <c r="K146" s="224"/>
    </row>
    <row r="147" ht="14.25">
      <c r="K147" s="224"/>
    </row>
    <row r="148" ht="14.25">
      <c r="K148" s="224"/>
    </row>
    <row r="149" ht="14.25">
      <c r="K149" s="224"/>
    </row>
    <row r="150" ht="14.25">
      <c r="K150" s="224"/>
    </row>
    <row r="151" ht="14.25">
      <c r="K151" s="224"/>
    </row>
    <row r="152" ht="14.25" customHeight="1">
      <c r="K152" s="224"/>
    </row>
    <row r="153" ht="14.25" customHeight="1">
      <c r="K153" s="224"/>
    </row>
    <row r="154" ht="14.25" customHeight="1">
      <c r="K154" s="224"/>
    </row>
    <row r="155" ht="14.25" customHeight="1">
      <c r="K155" s="224"/>
    </row>
    <row r="156" ht="14.25" customHeight="1">
      <c r="K156" s="224"/>
    </row>
    <row r="157" ht="14.25" customHeight="1">
      <c r="K157" s="224"/>
    </row>
    <row r="158" ht="14.25" customHeight="1">
      <c r="K158" s="224"/>
    </row>
    <row r="159" ht="14.25">
      <c r="K159" s="224"/>
    </row>
    <row r="160" ht="14.25" customHeight="1">
      <c r="K160" s="224"/>
    </row>
    <row r="161" ht="14.25">
      <c r="K161" s="224"/>
    </row>
    <row r="162" ht="14.25" customHeight="1">
      <c r="K162" s="224"/>
    </row>
    <row r="163" ht="14.25">
      <c r="K163" s="224"/>
    </row>
    <row r="164" ht="14.25">
      <c r="K164" s="224"/>
    </row>
    <row r="165" ht="14.25">
      <c r="K165" s="224"/>
    </row>
    <row r="166" ht="14.25">
      <c r="K166" s="224"/>
    </row>
    <row r="167" ht="14.25">
      <c r="K167" s="224"/>
    </row>
    <row r="168" ht="14.25">
      <c r="K168" s="224"/>
    </row>
    <row r="169" ht="14.25">
      <c r="K169" s="224"/>
    </row>
    <row r="170" ht="14.25">
      <c r="K170" s="224"/>
    </row>
    <row r="171" ht="14.25" customHeight="1">
      <c r="K171" s="224"/>
    </row>
    <row r="172" ht="14.25">
      <c r="K172" s="224"/>
    </row>
    <row r="173" ht="25.5" customHeight="1">
      <c r="K173" s="224"/>
    </row>
    <row r="174" ht="14.25" customHeight="1">
      <c r="K174" s="184"/>
    </row>
    <row r="175" ht="24.75" customHeight="1">
      <c r="K175" s="184"/>
    </row>
    <row r="176" ht="24.75" customHeight="1"/>
    <row r="177" ht="24.75" customHeight="1"/>
    <row r="178" ht="18.75" customHeight="1"/>
    <row r="179" ht="14.25" customHeight="1"/>
    <row r="180" ht="15" customHeight="1"/>
    <row r="181" ht="41.25" customHeight="1"/>
  </sheetData>
  <sheetProtection/>
  <mergeCells count="100">
    <mergeCell ref="B1:C1"/>
    <mergeCell ref="D1:F1"/>
    <mergeCell ref="D2:F2"/>
    <mergeCell ref="H2:J2"/>
    <mergeCell ref="D3:F3"/>
    <mergeCell ref="H3:J3"/>
    <mergeCell ref="B5:J5"/>
    <mergeCell ref="B8:G9"/>
    <mergeCell ref="H8:H9"/>
    <mergeCell ref="I8:J8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4:G55"/>
    <mergeCell ref="H54:H55"/>
    <mergeCell ref="I54:J54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D100:E100"/>
    <mergeCell ref="G100:H100"/>
    <mergeCell ref="D101:E101"/>
    <mergeCell ref="G101:H101"/>
    <mergeCell ref="B93:G93"/>
    <mergeCell ref="G96:H96"/>
    <mergeCell ref="D98:E98"/>
    <mergeCell ref="G98:H98"/>
    <mergeCell ref="D99:E99"/>
    <mergeCell ref="G99:H9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5"/>
  <sheetViews>
    <sheetView zoomScalePageLayoutView="0" workbookViewId="0" topLeftCell="A1">
      <selection activeCell="A1" sqref="A1:B1"/>
    </sheetView>
  </sheetViews>
  <sheetFormatPr defaultColWidth="7.8515625" defaultRowHeight="12.75"/>
  <cols>
    <col min="1" max="1" width="9.140625" style="157" customWidth="1"/>
    <col min="2" max="2" width="7.28125" style="157" customWidth="1"/>
    <col min="3" max="3" width="19.57421875" style="157" customWidth="1"/>
    <col min="4" max="4" width="7.7109375" style="157" customWidth="1"/>
    <col min="5" max="5" width="7.421875" style="157" customWidth="1"/>
    <col min="6" max="6" width="7.00390625" style="157" customWidth="1"/>
    <col min="7" max="7" width="8.421875" style="157" customWidth="1"/>
    <col min="8" max="8" width="7.7109375" style="157" customWidth="1"/>
    <col min="9" max="9" width="10.7109375" style="157" customWidth="1"/>
    <col min="10" max="10" width="7.28125" style="157" customWidth="1"/>
    <col min="11" max="11" width="7.7109375" style="157" customWidth="1"/>
    <col min="12" max="16384" width="7.8515625" style="157" customWidth="1"/>
  </cols>
  <sheetData>
    <row r="1" spans="1:11" ht="12" thickBot="1">
      <c r="A1" s="503" t="s">
        <v>121</v>
      </c>
      <c r="B1" s="504"/>
      <c r="C1" s="509" t="s">
        <v>79</v>
      </c>
      <c r="D1" s="509"/>
      <c r="E1" s="510"/>
      <c r="F1" s="156"/>
      <c r="I1" s="496"/>
      <c r="J1" s="496"/>
      <c r="K1" s="496"/>
    </row>
    <row r="2" spans="1:11" ht="11.25">
      <c r="A2" s="505" t="s">
        <v>121</v>
      </c>
      <c r="B2" s="506"/>
      <c r="C2" s="187" t="s">
        <v>73</v>
      </c>
      <c r="D2" s="188"/>
      <c r="E2" s="189"/>
      <c r="F2" s="156"/>
      <c r="I2" s="497" t="s">
        <v>79</v>
      </c>
      <c r="J2" s="498"/>
      <c r="K2" s="499"/>
    </row>
    <row r="3" spans="1:11" ht="12" thickBot="1">
      <c r="A3" s="507" t="s">
        <v>121</v>
      </c>
      <c r="B3" s="508"/>
      <c r="C3" s="190" t="s">
        <v>72</v>
      </c>
      <c r="D3" s="191"/>
      <c r="E3" s="192"/>
      <c r="F3" s="156"/>
      <c r="I3" s="500">
        <v>121411430</v>
      </c>
      <c r="J3" s="501"/>
      <c r="K3" s="502"/>
    </row>
    <row r="4" spans="4:6" ht="11.25">
      <c r="D4" s="156"/>
      <c r="E4" s="156"/>
      <c r="F4" s="156"/>
    </row>
    <row r="5" spans="3:7" ht="11.25">
      <c r="C5" s="158"/>
      <c r="D5" s="158"/>
      <c r="E5" s="158"/>
      <c r="F5" s="158"/>
      <c r="G5" s="158"/>
    </row>
    <row r="7" spans="1:11" ht="11.25">
      <c r="A7" s="479" t="s">
        <v>475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</row>
    <row r="8" spans="1:11" ht="12.75" customHeight="1">
      <c r="A8" s="479" t="s">
        <v>476</v>
      </c>
      <c r="B8" s="479"/>
      <c r="C8" s="479"/>
      <c r="D8" s="479"/>
      <c r="E8" s="479"/>
      <c r="F8" s="479"/>
      <c r="G8" s="479"/>
      <c r="H8" s="479"/>
      <c r="I8" s="479"/>
      <c r="J8" s="479"/>
      <c r="K8" s="479"/>
    </row>
    <row r="9" spans="5:11" ht="12.75" customHeight="1" thickBot="1">
      <c r="E9" s="159"/>
      <c r="F9" s="159"/>
      <c r="G9" s="159"/>
      <c r="H9" s="159"/>
      <c r="I9" s="159"/>
      <c r="J9" s="159"/>
      <c r="K9" s="193" t="s">
        <v>17</v>
      </c>
    </row>
    <row r="10" spans="1:11" ht="25.5" customHeight="1">
      <c r="A10" s="488" t="s">
        <v>18</v>
      </c>
      <c r="B10" s="489"/>
      <c r="C10" s="489"/>
      <c r="D10" s="490"/>
      <c r="E10" s="160" t="s">
        <v>181</v>
      </c>
      <c r="F10" s="517" t="s">
        <v>470</v>
      </c>
      <c r="G10" s="518"/>
      <c r="H10" s="519"/>
      <c r="I10" s="520" t="s">
        <v>469</v>
      </c>
      <c r="J10" s="521"/>
      <c r="K10" s="522"/>
    </row>
    <row r="11" spans="1:11" ht="21.75" customHeight="1">
      <c r="A11" s="491" t="s">
        <v>283</v>
      </c>
      <c r="B11" s="492"/>
      <c r="C11" s="492"/>
      <c r="D11" s="493"/>
      <c r="E11" s="161" t="s">
        <v>284</v>
      </c>
      <c r="F11" s="89" t="s">
        <v>19</v>
      </c>
      <c r="G11" s="89" t="s">
        <v>20</v>
      </c>
      <c r="H11" s="89" t="s">
        <v>21</v>
      </c>
      <c r="I11" s="89" t="s">
        <v>19</v>
      </c>
      <c r="J11" s="89" t="s">
        <v>20</v>
      </c>
      <c r="K11" s="90" t="s">
        <v>21</v>
      </c>
    </row>
    <row r="12" spans="1:11" ht="18" customHeight="1">
      <c r="A12" s="494" t="s">
        <v>22</v>
      </c>
      <c r="B12" s="495"/>
      <c r="C12" s="495"/>
      <c r="D12" s="495"/>
      <c r="E12" s="162"/>
      <c r="F12" s="97"/>
      <c r="G12" s="91"/>
      <c r="H12" s="91"/>
      <c r="I12" s="91"/>
      <c r="J12" s="91"/>
      <c r="K12" s="92"/>
    </row>
    <row r="13" spans="1:11" ht="18" customHeight="1">
      <c r="A13" s="482" t="s">
        <v>23</v>
      </c>
      <c r="B13" s="483"/>
      <c r="C13" s="483"/>
      <c r="D13" s="483"/>
      <c r="E13" s="163">
        <v>61531</v>
      </c>
      <c r="F13" s="135">
        <v>451</v>
      </c>
      <c r="G13" s="135">
        <v>214</v>
      </c>
      <c r="H13" s="137">
        <f aca="true" t="shared" si="0" ref="H13:H37">F13-G13</f>
        <v>237</v>
      </c>
      <c r="I13" s="148">
        <v>329</v>
      </c>
      <c r="J13" s="136">
        <v>454</v>
      </c>
      <c r="K13" s="137">
        <f>I13-J13</f>
        <v>-125</v>
      </c>
    </row>
    <row r="14" spans="1:11" ht="24" customHeight="1">
      <c r="A14" s="524" t="s">
        <v>248</v>
      </c>
      <c r="B14" s="525"/>
      <c r="C14" s="525"/>
      <c r="D14" s="526"/>
      <c r="E14" s="163">
        <v>61532</v>
      </c>
      <c r="F14" s="135"/>
      <c r="G14" s="136"/>
      <c r="H14" s="137"/>
      <c r="I14" s="135"/>
      <c r="J14" s="136"/>
      <c r="K14" s="137">
        <f aca="true" t="shared" si="1" ref="K14:K20">I14-J14</f>
        <v>0</v>
      </c>
    </row>
    <row r="15" spans="1:11" ht="18" customHeight="1">
      <c r="A15" s="482" t="s">
        <v>24</v>
      </c>
      <c r="B15" s="483"/>
      <c r="C15" s="483"/>
      <c r="D15" s="483"/>
      <c r="E15" s="163">
        <v>61533</v>
      </c>
      <c r="F15" s="135"/>
      <c r="G15" s="135">
        <v>169</v>
      </c>
      <c r="H15" s="137">
        <f t="shared" si="0"/>
        <v>-169</v>
      </c>
      <c r="I15" s="135"/>
      <c r="J15" s="149">
        <v>229</v>
      </c>
      <c r="K15" s="137">
        <f t="shared" si="1"/>
        <v>-229</v>
      </c>
    </row>
    <row r="16" spans="1:11" ht="18" customHeight="1">
      <c r="A16" s="482" t="s">
        <v>410</v>
      </c>
      <c r="B16" s="483"/>
      <c r="C16" s="483"/>
      <c r="D16" s="483"/>
      <c r="E16" s="163">
        <v>61534</v>
      </c>
      <c r="F16" s="135"/>
      <c r="G16" s="149"/>
      <c r="H16" s="137"/>
      <c r="I16" s="135"/>
      <c r="J16" s="149"/>
      <c r="K16" s="137">
        <f t="shared" si="1"/>
        <v>0</v>
      </c>
    </row>
    <row r="17" spans="1:11" ht="18" customHeight="1">
      <c r="A17" s="482" t="s">
        <v>408</v>
      </c>
      <c r="B17" s="483"/>
      <c r="C17" s="483"/>
      <c r="D17" s="483"/>
      <c r="E17" s="163">
        <v>61535</v>
      </c>
      <c r="F17" s="135"/>
      <c r="G17" s="136"/>
      <c r="H17" s="137"/>
      <c r="I17" s="135"/>
      <c r="J17" s="136"/>
      <c r="K17" s="137">
        <f t="shared" si="1"/>
        <v>0</v>
      </c>
    </row>
    <row r="18" spans="1:11" ht="18" customHeight="1">
      <c r="A18" s="482" t="s">
        <v>26</v>
      </c>
      <c r="B18" s="483"/>
      <c r="C18" s="483"/>
      <c r="D18" s="483"/>
      <c r="E18" s="163">
        <v>61536</v>
      </c>
      <c r="F18" s="135"/>
      <c r="G18" s="149"/>
      <c r="H18" s="137"/>
      <c r="I18" s="135"/>
      <c r="J18" s="149"/>
      <c r="K18" s="137">
        <f t="shared" si="1"/>
        <v>0</v>
      </c>
    </row>
    <row r="19" spans="1:11" ht="18" customHeight="1">
      <c r="A19" s="482" t="s">
        <v>25</v>
      </c>
      <c r="B19" s="483"/>
      <c r="C19" s="483"/>
      <c r="D19" s="483"/>
      <c r="E19" s="163">
        <v>61537</v>
      </c>
      <c r="F19" s="135"/>
      <c r="G19" s="136"/>
      <c r="H19" s="137"/>
      <c r="I19" s="135"/>
      <c r="J19" s="136"/>
      <c r="K19" s="137">
        <f t="shared" si="1"/>
        <v>0</v>
      </c>
    </row>
    <row r="20" spans="1:11" ht="18" customHeight="1">
      <c r="A20" s="482" t="s">
        <v>27</v>
      </c>
      <c r="B20" s="483"/>
      <c r="C20" s="483"/>
      <c r="D20" s="483"/>
      <c r="E20" s="163">
        <v>61538</v>
      </c>
      <c r="F20" s="135">
        <v>1</v>
      </c>
      <c r="G20" s="135">
        <v>13</v>
      </c>
      <c r="H20" s="137">
        <f t="shared" si="0"/>
        <v>-12</v>
      </c>
      <c r="I20" s="137">
        <v>5</v>
      </c>
      <c r="J20" s="149">
        <v>2</v>
      </c>
      <c r="K20" s="137">
        <f t="shared" si="1"/>
        <v>3</v>
      </c>
    </row>
    <row r="21" spans="1:11" ht="18" customHeight="1">
      <c r="A21" s="480" t="s">
        <v>28</v>
      </c>
      <c r="B21" s="481"/>
      <c r="C21" s="481"/>
      <c r="D21" s="481"/>
      <c r="E21" s="164">
        <v>61580</v>
      </c>
      <c r="F21" s="185">
        <f aca="true" t="shared" si="2" ref="F21:K21">SUM(F13:F20)</f>
        <v>452</v>
      </c>
      <c r="G21" s="186">
        <f t="shared" si="2"/>
        <v>396</v>
      </c>
      <c r="H21" s="93">
        <f t="shared" si="2"/>
        <v>56</v>
      </c>
      <c r="I21" s="99">
        <f t="shared" si="2"/>
        <v>334</v>
      </c>
      <c r="J21" s="93">
        <f t="shared" si="2"/>
        <v>685</v>
      </c>
      <c r="K21" s="93">
        <f t="shared" si="2"/>
        <v>-351</v>
      </c>
    </row>
    <row r="22" spans="1:11" ht="18" customHeight="1">
      <c r="A22" s="494" t="s">
        <v>29</v>
      </c>
      <c r="B22" s="495"/>
      <c r="C22" s="495"/>
      <c r="D22" s="495"/>
      <c r="E22" s="162"/>
      <c r="F22" s="97"/>
      <c r="G22" s="91"/>
      <c r="H22" s="137">
        <f t="shared" si="0"/>
        <v>0</v>
      </c>
      <c r="I22" s="97"/>
      <c r="J22" s="91"/>
      <c r="K22" s="91"/>
    </row>
    <row r="23" spans="1:11" ht="18" customHeight="1">
      <c r="A23" s="482" t="s">
        <v>30</v>
      </c>
      <c r="B23" s="483"/>
      <c r="C23" s="483"/>
      <c r="D23" s="483"/>
      <c r="E23" s="163">
        <v>61541</v>
      </c>
      <c r="F23" s="135"/>
      <c r="G23" s="149"/>
      <c r="H23" s="137">
        <f t="shared" si="0"/>
        <v>0</v>
      </c>
      <c r="I23" s="135"/>
      <c r="J23" s="149"/>
      <c r="K23" s="137">
        <f aca="true" t="shared" si="3" ref="K23:K28">I23-J23</f>
        <v>0</v>
      </c>
    </row>
    <row r="24" spans="1:11" ht="18" customHeight="1">
      <c r="A24" s="482" t="s">
        <v>409</v>
      </c>
      <c r="B24" s="483"/>
      <c r="C24" s="483"/>
      <c r="D24" s="483"/>
      <c r="E24" s="163">
        <v>61542</v>
      </c>
      <c r="F24" s="135"/>
      <c r="G24" s="136"/>
      <c r="H24" s="137">
        <f t="shared" si="0"/>
        <v>0</v>
      </c>
      <c r="I24" s="135"/>
      <c r="J24" s="136"/>
      <c r="K24" s="137">
        <f t="shared" si="3"/>
        <v>0</v>
      </c>
    </row>
    <row r="25" spans="1:11" ht="18" customHeight="1">
      <c r="A25" s="482" t="s">
        <v>410</v>
      </c>
      <c r="B25" s="483"/>
      <c r="C25" s="483"/>
      <c r="D25" s="483"/>
      <c r="E25" s="163">
        <v>61543</v>
      </c>
      <c r="F25" s="135"/>
      <c r="G25" s="136"/>
      <c r="H25" s="137">
        <f t="shared" si="0"/>
        <v>0</v>
      </c>
      <c r="I25" s="135"/>
      <c r="J25" s="136"/>
      <c r="K25" s="137">
        <f t="shared" si="3"/>
        <v>0</v>
      </c>
    </row>
    <row r="26" spans="1:11" ht="18" customHeight="1">
      <c r="A26" s="482" t="s">
        <v>31</v>
      </c>
      <c r="B26" s="483"/>
      <c r="C26" s="483"/>
      <c r="D26" s="483"/>
      <c r="E26" s="163">
        <v>61544</v>
      </c>
      <c r="F26" s="135"/>
      <c r="G26" s="136"/>
      <c r="H26" s="137">
        <f t="shared" si="0"/>
        <v>0</v>
      </c>
      <c r="I26" s="135"/>
      <c r="J26" s="136"/>
      <c r="K26" s="137">
        <f t="shared" si="3"/>
        <v>0</v>
      </c>
    </row>
    <row r="27" spans="1:11" ht="18" customHeight="1">
      <c r="A27" s="482" t="s">
        <v>411</v>
      </c>
      <c r="B27" s="483"/>
      <c r="C27" s="483"/>
      <c r="D27" s="483"/>
      <c r="E27" s="163">
        <v>61545</v>
      </c>
      <c r="F27" s="135"/>
      <c r="G27" s="136"/>
      <c r="H27" s="137">
        <f t="shared" si="0"/>
        <v>0</v>
      </c>
      <c r="I27" s="135"/>
      <c r="J27" s="136"/>
      <c r="K27" s="137">
        <f t="shared" si="3"/>
        <v>0</v>
      </c>
    </row>
    <row r="28" spans="1:11" ht="18" customHeight="1">
      <c r="A28" s="482" t="s">
        <v>32</v>
      </c>
      <c r="B28" s="483"/>
      <c r="C28" s="483"/>
      <c r="D28" s="483"/>
      <c r="E28" s="163">
        <v>61546</v>
      </c>
      <c r="F28" s="135"/>
      <c r="G28" s="136"/>
      <c r="H28" s="137">
        <f t="shared" si="0"/>
        <v>0</v>
      </c>
      <c r="I28" s="135"/>
      <c r="J28" s="136"/>
      <c r="K28" s="137">
        <f t="shared" si="3"/>
        <v>0</v>
      </c>
    </row>
    <row r="29" spans="1:11" ht="18" customHeight="1">
      <c r="A29" s="480" t="s">
        <v>33</v>
      </c>
      <c r="B29" s="481"/>
      <c r="C29" s="481"/>
      <c r="D29" s="481"/>
      <c r="E29" s="164">
        <v>61540</v>
      </c>
      <c r="F29" s="99">
        <f aca="true" t="shared" si="4" ref="F29:K29">SUM(F23:F28)</f>
        <v>0</v>
      </c>
      <c r="G29" s="93">
        <f t="shared" si="4"/>
        <v>0</v>
      </c>
      <c r="H29" s="93">
        <f t="shared" si="4"/>
        <v>0</v>
      </c>
      <c r="I29" s="99">
        <f t="shared" si="4"/>
        <v>0</v>
      </c>
      <c r="J29" s="93">
        <f t="shared" si="4"/>
        <v>0</v>
      </c>
      <c r="K29" s="93">
        <f t="shared" si="4"/>
        <v>0</v>
      </c>
    </row>
    <row r="30" spans="1:11" ht="18" customHeight="1">
      <c r="A30" s="494" t="s">
        <v>34</v>
      </c>
      <c r="B30" s="495"/>
      <c r="C30" s="495"/>
      <c r="D30" s="495"/>
      <c r="E30" s="162"/>
      <c r="F30" s="97"/>
      <c r="G30" s="91"/>
      <c r="H30" s="137">
        <f t="shared" si="0"/>
        <v>0</v>
      </c>
      <c r="I30" s="97"/>
      <c r="J30" s="91"/>
      <c r="K30" s="91"/>
    </row>
    <row r="31" spans="1:11" ht="18" customHeight="1">
      <c r="A31" s="482" t="s">
        <v>67</v>
      </c>
      <c r="B31" s="483"/>
      <c r="C31" s="483"/>
      <c r="D31" s="483"/>
      <c r="E31" s="163">
        <v>61551</v>
      </c>
      <c r="F31" s="135"/>
      <c r="G31" s="136"/>
      <c r="H31" s="137">
        <f t="shared" si="0"/>
        <v>0</v>
      </c>
      <c r="I31" s="135"/>
      <c r="J31" s="136"/>
      <c r="K31" s="137">
        <f aca="true" t="shared" si="5" ref="K31:K37">I31-J31</f>
        <v>0</v>
      </c>
    </row>
    <row r="32" spans="1:11" ht="18" customHeight="1">
      <c r="A32" s="482" t="s">
        <v>68</v>
      </c>
      <c r="B32" s="483"/>
      <c r="C32" s="483"/>
      <c r="D32" s="483"/>
      <c r="E32" s="163">
        <v>61552</v>
      </c>
      <c r="F32" s="135"/>
      <c r="G32" s="136"/>
      <c r="H32" s="137">
        <f t="shared" si="0"/>
        <v>0</v>
      </c>
      <c r="I32" s="135"/>
      <c r="J32" s="136"/>
      <c r="K32" s="137">
        <f t="shared" si="5"/>
        <v>0</v>
      </c>
    </row>
    <row r="33" spans="1:11" ht="18" customHeight="1">
      <c r="A33" s="482" t="s">
        <v>69</v>
      </c>
      <c r="B33" s="483"/>
      <c r="C33" s="483"/>
      <c r="D33" s="483"/>
      <c r="E33" s="163">
        <v>61553</v>
      </c>
      <c r="F33" s="135"/>
      <c r="G33" s="136"/>
      <c r="H33" s="137">
        <f t="shared" si="0"/>
        <v>0</v>
      </c>
      <c r="I33" s="135"/>
      <c r="J33" s="136"/>
      <c r="K33" s="137">
        <f t="shared" si="5"/>
        <v>0</v>
      </c>
    </row>
    <row r="34" spans="1:11" ht="18" customHeight="1">
      <c r="A34" s="482" t="s">
        <v>410</v>
      </c>
      <c r="B34" s="483"/>
      <c r="C34" s="483"/>
      <c r="D34" s="483"/>
      <c r="E34" s="163">
        <v>61554</v>
      </c>
      <c r="F34" s="135">
        <v>3</v>
      </c>
      <c r="G34" s="135">
        <v>1</v>
      </c>
      <c r="H34" s="137">
        <f t="shared" si="0"/>
        <v>2</v>
      </c>
      <c r="I34" s="225">
        <v>4</v>
      </c>
      <c r="J34" s="136">
        <v>1</v>
      </c>
      <c r="K34" s="137">
        <f t="shared" si="5"/>
        <v>3</v>
      </c>
    </row>
    <row r="35" spans="1:11" ht="18" customHeight="1">
      <c r="A35" s="484" t="s">
        <v>35</v>
      </c>
      <c r="B35" s="485"/>
      <c r="C35" s="485"/>
      <c r="D35" s="485"/>
      <c r="E35" s="163">
        <v>61555</v>
      </c>
      <c r="F35" s="135"/>
      <c r="G35" s="149"/>
      <c r="H35" s="137">
        <f t="shared" si="0"/>
        <v>0</v>
      </c>
      <c r="I35" s="135"/>
      <c r="J35" s="226">
        <v>3</v>
      </c>
      <c r="K35" s="137">
        <f t="shared" si="5"/>
        <v>-3</v>
      </c>
    </row>
    <row r="36" spans="1:11" ht="18" customHeight="1">
      <c r="A36" s="482" t="s">
        <v>411</v>
      </c>
      <c r="B36" s="483"/>
      <c r="C36" s="483"/>
      <c r="D36" s="483"/>
      <c r="E36" s="163">
        <v>61556</v>
      </c>
      <c r="F36" s="135"/>
      <c r="G36" s="136"/>
      <c r="H36" s="137">
        <f t="shared" si="0"/>
        <v>0</v>
      </c>
      <c r="I36" s="135"/>
      <c r="J36" s="136"/>
      <c r="K36" s="137">
        <f t="shared" si="5"/>
        <v>0</v>
      </c>
    </row>
    <row r="37" spans="1:11" ht="18" customHeight="1">
      <c r="A37" s="482" t="s">
        <v>36</v>
      </c>
      <c r="B37" s="483"/>
      <c r="C37" s="483"/>
      <c r="D37" s="483"/>
      <c r="E37" s="163">
        <v>61557</v>
      </c>
      <c r="F37" s="135"/>
      <c r="G37" s="136"/>
      <c r="H37" s="137">
        <f t="shared" si="0"/>
        <v>0</v>
      </c>
      <c r="I37" s="135"/>
      <c r="J37" s="136"/>
      <c r="K37" s="137">
        <f t="shared" si="5"/>
        <v>0</v>
      </c>
    </row>
    <row r="38" spans="1:11" ht="21" customHeight="1">
      <c r="A38" s="480" t="s">
        <v>37</v>
      </c>
      <c r="B38" s="481"/>
      <c r="C38" s="481"/>
      <c r="D38" s="481"/>
      <c r="E38" s="164">
        <v>61550</v>
      </c>
      <c r="F38" s="185">
        <f aca="true" t="shared" si="6" ref="F38:K38">SUM(F31:F37)</f>
        <v>3</v>
      </c>
      <c r="G38" s="186">
        <f t="shared" si="6"/>
        <v>1</v>
      </c>
      <c r="H38" s="93">
        <f t="shared" si="6"/>
        <v>2</v>
      </c>
      <c r="I38" s="99">
        <f t="shared" si="6"/>
        <v>4</v>
      </c>
      <c r="J38" s="93">
        <f t="shared" si="6"/>
        <v>4</v>
      </c>
      <c r="K38" s="93">
        <f t="shared" si="6"/>
        <v>0</v>
      </c>
    </row>
    <row r="39" spans="1:11" ht="24" customHeight="1">
      <c r="A39" s="486" t="s">
        <v>405</v>
      </c>
      <c r="B39" s="487"/>
      <c r="C39" s="487"/>
      <c r="D39" s="487"/>
      <c r="E39" s="165">
        <v>61560</v>
      </c>
      <c r="F39" s="99">
        <f aca="true" t="shared" si="7" ref="F39:K39">F21+F29+F38</f>
        <v>455</v>
      </c>
      <c r="G39" s="93">
        <f t="shared" si="7"/>
        <v>397</v>
      </c>
      <c r="H39" s="93">
        <f t="shared" si="7"/>
        <v>58</v>
      </c>
      <c r="I39" s="99">
        <f t="shared" si="7"/>
        <v>338</v>
      </c>
      <c r="J39" s="93">
        <f t="shared" si="7"/>
        <v>689</v>
      </c>
      <c r="K39" s="93">
        <f t="shared" si="7"/>
        <v>-351</v>
      </c>
    </row>
    <row r="40" spans="1:11" ht="22.5" customHeight="1">
      <c r="A40" s="480" t="s">
        <v>406</v>
      </c>
      <c r="B40" s="481"/>
      <c r="C40" s="481"/>
      <c r="D40" s="481"/>
      <c r="E40" s="164">
        <v>61570</v>
      </c>
      <c r="F40" s="98"/>
      <c r="G40" s="94"/>
      <c r="H40" s="95">
        <v>470</v>
      </c>
      <c r="I40" s="98"/>
      <c r="J40" s="94"/>
      <c r="K40" s="95">
        <v>791</v>
      </c>
    </row>
    <row r="41" spans="1:11" ht="24.75" customHeight="1" thickBot="1">
      <c r="A41" s="515" t="s">
        <v>407</v>
      </c>
      <c r="B41" s="516"/>
      <c r="C41" s="516"/>
      <c r="D41" s="516"/>
      <c r="E41" s="166">
        <v>61580</v>
      </c>
      <c r="F41" s="138"/>
      <c r="G41" s="139"/>
      <c r="H41" s="96">
        <f>H40+H39</f>
        <v>528</v>
      </c>
      <c r="I41" s="138"/>
      <c r="J41" s="139"/>
      <c r="K41" s="96">
        <f>K40+K39</f>
        <v>440</v>
      </c>
    </row>
    <row r="42" spans="1:8" ht="11.25">
      <c r="A42" s="87"/>
      <c r="B42" s="87"/>
      <c r="C42" s="87"/>
      <c r="D42" s="87"/>
      <c r="E42" s="87"/>
      <c r="F42" s="87"/>
      <c r="G42" s="87"/>
      <c r="H42" s="87"/>
    </row>
    <row r="43" spans="3:8" ht="11.25">
      <c r="C43" s="88"/>
      <c r="D43" s="88"/>
      <c r="E43" s="88"/>
      <c r="F43" s="88"/>
      <c r="G43" s="88"/>
      <c r="H43" s="88"/>
    </row>
    <row r="44" spans="1:11" ht="11.25">
      <c r="A44" s="88"/>
      <c r="B44" s="88"/>
      <c r="I44" s="167" t="s">
        <v>134</v>
      </c>
      <c r="J44" s="523" t="s">
        <v>478</v>
      </c>
      <c r="K44" s="523"/>
    </row>
    <row r="45" spans="1:11" ht="11.25">
      <c r="A45" s="88"/>
      <c r="B45" s="88"/>
      <c r="I45" s="167"/>
      <c r="J45" s="168"/>
      <c r="K45" s="168"/>
    </row>
    <row r="46" spans="3:11" ht="11.25">
      <c r="C46" s="169" t="s">
        <v>92</v>
      </c>
      <c r="D46" s="514" t="str">
        <f>БАЛАНС!B214</f>
        <v>инж.Стефан Н. Пелтеков</v>
      </c>
      <c r="E46" s="514"/>
      <c r="F46" s="514"/>
      <c r="G46" s="514"/>
      <c r="I46" s="170"/>
      <c r="J46" s="446"/>
      <c r="K46" s="446"/>
    </row>
    <row r="47" spans="3:11" ht="11.25">
      <c r="C47" s="169" t="s">
        <v>416</v>
      </c>
      <c r="D47" s="514" t="str">
        <f>БАЛАНС!B215</f>
        <v>Красимира Св. Гълъбова</v>
      </c>
      <c r="E47" s="514"/>
      <c r="F47" s="514"/>
      <c r="G47" s="514"/>
      <c r="I47" s="170"/>
      <c r="J47" s="446"/>
      <c r="K47" s="446"/>
    </row>
    <row r="48" spans="3:11" ht="11.25">
      <c r="C48" s="171" t="s">
        <v>121</v>
      </c>
      <c r="D48" s="513" t="s">
        <v>43</v>
      </c>
      <c r="E48" s="513"/>
      <c r="F48" s="513"/>
      <c r="I48" s="170"/>
      <c r="J48" s="511" t="s">
        <v>119</v>
      </c>
      <c r="K48" s="511"/>
    </row>
    <row r="49" spans="3:11" ht="11.25">
      <c r="C49" s="167" t="s">
        <v>120</v>
      </c>
      <c r="D49" s="514" t="str">
        <f>БАЛАНС!B217</f>
        <v>Красимира Св. Гълъбова</v>
      </c>
      <c r="E49" s="514"/>
      <c r="F49" s="514"/>
      <c r="G49" s="514"/>
      <c r="I49" s="172"/>
      <c r="J49" s="512">
        <v>884770513</v>
      </c>
      <c r="K49" s="512"/>
    </row>
    <row r="50" spans="3:11" ht="11.25">
      <c r="C50" s="171"/>
      <c r="D50" s="513" t="s">
        <v>43</v>
      </c>
      <c r="E50" s="513"/>
      <c r="F50" s="513"/>
      <c r="I50" s="173"/>
      <c r="J50" s="511" t="s">
        <v>208</v>
      </c>
      <c r="K50" s="511"/>
    </row>
    <row r="51" ht="11.25">
      <c r="I51" s="174"/>
    </row>
    <row r="53" ht="11.25">
      <c r="D53" s="175"/>
    </row>
    <row r="207" ht="12" thickBot="1"/>
    <row r="208" ht="11.25">
      <c r="L208" s="176"/>
    </row>
    <row r="209" ht="11.25">
      <c r="L209" s="177"/>
    </row>
    <row r="210" ht="11.25">
      <c r="L210" s="177"/>
    </row>
    <row r="211" ht="11.25">
      <c r="L211" s="177"/>
    </row>
    <row r="212" ht="11.25">
      <c r="L212" s="177"/>
    </row>
    <row r="213" ht="11.25">
      <c r="L213" s="177"/>
    </row>
    <row r="214" ht="11.25">
      <c r="L214" s="177"/>
    </row>
    <row r="215" ht="11.25">
      <c r="L215" s="177"/>
    </row>
    <row r="216" ht="11.25">
      <c r="L216" s="177"/>
    </row>
    <row r="217" ht="11.25">
      <c r="L217" s="177"/>
    </row>
    <row r="218" ht="11.25">
      <c r="L218" s="177"/>
    </row>
    <row r="219" ht="11.25">
      <c r="L219" s="177"/>
    </row>
    <row r="220" ht="11.25">
      <c r="L220" s="177"/>
    </row>
    <row r="221" ht="11.25">
      <c r="L221" s="177"/>
    </row>
    <row r="222" ht="11.25">
      <c r="L222" s="177"/>
    </row>
    <row r="223" ht="11.25">
      <c r="L223" s="177"/>
    </row>
    <row r="224" ht="11.25">
      <c r="L224" s="177"/>
    </row>
    <row r="225" ht="11.25">
      <c r="L225" s="177"/>
    </row>
    <row r="226" ht="11.25">
      <c r="L226" s="177"/>
    </row>
    <row r="227" ht="11.25">
      <c r="L227" s="177"/>
    </row>
    <row r="228" ht="11.25">
      <c r="L228" s="177"/>
    </row>
    <row r="229" ht="11.25">
      <c r="L229" s="177"/>
    </row>
    <row r="230" ht="11.25">
      <c r="L230" s="177"/>
    </row>
    <row r="231" ht="11.25">
      <c r="L231" s="177"/>
    </row>
    <row r="232" ht="11.25">
      <c r="L232" s="177"/>
    </row>
    <row r="233" ht="11.25">
      <c r="L233" s="177"/>
    </row>
    <row r="234" ht="11.25">
      <c r="L234" s="177"/>
    </row>
    <row r="235" ht="11.25">
      <c r="L235" s="177"/>
    </row>
    <row r="236" ht="11.25">
      <c r="L236" s="177"/>
    </row>
    <row r="237" ht="11.25">
      <c r="L237" s="177"/>
    </row>
    <row r="238" ht="11.25">
      <c r="L238" s="177"/>
    </row>
    <row r="239" ht="11.25">
      <c r="L239" s="177"/>
    </row>
    <row r="240" ht="11.25">
      <c r="L240" s="177"/>
    </row>
    <row r="241" ht="11.25">
      <c r="L241" s="178" t="s">
        <v>458</v>
      </c>
    </row>
    <row r="242" ht="11.25">
      <c r="L242" s="178" t="s">
        <v>456</v>
      </c>
    </row>
    <row r="243" ht="11.25">
      <c r="L243" s="178"/>
    </row>
    <row r="244" ht="11.25">
      <c r="L244" s="178" t="e">
        <f>#REF!+#REF!</f>
        <v>#REF!</v>
      </c>
    </row>
    <row r="245" ht="11.25">
      <c r="L245" s="178"/>
    </row>
    <row r="246" ht="11.25">
      <c r="L246" s="178"/>
    </row>
    <row r="247" ht="12" thickBot="1">
      <c r="L247" s="178"/>
    </row>
    <row r="248" ht="12" thickBot="1">
      <c r="L248" s="179" t="e">
        <f>SUM(L244:L247)</f>
        <v>#REF!</v>
      </c>
    </row>
    <row r="249" ht="11.25">
      <c r="L249" s="177"/>
    </row>
    <row r="250" ht="11.25">
      <c r="L250" s="177"/>
    </row>
    <row r="251" ht="11.25">
      <c r="L251" s="177"/>
    </row>
    <row r="252" ht="11.25">
      <c r="L252" s="177"/>
    </row>
    <row r="253" ht="11.25">
      <c r="L253" s="178" t="s">
        <v>458</v>
      </c>
    </row>
    <row r="254" ht="11.25">
      <c r="L254" s="178" t="s">
        <v>456</v>
      </c>
    </row>
    <row r="255" ht="11.25">
      <c r="L255" s="178"/>
    </row>
    <row r="256" ht="11.25">
      <c r="L256" s="178" t="e">
        <f>#REF!+#REF!</f>
        <v>#REF!</v>
      </c>
    </row>
    <row r="257" ht="11.25">
      <c r="L257" s="178">
        <v>1191.75</v>
      </c>
    </row>
    <row r="258" ht="11.25">
      <c r="L258" s="178"/>
    </row>
    <row r="259" ht="11.25">
      <c r="L259" s="178"/>
    </row>
    <row r="260" ht="12" thickBot="1">
      <c r="L260" s="178"/>
    </row>
    <row r="261" ht="12" thickBot="1">
      <c r="L261" s="179" t="e">
        <f>SUM(L256:L260)</f>
        <v>#REF!</v>
      </c>
    </row>
    <row r="262" ht="11.25">
      <c r="L262" s="177"/>
    </row>
    <row r="263" ht="11.25">
      <c r="L263" s="177"/>
    </row>
    <row r="264" ht="11.25">
      <c r="L264" s="177"/>
    </row>
    <row r="265" ht="11.25">
      <c r="L265" s="177"/>
    </row>
    <row r="266" ht="11.25">
      <c r="L266" s="177" t="s">
        <v>458</v>
      </c>
    </row>
    <row r="267" ht="11.25">
      <c r="L267" s="177" t="s">
        <v>456</v>
      </c>
    </row>
    <row r="268" ht="11.25">
      <c r="L268" s="177"/>
    </row>
    <row r="269" ht="11.25">
      <c r="L269" s="177">
        <v>1023</v>
      </c>
    </row>
    <row r="270" ht="11.25">
      <c r="L270" s="177">
        <v>2589</v>
      </c>
    </row>
    <row r="271" ht="11.25">
      <c r="L271" s="177">
        <v>2638</v>
      </c>
    </row>
    <row r="272" ht="11.25">
      <c r="L272" s="177"/>
    </row>
    <row r="273" ht="11.25">
      <c r="L273" s="177"/>
    </row>
    <row r="274" ht="11.25">
      <c r="L274" s="177"/>
    </row>
    <row r="275" ht="11.25">
      <c r="L275" s="177"/>
    </row>
    <row r="276" ht="12" thickBot="1">
      <c r="L276" s="177"/>
    </row>
    <row r="277" ht="12" thickBot="1">
      <c r="L277" s="179">
        <f>SUM(L269:L276)</f>
        <v>6250</v>
      </c>
    </row>
    <row r="278" ht="11.25">
      <c r="L278" s="177"/>
    </row>
    <row r="279" ht="11.25">
      <c r="L279" s="177"/>
    </row>
    <row r="280" ht="11.25">
      <c r="L280" s="177"/>
    </row>
    <row r="281" ht="11.25">
      <c r="L281" s="177"/>
    </row>
    <row r="282" ht="11.25">
      <c r="L282" s="178" t="s">
        <v>458</v>
      </c>
    </row>
    <row r="283" ht="11.25">
      <c r="L283" s="178" t="s">
        <v>456</v>
      </c>
    </row>
    <row r="284" ht="11.25">
      <c r="L284" s="178"/>
    </row>
    <row r="285" ht="11.25">
      <c r="L285" s="178" t="e">
        <f>#REF!+#REF!</f>
        <v>#REF!</v>
      </c>
    </row>
    <row r="286" ht="11.25">
      <c r="L286" s="178"/>
    </row>
    <row r="287" ht="12" thickBot="1">
      <c r="L287" s="178"/>
    </row>
    <row r="288" ht="12" thickBot="1">
      <c r="L288" s="179" t="e">
        <f>SUM(L285:L287)</f>
        <v>#REF!</v>
      </c>
    </row>
    <row r="289" ht="11.25">
      <c r="L289" s="177"/>
    </row>
    <row r="290" ht="11.25">
      <c r="L290" s="177"/>
    </row>
    <row r="291" ht="11.25">
      <c r="L291" s="177"/>
    </row>
    <row r="292" ht="11.25">
      <c r="L292" s="177"/>
    </row>
    <row r="293" ht="11.25">
      <c r="L293" s="177"/>
    </row>
    <row r="294" ht="11.25">
      <c r="L294" s="177"/>
    </row>
    <row r="295" ht="11.25">
      <c r="L295" s="177"/>
    </row>
    <row r="296" ht="11.25">
      <c r="L296" s="177"/>
    </row>
    <row r="297" ht="11.25">
      <c r="L297" s="177"/>
    </row>
    <row r="298" ht="11.25">
      <c r="L298" s="177"/>
    </row>
    <row r="299" ht="11.25">
      <c r="L299" s="177"/>
    </row>
    <row r="300" ht="11.25">
      <c r="L300" s="177"/>
    </row>
    <row r="301" ht="11.25">
      <c r="L301" s="177"/>
    </row>
    <row r="302" ht="11.25">
      <c r="L302" s="177"/>
    </row>
    <row r="303" ht="11.25">
      <c r="L303" s="177"/>
    </row>
    <row r="304" ht="11.25">
      <c r="L304" s="177"/>
    </row>
    <row r="305" ht="11.25">
      <c r="L305" s="177"/>
    </row>
    <row r="306" ht="11.25">
      <c r="L306" s="177"/>
    </row>
    <row r="307" ht="11.25">
      <c r="L307" s="177"/>
    </row>
    <row r="308" ht="11.25">
      <c r="L308" s="177"/>
    </row>
    <row r="309" ht="11.25">
      <c r="L309" s="177"/>
    </row>
    <row r="310" ht="11.25">
      <c r="L310" s="177"/>
    </row>
    <row r="311" ht="11.25">
      <c r="L311" s="177"/>
    </row>
    <row r="312" ht="11.25">
      <c r="L312" s="177"/>
    </row>
    <row r="313" ht="11.25">
      <c r="L313" s="177"/>
    </row>
    <row r="314" ht="12" thickBot="1">
      <c r="L314" s="177"/>
    </row>
    <row r="315" ht="12" thickBot="1">
      <c r="L315" s="179" t="e">
        <f>L248+L261+L277+L288</f>
        <v>#REF!</v>
      </c>
    </row>
    <row r="316" ht="12" thickBot="1">
      <c r="L316" s="180"/>
    </row>
    <row r="317" ht="11.25">
      <c r="L317" s="181"/>
    </row>
    <row r="318" ht="11.25">
      <c r="L318" s="182"/>
    </row>
    <row r="319" ht="11.25">
      <c r="L319" s="182"/>
    </row>
    <row r="320" ht="11.25">
      <c r="L320" s="182"/>
    </row>
    <row r="321" ht="11.25">
      <c r="L321" s="182"/>
    </row>
    <row r="322" ht="11.25">
      <c r="L322" s="182"/>
    </row>
    <row r="323" ht="11.25">
      <c r="L323" s="182"/>
    </row>
    <row r="324" ht="11.25">
      <c r="L324" s="182"/>
    </row>
    <row r="325" ht="11.25">
      <c r="L325" s="182"/>
    </row>
    <row r="326" ht="11.25">
      <c r="L326" s="182"/>
    </row>
    <row r="327" ht="11.25">
      <c r="L327" s="182"/>
    </row>
    <row r="328" ht="11.25">
      <c r="L328" s="182"/>
    </row>
    <row r="329" ht="11.25">
      <c r="L329" s="182"/>
    </row>
    <row r="330" ht="11.25">
      <c r="L330" s="182"/>
    </row>
    <row r="331" ht="11.25">
      <c r="L331" s="182"/>
    </row>
    <row r="332" ht="11.25">
      <c r="L332" s="182"/>
    </row>
    <row r="333" ht="11.25">
      <c r="L333" s="182"/>
    </row>
    <row r="334" ht="11.25">
      <c r="L334" s="182"/>
    </row>
    <row r="335" ht="12" thickBot="1">
      <c r="L335" s="183"/>
    </row>
  </sheetData>
  <sheetProtection/>
  <mergeCells count="54">
    <mergeCell ref="A41:D41"/>
    <mergeCell ref="F10:H10"/>
    <mergeCell ref="I10:K10"/>
    <mergeCell ref="J44:K44"/>
    <mergeCell ref="A29:D29"/>
    <mergeCell ref="A30:D30"/>
    <mergeCell ref="A21:D21"/>
    <mergeCell ref="A12:D12"/>
    <mergeCell ref="A13:D13"/>
    <mergeCell ref="A14:D14"/>
    <mergeCell ref="J50:K50"/>
    <mergeCell ref="J46:K46"/>
    <mergeCell ref="J49:K49"/>
    <mergeCell ref="D50:F50"/>
    <mergeCell ref="D49:G49"/>
    <mergeCell ref="J47:K47"/>
    <mergeCell ref="J48:K48"/>
    <mergeCell ref="D48:F48"/>
    <mergeCell ref="D46:G46"/>
    <mergeCell ref="D47:G47"/>
    <mergeCell ref="A37:D37"/>
    <mergeCell ref="A31:D31"/>
    <mergeCell ref="A32:D32"/>
    <mergeCell ref="A33:D33"/>
    <mergeCell ref="A34:D34"/>
    <mergeCell ref="A27:D27"/>
    <mergeCell ref="A28:D28"/>
    <mergeCell ref="I1:K1"/>
    <mergeCell ref="I2:K2"/>
    <mergeCell ref="I3:K3"/>
    <mergeCell ref="A1:B1"/>
    <mergeCell ref="A2:B2"/>
    <mergeCell ref="A3:B3"/>
    <mergeCell ref="C1:E1"/>
    <mergeCell ref="A19:D19"/>
    <mergeCell ref="A23:D23"/>
    <mergeCell ref="A10:D10"/>
    <mergeCell ref="A11:D11"/>
    <mergeCell ref="A15:D15"/>
    <mergeCell ref="A16:D16"/>
    <mergeCell ref="A20:D20"/>
    <mergeCell ref="A22:D22"/>
    <mergeCell ref="A17:D17"/>
    <mergeCell ref="A18:D18"/>
    <mergeCell ref="A8:K8"/>
    <mergeCell ref="A7:K7"/>
    <mergeCell ref="A40:D40"/>
    <mergeCell ref="A24:D24"/>
    <mergeCell ref="A35:D35"/>
    <mergeCell ref="A36:D36"/>
    <mergeCell ref="A25:D25"/>
    <mergeCell ref="A26:D26"/>
    <mergeCell ref="A38:D38"/>
    <mergeCell ref="A39:D39"/>
  </mergeCells>
  <conditionalFormatting sqref="F22:G28 F15 F16:G20 F30:G37">
    <cfRule type="cellIs" priority="9" dxfId="0" operator="equal" stopIfTrue="1">
      <formula>0</formula>
    </cfRule>
  </conditionalFormatting>
  <conditionalFormatting sqref="K13:K41 I15:J41">
    <cfRule type="cellIs" priority="8" dxfId="0" operator="equal" stopIfTrue="1">
      <formula>0</formula>
    </cfRule>
  </conditionalFormatting>
  <conditionalFormatting sqref="F39:H41">
    <cfRule type="cellIs" priority="7" dxfId="0" operator="equal" stopIfTrue="1">
      <formula>0</formula>
    </cfRule>
  </conditionalFormatting>
  <conditionalFormatting sqref="H13:H20 H22:H28 H30:H37">
    <cfRule type="cellIs" priority="6" dxfId="0" operator="equal" stopIfTrue="1">
      <formula>0</formula>
    </cfRule>
  </conditionalFormatting>
  <conditionalFormatting sqref="F21:H21">
    <cfRule type="cellIs" priority="4" dxfId="0" operator="equal" stopIfTrue="1">
      <formula>0</formula>
    </cfRule>
  </conditionalFormatting>
  <conditionalFormatting sqref="F29:H29">
    <cfRule type="cellIs" priority="3" dxfId="0" operator="equal" stopIfTrue="1">
      <formula>0</formula>
    </cfRule>
  </conditionalFormatting>
  <conditionalFormatting sqref="F38:H38">
    <cfRule type="cellIs" priority="1" dxfId="0" operator="equal" stopIfTrue="1">
      <formula>0</formula>
    </cfRule>
  </conditionalFormatting>
  <printOptions/>
  <pageMargins left="0.7874015748031497" right="0.2362204724409449" top="0.8267716535433072" bottom="0.1968503937007874" header="0.5118110236220472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2"/>
  <sheetViews>
    <sheetView zoomScalePageLayoutView="0" workbookViewId="0" topLeftCell="A1">
      <selection activeCell="A1" sqref="A1:C1"/>
    </sheetView>
  </sheetViews>
  <sheetFormatPr defaultColWidth="6.7109375" defaultRowHeight="12.75"/>
  <cols>
    <col min="1" max="4" width="6.7109375" style="83" customWidth="1"/>
    <col min="5" max="5" width="12.28125" style="83" customWidth="1"/>
    <col min="6" max="6" width="8.140625" style="83" customWidth="1"/>
    <col min="7" max="7" width="7.28125" style="82" customWidth="1"/>
    <col min="8" max="8" width="7.57421875" style="82" customWidth="1"/>
    <col min="9" max="9" width="7.00390625" style="82" customWidth="1"/>
    <col min="10" max="10" width="8.421875" style="82" customWidth="1"/>
    <col min="11" max="11" width="6.8515625" style="82" customWidth="1"/>
    <col min="12" max="12" width="5.7109375" style="82" customWidth="1"/>
    <col min="13" max="13" width="7.7109375" style="82" customWidth="1"/>
    <col min="14" max="14" width="6.8515625" style="82" customWidth="1"/>
    <col min="15" max="15" width="8.421875" style="82" customWidth="1"/>
    <col min="16" max="16" width="8.7109375" style="82" customWidth="1"/>
    <col min="17" max="17" width="11.8515625" style="82" customWidth="1"/>
    <col min="18" max="19" width="7.421875" style="82" customWidth="1"/>
    <col min="20" max="253" width="6.7109375" style="82" customWidth="1"/>
    <col min="254" max="16384" width="6.7109375" style="83" customWidth="1"/>
  </cols>
  <sheetData>
    <row r="1" spans="1:19" ht="19.5" thickBot="1">
      <c r="A1" s="536"/>
      <c r="B1" s="537"/>
      <c r="C1" s="537"/>
      <c r="D1" s="538" t="s">
        <v>78</v>
      </c>
      <c r="E1" s="538"/>
      <c r="F1" s="539"/>
      <c r="G1" s="227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85"/>
      <c r="S1" s="85"/>
    </row>
    <row r="2" spans="1:19" ht="14.25" customHeight="1">
      <c r="A2" s="229"/>
      <c r="B2" s="230"/>
      <c r="C2" s="231"/>
      <c r="D2" s="540" t="s">
        <v>73</v>
      </c>
      <c r="E2" s="540"/>
      <c r="F2" s="541"/>
      <c r="G2" s="232"/>
      <c r="H2" s="232"/>
      <c r="I2" s="233"/>
      <c r="J2" s="233"/>
      <c r="K2" s="233"/>
      <c r="L2" s="233"/>
      <c r="M2" s="233"/>
      <c r="N2" s="234"/>
      <c r="O2" s="558" t="s">
        <v>79</v>
      </c>
      <c r="P2" s="559"/>
      <c r="Q2" s="560"/>
      <c r="R2" s="86"/>
      <c r="S2" s="86"/>
    </row>
    <row r="3" spans="1:19" ht="15.75" customHeight="1" thickBot="1">
      <c r="A3" s="235"/>
      <c r="B3" s="236"/>
      <c r="C3" s="237"/>
      <c r="D3" s="561" t="s">
        <v>72</v>
      </c>
      <c r="E3" s="561"/>
      <c r="F3" s="562"/>
      <c r="G3" s="238"/>
      <c r="H3" s="238"/>
      <c r="I3" s="239"/>
      <c r="J3" s="239"/>
      <c r="K3" s="239"/>
      <c r="L3" s="239"/>
      <c r="M3" s="239"/>
      <c r="N3" s="234"/>
      <c r="O3" s="563">
        <v>121411430</v>
      </c>
      <c r="P3" s="564"/>
      <c r="Q3" s="565"/>
      <c r="R3" s="84"/>
      <c r="S3" s="84"/>
    </row>
    <row r="4" spans="1:19" ht="15.75" customHeight="1" thickBot="1">
      <c r="A4" s="240"/>
      <c r="B4" s="240"/>
      <c r="C4" s="241"/>
      <c r="D4" s="242"/>
      <c r="E4" s="242"/>
      <c r="F4" s="243" t="s">
        <v>477</v>
      </c>
      <c r="G4" s="243"/>
      <c r="H4" s="243"/>
      <c r="I4" s="243"/>
      <c r="J4" s="243"/>
      <c r="K4" s="243"/>
      <c r="L4" s="243"/>
      <c r="M4" s="243"/>
      <c r="N4" s="234"/>
      <c r="O4" s="244"/>
      <c r="P4" s="244"/>
      <c r="Q4" s="244"/>
      <c r="R4" s="84"/>
      <c r="S4" s="84"/>
    </row>
    <row r="5" spans="1:253" ht="26.25" customHeight="1">
      <c r="A5" s="542" t="s">
        <v>0</v>
      </c>
      <c r="B5" s="543"/>
      <c r="C5" s="543"/>
      <c r="D5" s="543"/>
      <c r="E5" s="544"/>
      <c r="F5" s="568" t="s">
        <v>16</v>
      </c>
      <c r="G5" s="549" t="s">
        <v>77</v>
      </c>
      <c r="H5" s="549" t="s">
        <v>133</v>
      </c>
      <c r="I5" s="549" t="s">
        <v>180</v>
      </c>
      <c r="J5" s="555" t="s">
        <v>1</v>
      </c>
      <c r="K5" s="556"/>
      <c r="L5" s="556"/>
      <c r="M5" s="557"/>
      <c r="N5" s="570" t="s">
        <v>257</v>
      </c>
      <c r="O5" s="571"/>
      <c r="P5" s="572" t="s">
        <v>258</v>
      </c>
      <c r="Q5" s="566" t="s">
        <v>259</v>
      </c>
      <c r="IN5" s="83"/>
      <c r="IO5" s="83"/>
      <c r="IP5" s="83"/>
      <c r="IQ5" s="83"/>
      <c r="IR5" s="83"/>
      <c r="IS5" s="83"/>
    </row>
    <row r="6" spans="1:253" ht="67.5">
      <c r="A6" s="545"/>
      <c r="B6" s="546"/>
      <c r="C6" s="546"/>
      <c r="D6" s="546"/>
      <c r="E6" s="547"/>
      <c r="F6" s="569"/>
      <c r="G6" s="550"/>
      <c r="H6" s="550"/>
      <c r="I6" s="550"/>
      <c r="J6" s="275" t="s">
        <v>261</v>
      </c>
      <c r="K6" s="275" t="s">
        <v>262</v>
      </c>
      <c r="L6" s="245" t="s">
        <v>260</v>
      </c>
      <c r="M6" s="275" t="s">
        <v>263</v>
      </c>
      <c r="N6" s="275" t="s">
        <v>137</v>
      </c>
      <c r="O6" s="275" t="s">
        <v>138</v>
      </c>
      <c r="P6" s="573"/>
      <c r="Q6" s="567"/>
      <c r="IN6" s="83"/>
      <c r="IO6" s="83"/>
      <c r="IP6" s="83"/>
      <c r="IQ6" s="83"/>
      <c r="IR6" s="83"/>
      <c r="IS6" s="83"/>
    </row>
    <row r="7" spans="1:253" ht="12.75">
      <c r="A7" s="551" t="s">
        <v>283</v>
      </c>
      <c r="B7" s="552"/>
      <c r="C7" s="552"/>
      <c r="D7" s="552"/>
      <c r="E7" s="552"/>
      <c r="F7" s="276" t="s">
        <v>284</v>
      </c>
      <c r="G7" s="246">
        <v>1</v>
      </c>
      <c r="H7" s="275">
        <v>2</v>
      </c>
      <c r="I7" s="275">
        <v>3</v>
      </c>
      <c r="J7" s="275">
        <v>4</v>
      </c>
      <c r="K7" s="275">
        <v>5</v>
      </c>
      <c r="L7" s="275">
        <v>6</v>
      </c>
      <c r="M7" s="275">
        <v>7</v>
      </c>
      <c r="N7" s="275">
        <v>8</v>
      </c>
      <c r="O7" s="275">
        <v>9</v>
      </c>
      <c r="P7" s="275">
        <v>10</v>
      </c>
      <c r="Q7" s="247">
        <v>11</v>
      </c>
      <c r="IN7" s="83"/>
      <c r="IO7" s="83"/>
      <c r="IP7" s="83"/>
      <c r="IQ7" s="83"/>
      <c r="IR7" s="83"/>
      <c r="IS7" s="83"/>
    </row>
    <row r="8" spans="1:253" ht="12.75">
      <c r="A8" s="553" t="s">
        <v>2</v>
      </c>
      <c r="B8" s="554"/>
      <c r="C8" s="554"/>
      <c r="D8" s="554"/>
      <c r="E8" s="554"/>
      <c r="F8" s="248">
        <v>61610</v>
      </c>
      <c r="G8" s="249">
        <v>4852</v>
      </c>
      <c r="H8" s="249"/>
      <c r="I8" s="249"/>
      <c r="J8" s="249">
        <v>9</v>
      </c>
      <c r="K8" s="249"/>
      <c r="L8" s="249"/>
      <c r="M8" s="249">
        <v>3098</v>
      </c>
      <c r="N8" s="249"/>
      <c r="O8" s="249">
        <v>-970</v>
      </c>
      <c r="P8" s="249"/>
      <c r="Q8" s="250">
        <f>SUM(G8:P8)</f>
        <v>6989</v>
      </c>
      <c r="IN8" s="83"/>
      <c r="IO8" s="83"/>
      <c r="IP8" s="83"/>
      <c r="IQ8" s="83"/>
      <c r="IR8" s="83"/>
      <c r="IS8" s="83"/>
    </row>
    <row r="9" spans="1:253" ht="12.75">
      <c r="A9" s="531" t="s">
        <v>3</v>
      </c>
      <c r="B9" s="532"/>
      <c r="C9" s="532"/>
      <c r="D9" s="532"/>
      <c r="E9" s="532"/>
      <c r="F9" s="251">
        <v>61620</v>
      </c>
      <c r="G9" s="249"/>
      <c r="H9" s="252"/>
      <c r="I9" s="252"/>
      <c r="J9" s="252"/>
      <c r="K9" s="252"/>
      <c r="L9" s="252"/>
      <c r="M9" s="252"/>
      <c r="N9" s="252"/>
      <c r="O9" s="252"/>
      <c r="P9" s="252"/>
      <c r="Q9" s="250"/>
      <c r="IN9" s="83"/>
      <c r="IO9" s="83"/>
      <c r="IP9" s="83"/>
      <c r="IQ9" s="83"/>
      <c r="IR9" s="83"/>
      <c r="IS9" s="83"/>
    </row>
    <row r="10" spans="1:253" ht="12.75">
      <c r="A10" s="531" t="s">
        <v>4</v>
      </c>
      <c r="B10" s="532"/>
      <c r="C10" s="532"/>
      <c r="D10" s="532"/>
      <c r="E10" s="532"/>
      <c r="F10" s="251">
        <v>61630</v>
      </c>
      <c r="G10" s="249"/>
      <c r="H10" s="252"/>
      <c r="I10" s="252"/>
      <c r="J10" s="252"/>
      <c r="K10" s="252"/>
      <c r="L10" s="252"/>
      <c r="M10" s="252"/>
      <c r="N10" s="252"/>
      <c r="O10" s="252"/>
      <c r="P10" s="252"/>
      <c r="Q10" s="250"/>
      <c r="IN10" s="83"/>
      <c r="IO10" s="83"/>
      <c r="IP10" s="83"/>
      <c r="IQ10" s="83"/>
      <c r="IR10" s="83"/>
      <c r="IS10" s="83"/>
    </row>
    <row r="11" spans="1:253" ht="21" customHeight="1">
      <c r="A11" s="531" t="s">
        <v>5</v>
      </c>
      <c r="B11" s="532"/>
      <c r="C11" s="532"/>
      <c r="D11" s="532"/>
      <c r="E11" s="532"/>
      <c r="F11" s="251">
        <v>61640</v>
      </c>
      <c r="G11" s="249">
        <v>4852</v>
      </c>
      <c r="H11" s="252"/>
      <c r="I11" s="252"/>
      <c r="J11" s="252">
        <v>9</v>
      </c>
      <c r="K11" s="252"/>
      <c r="L11" s="252"/>
      <c r="M11" s="252">
        <v>3098</v>
      </c>
      <c r="N11" s="252"/>
      <c r="O11" s="252">
        <v>-970</v>
      </c>
      <c r="P11" s="252"/>
      <c r="Q11" s="250">
        <f>SUM(G11:P11)</f>
        <v>6989</v>
      </c>
      <c r="IN11" s="83"/>
      <c r="IO11" s="83"/>
      <c r="IP11" s="83"/>
      <c r="IQ11" s="83"/>
      <c r="IR11" s="83"/>
      <c r="IS11" s="83"/>
    </row>
    <row r="12" spans="1:253" ht="12.75">
      <c r="A12" s="531" t="s">
        <v>6</v>
      </c>
      <c r="B12" s="532"/>
      <c r="C12" s="532"/>
      <c r="D12" s="532"/>
      <c r="E12" s="532"/>
      <c r="F12" s="251">
        <v>61650</v>
      </c>
      <c r="G12" s="253"/>
      <c r="H12" s="254"/>
      <c r="I12" s="254"/>
      <c r="J12" s="254"/>
      <c r="K12" s="254"/>
      <c r="L12" s="254"/>
      <c r="M12" s="254"/>
      <c r="N12" s="254"/>
      <c r="O12" s="254"/>
      <c r="P12" s="254"/>
      <c r="Q12" s="250"/>
      <c r="IN12" s="83"/>
      <c r="IO12" s="83"/>
      <c r="IP12" s="83"/>
      <c r="IQ12" s="83"/>
      <c r="IR12" s="83"/>
      <c r="IS12" s="83"/>
    </row>
    <row r="13" spans="1:253" ht="12.75">
      <c r="A13" s="531" t="s">
        <v>7</v>
      </c>
      <c r="B13" s="532"/>
      <c r="C13" s="532"/>
      <c r="D13" s="532"/>
      <c r="E13" s="532"/>
      <c r="F13" s="251">
        <v>61651</v>
      </c>
      <c r="G13" s="249"/>
      <c r="H13" s="252"/>
      <c r="I13" s="252"/>
      <c r="J13" s="252"/>
      <c r="K13" s="252"/>
      <c r="L13" s="252"/>
      <c r="M13" s="252"/>
      <c r="N13" s="252"/>
      <c r="O13" s="252"/>
      <c r="P13" s="252"/>
      <c r="Q13" s="250"/>
      <c r="IN13" s="83"/>
      <c r="IO13" s="83"/>
      <c r="IP13" s="83"/>
      <c r="IQ13" s="83"/>
      <c r="IR13" s="83"/>
      <c r="IS13" s="83"/>
    </row>
    <row r="14" spans="1:253" ht="12.75">
      <c r="A14" s="531" t="s">
        <v>8</v>
      </c>
      <c r="B14" s="532"/>
      <c r="C14" s="532"/>
      <c r="D14" s="532"/>
      <c r="E14" s="532"/>
      <c r="F14" s="251">
        <v>61652</v>
      </c>
      <c r="G14" s="249"/>
      <c r="H14" s="252"/>
      <c r="I14" s="252"/>
      <c r="J14" s="252"/>
      <c r="K14" s="252"/>
      <c r="L14" s="252"/>
      <c r="M14" s="252"/>
      <c r="N14" s="252"/>
      <c r="O14" s="252"/>
      <c r="P14" s="252"/>
      <c r="Q14" s="250"/>
      <c r="IN14" s="83"/>
      <c r="IO14" s="83"/>
      <c r="IP14" s="83"/>
      <c r="IQ14" s="83"/>
      <c r="IR14" s="83"/>
      <c r="IS14" s="83"/>
    </row>
    <row r="15" spans="1:253" ht="12.75">
      <c r="A15" s="531" t="s">
        <v>9</v>
      </c>
      <c r="B15" s="532"/>
      <c r="C15" s="532"/>
      <c r="D15" s="532"/>
      <c r="E15" s="532"/>
      <c r="F15" s="251">
        <v>61660</v>
      </c>
      <c r="G15" s="249"/>
      <c r="H15" s="252"/>
      <c r="I15" s="252"/>
      <c r="J15" s="252"/>
      <c r="K15" s="252"/>
      <c r="L15" s="252"/>
      <c r="M15" s="252"/>
      <c r="N15" s="252"/>
      <c r="O15" s="252"/>
      <c r="P15" s="249">
        <v>1</v>
      </c>
      <c r="Q15" s="250">
        <v>1</v>
      </c>
      <c r="IN15" s="83"/>
      <c r="IO15" s="83"/>
      <c r="IP15" s="83"/>
      <c r="IQ15" s="83"/>
      <c r="IR15" s="83"/>
      <c r="IS15" s="83"/>
    </row>
    <row r="16" spans="1:253" ht="12.75">
      <c r="A16" s="531" t="s">
        <v>10</v>
      </c>
      <c r="B16" s="532"/>
      <c r="C16" s="532"/>
      <c r="D16" s="532"/>
      <c r="E16" s="532"/>
      <c r="F16" s="251">
        <v>61670</v>
      </c>
      <c r="G16" s="255"/>
      <c r="H16" s="256"/>
      <c r="I16" s="256"/>
      <c r="J16" s="256"/>
      <c r="K16" s="256"/>
      <c r="L16" s="256"/>
      <c r="M16" s="256"/>
      <c r="N16" s="256"/>
      <c r="O16" s="256"/>
      <c r="P16" s="256"/>
      <c r="Q16" s="250"/>
      <c r="IN16" s="83"/>
      <c r="IO16" s="83"/>
      <c r="IP16" s="83"/>
      <c r="IQ16" s="83"/>
      <c r="IR16" s="83"/>
      <c r="IS16" s="83"/>
    </row>
    <row r="17" spans="1:253" ht="12.75">
      <c r="A17" s="531" t="s">
        <v>64</v>
      </c>
      <c r="B17" s="532"/>
      <c r="C17" s="532"/>
      <c r="D17" s="532"/>
      <c r="E17" s="532"/>
      <c r="F17" s="251">
        <v>61671</v>
      </c>
      <c r="G17" s="249"/>
      <c r="H17" s="252"/>
      <c r="I17" s="252"/>
      <c r="J17" s="252"/>
      <c r="K17" s="252"/>
      <c r="L17" s="252"/>
      <c r="M17" s="252"/>
      <c r="N17" s="252"/>
      <c r="O17" s="252"/>
      <c r="P17" s="252"/>
      <c r="Q17" s="250"/>
      <c r="IN17" s="83"/>
      <c r="IO17" s="83"/>
      <c r="IP17" s="83"/>
      <c r="IQ17" s="83"/>
      <c r="IR17" s="83"/>
      <c r="IS17" s="83"/>
    </row>
    <row r="18" spans="1:253" ht="12.75">
      <c r="A18" s="531" t="s">
        <v>11</v>
      </c>
      <c r="B18" s="532"/>
      <c r="C18" s="532"/>
      <c r="D18" s="532"/>
      <c r="E18" s="532"/>
      <c r="F18" s="251">
        <v>61680</v>
      </c>
      <c r="G18" s="249"/>
      <c r="H18" s="252"/>
      <c r="I18" s="252"/>
      <c r="J18" s="252"/>
      <c r="K18" s="252"/>
      <c r="L18" s="252"/>
      <c r="M18" s="252"/>
      <c r="N18" s="252"/>
      <c r="O18" s="252"/>
      <c r="P18" s="252"/>
      <c r="Q18" s="250"/>
      <c r="IN18" s="83"/>
      <c r="IO18" s="83"/>
      <c r="IP18" s="83"/>
      <c r="IQ18" s="83"/>
      <c r="IR18" s="83"/>
      <c r="IS18" s="83"/>
    </row>
    <row r="19" spans="1:253" ht="12.75">
      <c r="A19" s="531" t="s">
        <v>12</v>
      </c>
      <c r="B19" s="532"/>
      <c r="C19" s="532"/>
      <c r="D19" s="532"/>
      <c r="E19" s="532"/>
      <c r="F19" s="251">
        <v>61690</v>
      </c>
      <c r="G19" s="249"/>
      <c r="H19" s="252"/>
      <c r="I19" s="252"/>
      <c r="J19" s="252"/>
      <c r="K19" s="252"/>
      <c r="L19" s="252"/>
      <c r="M19" s="252"/>
      <c r="N19" s="252"/>
      <c r="O19" s="252"/>
      <c r="P19" s="252"/>
      <c r="Q19" s="250"/>
      <c r="IN19" s="83"/>
      <c r="IO19" s="83"/>
      <c r="IP19" s="83"/>
      <c r="IQ19" s="83"/>
      <c r="IR19" s="83"/>
      <c r="IS19" s="83"/>
    </row>
    <row r="20" spans="1:253" ht="12.75">
      <c r="A20" s="531" t="s">
        <v>13</v>
      </c>
      <c r="B20" s="532"/>
      <c r="C20" s="532"/>
      <c r="D20" s="532"/>
      <c r="E20" s="532"/>
      <c r="F20" s="251">
        <v>61691</v>
      </c>
      <c r="G20" s="249"/>
      <c r="H20" s="252"/>
      <c r="I20" s="252"/>
      <c r="J20" s="252"/>
      <c r="K20" s="252"/>
      <c r="L20" s="252"/>
      <c r="M20" s="252"/>
      <c r="N20" s="252"/>
      <c r="O20" s="252"/>
      <c r="P20" s="252"/>
      <c r="Q20" s="250"/>
      <c r="IN20" s="83"/>
      <c r="IO20" s="83"/>
      <c r="IP20" s="83"/>
      <c r="IQ20" s="83"/>
      <c r="IR20" s="83"/>
      <c r="IS20" s="83"/>
    </row>
    <row r="21" spans="1:253" ht="12.75">
      <c r="A21" s="531" t="s">
        <v>14</v>
      </c>
      <c r="B21" s="532"/>
      <c r="C21" s="532"/>
      <c r="D21" s="532"/>
      <c r="E21" s="532"/>
      <c r="F21" s="251">
        <v>61692</v>
      </c>
      <c r="G21" s="249"/>
      <c r="H21" s="252"/>
      <c r="I21" s="252"/>
      <c r="J21" s="252"/>
      <c r="K21" s="252"/>
      <c r="L21" s="252"/>
      <c r="M21" s="252"/>
      <c r="N21" s="252"/>
      <c r="O21" s="252"/>
      <c r="P21" s="252"/>
      <c r="Q21" s="250"/>
      <c r="IN21" s="83"/>
      <c r="IO21" s="83"/>
      <c r="IP21" s="83"/>
      <c r="IQ21" s="83"/>
      <c r="IR21" s="83"/>
      <c r="IS21" s="83"/>
    </row>
    <row r="22" spans="1:253" ht="12.75">
      <c r="A22" s="531" t="s">
        <v>15</v>
      </c>
      <c r="B22" s="532"/>
      <c r="C22" s="532"/>
      <c r="D22" s="532"/>
      <c r="E22" s="532"/>
      <c r="F22" s="251">
        <v>61710</v>
      </c>
      <c r="G22" s="249"/>
      <c r="H22" s="252"/>
      <c r="I22" s="252"/>
      <c r="J22" s="252"/>
      <c r="K22" s="252"/>
      <c r="L22" s="252"/>
      <c r="M22" s="252"/>
      <c r="N22" s="252"/>
      <c r="O22" s="252"/>
      <c r="P22" s="252"/>
      <c r="Q22" s="250"/>
      <c r="IN22" s="83"/>
      <c r="IO22" s="83"/>
      <c r="IP22" s="83"/>
      <c r="IQ22" s="83"/>
      <c r="IR22" s="83"/>
      <c r="IS22" s="83"/>
    </row>
    <row r="23" spans="1:253" ht="15.75" customHeight="1">
      <c r="A23" s="531" t="s">
        <v>65</v>
      </c>
      <c r="B23" s="532"/>
      <c r="C23" s="532"/>
      <c r="D23" s="532"/>
      <c r="E23" s="532"/>
      <c r="F23" s="251">
        <v>61720</v>
      </c>
      <c r="G23" s="255">
        <v>4852</v>
      </c>
      <c r="H23" s="256"/>
      <c r="I23" s="256"/>
      <c r="J23" s="256">
        <v>9</v>
      </c>
      <c r="K23" s="256"/>
      <c r="L23" s="256"/>
      <c r="M23" s="256">
        <v>3098</v>
      </c>
      <c r="N23" s="256"/>
      <c r="O23" s="256">
        <v>-970</v>
      </c>
      <c r="P23" s="256">
        <v>1</v>
      </c>
      <c r="Q23" s="250">
        <f>SUM(G23:P23)</f>
        <v>6990</v>
      </c>
      <c r="IN23" s="83"/>
      <c r="IO23" s="83"/>
      <c r="IP23" s="83"/>
      <c r="IQ23" s="83"/>
      <c r="IR23" s="83"/>
      <c r="IS23" s="83"/>
    </row>
    <row r="24" spans="1:253" ht="22.5" customHeight="1">
      <c r="A24" s="531" t="s">
        <v>66</v>
      </c>
      <c r="B24" s="532"/>
      <c r="C24" s="532"/>
      <c r="D24" s="532"/>
      <c r="E24" s="532"/>
      <c r="F24" s="257">
        <v>61730</v>
      </c>
      <c r="G24" s="249"/>
      <c r="H24" s="252"/>
      <c r="I24" s="252"/>
      <c r="J24" s="252"/>
      <c r="K24" s="252"/>
      <c r="L24" s="252"/>
      <c r="M24" s="252"/>
      <c r="N24" s="252"/>
      <c r="O24" s="252">
        <v>0</v>
      </c>
      <c r="P24" s="252"/>
      <c r="Q24" s="250">
        <v>0</v>
      </c>
      <c r="IN24" s="83"/>
      <c r="IO24" s="83"/>
      <c r="IP24" s="83"/>
      <c r="IQ24" s="83"/>
      <c r="IR24" s="83"/>
      <c r="IS24" s="83"/>
    </row>
    <row r="25" spans="1:253" ht="29.25" customHeight="1" thickBot="1">
      <c r="A25" s="533" t="s">
        <v>74</v>
      </c>
      <c r="B25" s="534"/>
      <c r="C25" s="534"/>
      <c r="D25" s="534"/>
      <c r="E25" s="535"/>
      <c r="F25" s="258">
        <v>61740</v>
      </c>
      <c r="G25" s="259">
        <v>4852</v>
      </c>
      <c r="H25" s="260"/>
      <c r="I25" s="260"/>
      <c r="J25" s="260">
        <v>9</v>
      </c>
      <c r="K25" s="260"/>
      <c r="L25" s="260"/>
      <c r="M25" s="260">
        <v>3098</v>
      </c>
      <c r="N25" s="260"/>
      <c r="O25" s="260">
        <v>-970</v>
      </c>
      <c r="P25" s="260">
        <v>1</v>
      </c>
      <c r="Q25" s="261">
        <f>SUM(G25:P25)</f>
        <v>6990</v>
      </c>
      <c r="IN25" s="83"/>
      <c r="IO25" s="83"/>
      <c r="IP25" s="83"/>
      <c r="IQ25" s="83"/>
      <c r="IR25" s="83"/>
      <c r="IS25" s="83"/>
    </row>
    <row r="26" spans="1:17" ht="12.75">
      <c r="A26" s="227"/>
      <c r="B26" s="227"/>
      <c r="C26" s="227"/>
      <c r="D26" s="227"/>
      <c r="E26" s="227"/>
      <c r="F26" s="227"/>
      <c r="G26" s="262"/>
      <c r="H26" s="262"/>
      <c r="I26" s="262"/>
      <c r="J26" s="262"/>
      <c r="K26" s="152"/>
      <c r="L26" s="263"/>
      <c r="M26" s="263"/>
      <c r="N26" s="263"/>
      <c r="O26" s="263"/>
      <c r="P26" s="264" t="s">
        <v>134</v>
      </c>
      <c r="Q26" s="265" t="s">
        <v>478</v>
      </c>
    </row>
    <row r="27" spans="1:17" ht="15.75" customHeight="1">
      <c r="A27" s="227"/>
      <c r="B27" s="227"/>
      <c r="C27" s="227"/>
      <c r="D27" s="227"/>
      <c r="E27" s="227"/>
      <c r="F27" s="227"/>
      <c r="G27" s="266"/>
      <c r="H27" s="266"/>
      <c r="I27" s="262"/>
      <c r="J27" s="266"/>
      <c r="K27" s="152"/>
      <c r="L27" s="267" t="s">
        <v>92</v>
      </c>
      <c r="M27" s="548" t="str">
        <f>БАЛАНС!B214</f>
        <v>инж.Стефан Н. Пелтеков</v>
      </c>
      <c r="N27" s="529"/>
      <c r="O27" s="530"/>
      <c r="P27" s="268"/>
      <c r="Q27" s="269"/>
    </row>
    <row r="28" spans="1:17" ht="17.25" customHeight="1">
      <c r="A28" s="227"/>
      <c r="B28" s="227"/>
      <c r="C28" s="227"/>
      <c r="D28" s="227"/>
      <c r="E28" s="227"/>
      <c r="F28" s="227"/>
      <c r="G28" s="262"/>
      <c r="H28" s="262"/>
      <c r="I28" s="262"/>
      <c r="J28" s="262"/>
      <c r="K28" s="152"/>
      <c r="L28" s="267" t="s">
        <v>416</v>
      </c>
      <c r="M28" s="528" t="s">
        <v>466</v>
      </c>
      <c r="N28" s="529"/>
      <c r="O28" s="530"/>
      <c r="P28" s="268"/>
      <c r="Q28" s="269"/>
    </row>
    <row r="29" spans="1:17" ht="12.75">
      <c r="A29" s="227"/>
      <c r="B29" s="227"/>
      <c r="C29" s="227"/>
      <c r="D29" s="227"/>
      <c r="E29" s="227"/>
      <c r="F29" s="227"/>
      <c r="G29" s="262"/>
      <c r="H29" s="262"/>
      <c r="I29" s="262"/>
      <c r="J29" s="262"/>
      <c r="K29" s="152"/>
      <c r="L29" s="263" t="s">
        <v>121</v>
      </c>
      <c r="M29" s="527" t="s">
        <v>43</v>
      </c>
      <c r="N29" s="527"/>
      <c r="O29" s="527"/>
      <c r="P29" s="270"/>
      <c r="Q29" s="271" t="s">
        <v>119</v>
      </c>
    </row>
    <row r="30" spans="1:17" ht="15" customHeight="1">
      <c r="A30" s="227"/>
      <c r="B30" s="227"/>
      <c r="C30" s="227"/>
      <c r="D30" s="227"/>
      <c r="E30" s="227"/>
      <c r="F30" s="227"/>
      <c r="G30" s="262"/>
      <c r="H30" s="262"/>
      <c r="I30" s="262"/>
      <c r="J30" s="262"/>
      <c r="K30" s="152"/>
      <c r="L30" s="264" t="s">
        <v>120</v>
      </c>
      <c r="M30" s="528" t="s">
        <v>466</v>
      </c>
      <c r="N30" s="529"/>
      <c r="O30" s="530"/>
      <c r="P30" s="272"/>
      <c r="Q30" s="273" t="str">
        <f>БАЛАНС!E217</f>
        <v>0884770513</v>
      </c>
    </row>
    <row r="31" spans="1:17" ht="12.75">
      <c r="A31" s="227"/>
      <c r="B31" s="227"/>
      <c r="C31" s="227"/>
      <c r="D31" s="227"/>
      <c r="E31" s="227"/>
      <c r="F31" s="227"/>
      <c r="G31" s="262"/>
      <c r="H31" s="262"/>
      <c r="I31" s="262"/>
      <c r="J31" s="262"/>
      <c r="K31" s="152"/>
      <c r="L31" s="263"/>
      <c r="M31" s="527" t="s">
        <v>43</v>
      </c>
      <c r="N31" s="527"/>
      <c r="O31" s="527"/>
      <c r="P31" s="274"/>
      <c r="Q31" s="271" t="s">
        <v>208</v>
      </c>
    </row>
    <row r="32" spans="1:17" ht="12.75">
      <c r="A32" s="227"/>
      <c r="B32" s="227"/>
      <c r="C32" s="227"/>
      <c r="D32" s="227"/>
      <c r="E32" s="227"/>
      <c r="F32" s="227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</row>
  </sheetData>
  <sheetProtection/>
  <mergeCells count="39">
    <mergeCell ref="J5:M5"/>
    <mergeCell ref="O2:Q2"/>
    <mergeCell ref="D3:F3"/>
    <mergeCell ref="O3:Q3"/>
    <mergeCell ref="Q5:Q6"/>
    <mergeCell ref="H5:H6"/>
    <mergeCell ref="F5:F6"/>
    <mergeCell ref="G5:G6"/>
    <mergeCell ref="N5:O5"/>
    <mergeCell ref="P5:P6"/>
    <mergeCell ref="I5:I6"/>
    <mergeCell ref="A12:E12"/>
    <mergeCell ref="A13:E13"/>
    <mergeCell ref="A7:E7"/>
    <mergeCell ref="A8:E8"/>
    <mergeCell ref="A9:E9"/>
    <mergeCell ref="A1:C1"/>
    <mergeCell ref="D1:F1"/>
    <mergeCell ref="D2:F2"/>
    <mergeCell ref="A5:E6"/>
    <mergeCell ref="M27:O27"/>
    <mergeCell ref="A14:E14"/>
    <mergeCell ref="A15:E15"/>
    <mergeCell ref="A16:E16"/>
    <mergeCell ref="A17:E17"/>
    <mergeCell ref="A18:E18"/>
    <mergeCell ref="A19:E19"/>
    <mergeCell ref="A10:E10"/>
    <mergeCell ref="A11:E11"/>
    <mergeCell ref="M28:O28"/>
    <mergeCell ref="A20:E20"/>
    <mergeCell ref="A21:E21"/>
    <mergeCell ref="M29:O29"/>
    <mergeCell ref="M30:O30"/>
    <mergeCell ref="M31:O31"/>
    <mergeCell ref="A22:E22"/>
    <mergeCell ref="A23:E23"/>
    <mergeCell ref="A24:E24"/>
    <mergeCell ref="A25:E25"/>
  </mergeCells>
  <conditionalFormatting sqref="G2:H3 I3:M3 G8:Q25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Katia</cp:lastModifiedBy>
  <cp:lastPrinted>2017-04-20T13:05:19Z</cp:lastPrinted>
  <dcterms:created xsi:type="dcterms:W3CDTF">2010-01-18T15:44:01Z</dcterms:created>
  <dcterms:modified xsi:type="dcterms:W3CDTF">2017-04-21T07:10:41Z</dcterms:modified>
  <cp:category/>
  <cp:version/>
  <cp:contentType/>
  <cp:contentStatus/>
</cp:coreProperties>
</file>