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Victoriya\КФН\КФН 31.12.2016\Solar RAS\Infostock.bg\"/>
    </mc:Choice>
  </mc:AlternateContent>
  <bookViews>
    <workbookView xWindow="0" yWindow="0" windowWidth="20490" windowHeight="71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B38" i="7"/>
  <c r="B50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H355" i="2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J17" i="7" s="1"/>
  <c r="H376" i="2" s="1"/>
  <c r="I13" i="7"/>
  <c r="H350" i="2" s="1"/>
  <c r="G13" i="7"/>
  <c r="F13" i="7"/>
  <c r="H284" i="2" s="1"/>
  <c r="E13" i="7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C10" i="14"/>
  <c r="D79" i="4"/>
  <c r="D85" i="4" s="1"/>
  <c r="C79" i="4"/>
  <c r="H58" i="2" s="1"/>
  <c r="D76" i="4"/>
  <c r="D94" i="4" s="1"/>
  <c r="C76" i="4"/>
  <c r="D65" i="4"/>
  <c r="C65" i="4"/>
  <c r="H48" i="2" s="1"/>
  <c r="H61" i="4"/>
  <c r="H71" i="4"/>
  <c r="H79" i="4" s="1"/>
  <c r="G61" i="4"/>
  <c r="H110" i="2" s="1"/>
  <c r="D52" i="4"/>
  <c r="C52" i="4"/>
  <c r="H38" i="2" s="1"/>
  <c r="H50" i="4"/>
  <c r="H56" i="4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H37" i="4" s="1"/>
  <c r="G28" i="4"/>
  <c r="H87" i="2" s="1"/>
  <c r="G34" i="4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 s="1"/>
  <c r="G18" i="4"/>
  <c r="H79" i="2" s="1"/>
  <c r="E7" i="14"/>
  <c r="L23" i="7"/>
  <c r="H426" i="2" s="1"/>
  <c r="H17" i="7"/>
  <c r="H332" i="2" s="1"/>
  <c r="H467" i="2"/>
  <c r="M17" i="7"/>
  <c r="D17" i="7"/>
  <c r="H244" i="2" s="1"/>
  <c r="E17" i="7"/>
  <c r="H266" i="2"/>
  <c r="C85" i="2"/>
  <c r="C92" i="2"/>
  <c r="C107" i="2"/>
  <c r="C113" i="2"/>
  <c r="C129" i="2"/>
  <c r="C136" i="2"/>
  <c r="C150" i="2"/>
  <c r="C157" i="2"/>
  <c r="C172" i="2"/>
  <c r="C178" i="2"/>
  <c r="C59" i="2"/>
  <c r="C52" i="2"/>
  <c r="C42" i="2"/>
  <c r="C36" i="2"/>
  <c r="C27" i="2"/>
  <c r="C22" i="2"/>
  <c r="C12" i="2"/>
  <c r="C7" i="2"/>
  <c r="C501" i="2"/>
  <c r="C496" i="2"/>
  <c r="C486" i="2"/>
  <c r="C481" i="2"/>
  <c r="C472" i="2"/>
  <c r="C466" i="2"/>
  <c r="C450" i="2"/>
  <c r="C437" i="2"/>
  <c r="C412" i="2"/>
  <c r="C395" i="2"/>
  <c r="C378" i="2"/>
  <c r="C370" i="2"/>
  <c r="C357" i="2"/>
  <c r="C349" i="2"/>
  <c r="C334" i="2"/>
  <c r="C326" i="2"/>
  <c r="C312" i="2"/>
  <c r="C303" i="2"/>
  <c r="C291" i="2"/>
  <c r="C282" i="2"/>
  <c r="C269" i="2"/>
  <c r="C260" i="2"/>
  <c r="C246" i="2"/>
  <c r="C237" i="2"/>
  <c r="C225" i="2"/>
  <c r="C215" i="2"/>
  <c r="C200" i="2"/>
  <c r="C191" i="2"/>
  <c r="C458" i="2"/>
  <c r="C452" i="2"/>
  <c r="C443" i="2"/>
  <c r="C436" i="2"/>
  <c r="C425" i="2"/>
  <c r="C419" i="2"/>
  <c r="C408" i="2"/>
  <c r="C402" i="2"/>
  <c r="C393" i="2"/>
  <c r="C386" i="2"/>
  <c r="C373" i="2"/>
  <c r="C365" i="2"/>
  <c r="C352" i="2"/>
  <c r="C344" i="2"/>
  <c r="C333" i="2"/>
  <c r="C325" i="2"/>
  <c r="C311" i="2"/>
  <c r="C304" i="2"/>
  <c r="C290" i="2"/>
  <c r="C283" i="2"/>
  <c r="C271" i="2"/>
  <c r="C263" i="2"/>
  <c r="C249" i="2"/>
  <c r="C241" i="2"/>
  <c r="C228" i="2"/>
  <c r="C221" i="2"/>
  <c r="C209" i="2"/>
  <c r="C201" i="2"/>
  <c r="C188" i="2"/>
  <c r="A6" i="7"/>
  <c r="H82" i="2"/>
  <c r="L18" i="7"/>
  <c r="H421" i="2" s="1"/>
  <c r="H442" i="2"/>
  <c r="F17" i="7"/>
  <c r="F31" i="7" s="1"/>
  <c r="D31" i="7"/>
  <c r="D34" i="7" s="1"/>
  <c r="H261" i="2" s="1"/>
  <c r="D44" i="6" l="1"/>
  <c r="D46" i="6" s="1"/>
  <c r="H31" i="5"/>
  <c r="H36" i="5" s="1"/>
  <c r="D31" i="5"/>
  <c r="G71" i="4"/>
  <c r="G79" i="4" s="1"/>
  <c r="D13" i="12" s="1"/>
  <c r="H95" i="4"/>
  <c r="I17" i="7"/>
  <c r="H372" i="2"/>
  <c r="H218" i="2"/>
  <c r="L13" i="7"/>
  <c r="H416" i="2" s="1"/>
  <c r="C190" i="2"/>
  <c r="C210" i="2"/>
  <c r="C232" i="2"/>
  <c r="C251" i="2"/>
  <c r="C273" i="2"/>
  <c r="C294" i="2"/>
  <c r="C313" i="2"/>
  <c r="C335" i="2"/>
  <c r="C356" i="2"/>
  <c r="C375" i="2"/>
  <c r="C394" i="2"/>
  <c r="C411" i="2"/>
  <c r="C427" i="2"/>
  <c r="C444" i="2"/>
  <c r="C181" i="2"/>
  <c r="C202" i="2"/>
  <c r="C227" i="2"/>
  <c r="C250" i="2"/>
  <c r="C270" i="2"/>
  <c r="C293" i="2"/>
  <c r="C316" i="2"/>
  <c r="C336" i="2"/>
  <c r="C360" i="2"/>
  <c r="C382" i="2"/>
  <c r="C414" i="2"/>
  <c r="C456" i="2"/>
  <c r="C474" i="2"/>
  <c r="C488" i="2"/>
  <c r="C502" i="2"/>
  <c r="C15" i="2"/>
  <c r="C28" i="2"/>
  <c r="C43" i="2"/>
  <c r="C63" i="2"/>
  <c r="C168" i="2"/>
  <c r="C146" i="2"/>
  <c r="C124" i="2"/>
  <c r="C103" i="2"/>
  <c r="C81" i="2"/>
  <c r="C197" i="2"/>
  <c r="C219" i="2"/>
  <c r="C240" i="2"/>
  <c r="C259" i="2"/>
  <c r="C281" i="2"/>
  <c r="C302" i="2"/>
  <c r="C321" i="2"/>
  <c r="C342" i="2"/>
  <c r="C363" i="2"/>
  <c r="C383" i="2"/>
  <c r="C400" i="2"/>
  <c r="C418" i="2"/>
  <c r="C433" i="2"/>
  <c r="C451" i="2"/>
  <c r="C189" i="2"/>
  <c r="C211" i="2"/>
  <c r="C235" i="2"/>
  <c r="C258" i="2"/>
  <c r="C278" i="2"/>
  <c r="C301" i="2"/>
  <c r="C324" i="2"/>
  <c r="C345" i="2"/>
  <c r="C368" i="2"/>
  <c r="C392" i="2"/>
  <c r="C429" i="2"/>
  <c r="C465" i="2"/>
  <c r="C480" i="2"/>
  <c r="C493" i="2"/>
  <c r="C6" i="2"/>
  <c r="C20" i="2"/>
  <c r="C34" i="2"/>
  <c r="C48" i="2"/>
  <c r="C70" i="2"/>
  <c r="C161" i="2"/>
  <c r="C140" i="2"/>
  <c r="C117" i="2"/>
  <c r="C96" i="2"/>
  <c r="C75" i="2"/>
  <c r="H275" i="2"/>
  <c r="E31" i="7"/>
  <c r="H258" i="2"/>
  <c r="D56" i="4"/>
  <c r="D95" i="4" s="1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J31" i="7"/>
  <c r="J34" i="7" s="1"/>
  <c r="H393" i="2" s="1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H124" i="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C44" i="6"/>
  <c r="B56" i="6"/>
  <c r="H33" i="5" l="1"/>
  <c r="D36" i="5"/>
  <c r="H37" i="5" s="1"/>
  <c r="D33" i="5"/>
  <c r="H120" i="2"/>
  <c r="D5" i="12"/>
  <c r="H390" i="2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D11" i="12"/>
  <c r="D12" i="12"/>
  <c r="H64" i="2"/>
  <c r="D4" i="12"/>
  <c r="G95" i="4"/>
  <c r="D18" i="12"/>
  <c r="C11" i="14"/>
  <c r="C7" i="14"/>
  <c r="D7" i="14" s="1"/>
  <c r="H94" i="2"/>
  <c r="C46" i="6"/>
  <c r="H212" i="2"/>
  <c r="D37" i="5" l="1"/>
  <c r="H42" i="5" s="1"/>
  <c r="D42" i="5"/>
  <c r="D19" i="12"/>
  <c r="C95" i="4"/>
  <c r="D16" i="12" s="1"/>
  <c r="G34" i="7"/>
  <c r="H327" i="2" s="1"/>
  <c r="H324" i="2"/>
  <c r="C34" i="7"/>
  <c r="H236" i="2"/>
  <c r="L31" i="7"/>
  <c r="H434" i="2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D45" i="5"/>
  <c r="D6" i="12"/>
  <c r="D20" i="12" s="1"/>
  <c r="H72" i="2"/>
  <c r="C6" i="14"/>
  <c r="D6" i="14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<sst xmlns="http://schemas.openxmlformats.org/spreadsheetml/2006/main" count="1995" uniqueCount="692">
  <si>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</si>
  <si>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</si>
  <si>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</si>
  <si>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</si>
  <si>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</si>
  <si>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</si>
  <si>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</si>
  <si>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</si>
  <si>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</si>
  <si>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</si>
  <si>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</si>
  <si>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</si>
  <si>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</si>
  <si>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</si>
  <si>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</si>
  <si>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</si>
  <si>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</si>
  <si>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</si>
  <si>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</si>
  <si>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</si>
  <si>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</si>
  <si>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</si>
  <si>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</si>
  <si>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</si>
  <si>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</si>
  <si>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</si>
  <si>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</si>
  <si>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</si>
  <si>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</si>
  <si>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</si>
  <si>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</si>
  <si>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</si>
  <si>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</si>
  <si>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</si>
  <si>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</si>
  <si>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</si>
  <si>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</si>
  <si>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</si>
  <si>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</si>
  <si>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</si>
  <si>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</si>
  <si>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</si>
  <si>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</si>
  <si>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</si>
  <si>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</si>
  <si>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</si>
  <si>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</si>
  <si>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</si>
  <si>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</si>
  <si>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</si>
  <si>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</si>
  <si>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</si>
  <si>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</si>
  <si>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</si>
  <si>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</si>
  <si>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</si>
  <si>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</si>
  <si>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</si>
  <si>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</si>
  <si>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</si>
  <si>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</si>
  <si>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</si>
  <si>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</si>
  <si>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</si>
  <si>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</si>
  <si>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</si>
  <si>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</si>
  <si>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</si>
  <si>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</si>
  <si>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</si>
  <si>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</si>
  <si>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</si>
  <si>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</si>
  <si>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</si>
  <si>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</si>
  <si>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</si>
  <si>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</si>
  <si>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</si>
  <si>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</si>
  <si>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</si>
  <si>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</si>
  <si>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</si>
  <si>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</si>
  <si>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</si>
  <si>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</si>
  <si>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</si>
  <si>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</si>
  <si>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</si>
  <si>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</si>
  <si>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</si>
  <si>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</si>
  <si>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</si>
  <si>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</si>
  <si>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</si>
  <si>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</si>
  <si>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</si>
  <si>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</si>
  <si>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</si>
  <si>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</si>
  <si>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</si>
  <si>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</si>
  <si>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</si>
  <si>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</si>
  <si>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</si>
  <si>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</si>
  <si>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</si>
  <si>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</si>
  <si>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</si>
  <si>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</si>
  <si>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</si>
  <si>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</si>
  <si>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</si>
  <si>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</si>
  <si>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</si>
  <si>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</si>
  <si>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</si>
  <si>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</si>
  <si>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</si>
  <si>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</si>
  <si>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</si>
  <si>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</si>
  <si>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</si>
  <si>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</si>
  <si>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</si>
  <si>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</si>
  <si>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</si>
  <si>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</si>
  <si>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</si>
  <si>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</si>
  <si>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</si>
  <si>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</si>
  <si>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</si>
  <si>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</si>
  <si>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</si>
  <si>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</si>
  <si>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</si>
  <si>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</si>
  <si>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</si>
  <si>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</si>
  <si>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</si>
  <si>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</si>
  <si>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</si>
  <si>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</si>
  <si>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</si>
  <si>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</si>
  <si>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</si>
  <si>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</si>
  <si>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</si>
  <si>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</si>
  <si>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</si>
  <si>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</si>
  <si>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</si>
  <si>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</si>
  <si>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</si>
  <si>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</si>
  <si>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</si>
  <si>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</si>
  <si>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</si>
  <si>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</si>
  <si>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</si>
  <si>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</si>
  <si>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</si>
  <si>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</si>
  <si>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</si>
  <si>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</si>
  <si>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</si>
  <si>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</si>
  <si>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</si>
  <si>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</si>
  <si>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</si>
  <si>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</si>
  <si>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</si>
  <si>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</si>
  <si>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</si>
  <si>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</si>
  <si>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</si>
  <si>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</si>
  <si>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</si>
  <si>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</si>
  <si>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</si>
  <si>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</si>
  <si>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</si>
  <si>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</si>
  <si>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</si>
  <si>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</si>
  <si>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</si>
  <si>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</si>
  <si>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</si>
  <si>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</si>
  <si>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</si>
  <si>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</si>
  <si>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</si>
  <si>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</si>
  <si>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</si>
  <si>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</si>
  <si>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</si>
  <si>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</si>
  <si>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</si>
  <si>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</si>
  <si>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</si>
  <si>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</si>
  <si>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</si>
  <si>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</si>
  <si>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</si>
  <si>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</si>
  <si>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</si>
  <si>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</si>
  <si>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</si>
  <si>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</si>
  <si>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</si>
  <si>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</si>
  <si>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</si>
  <si>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</si>
  <si>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</si>
  <si>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</si>
  <si>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</si>
  <si>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</si>
  <si>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</si>
  <si>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</si>
  <si>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</si>
  <si>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</si>
  <si>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</si>
  <si>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</si>
  <si>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</si>
  <si>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</si>
  <si>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</si>
  <si>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</si>
  <si>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</si>
  <si>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</si>
  <si>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</si>
  <si>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</si>
  <si>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</si>
  <si>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</si>
  <si>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</si>
  <si>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</si>
  <si>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</si>
  <si>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</si>
  <si>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</si>
  <si>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</si>
  <si>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</si>
  <si>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</si>
  <si>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</si>
  <si>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</si>
  <si>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</si>
  <si>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</si>
  <si>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</si>
  <si>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</si>
  <si>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</si>
  <si>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</si>
  <si>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</si>
  <si>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</si>
  <si>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</si>
  <si>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</si>
  <si>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</si>
  <si>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</si>
  <si>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</si>
  <si>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</si>
  <si>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</si>
  <si>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</si>
  <si>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</si>
  <si>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</si>
  <si>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</si>
  <si>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</si>
  <si>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</si>
  <si>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</si>
  <si>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</si>
  <si>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</si>
  <si>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</si>
  <si>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</si>
  <si>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</si>
  <si>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</si>
  <si>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</si>
  <si>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</si>
  <si>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</si>
  <si>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</si>
  <si>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</si>
  <si>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</si>
  <si>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</si>
  <si>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</si>
  <si>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</si>
  <si>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</si>
  <si>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</si>
  <si>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</si>
  <si>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</si>
  <si>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</si>
  <si>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</si>
  <si>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</si>
  <si>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</si>
  <si>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</si>
  <si>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</si>
  <si>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</si>
  <si>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</si>
  <si>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</si>
  <si>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</si>
  <si>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</si>
  <si>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</si>
  <si>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</si>
  <si>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</si>
  <si>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</si>
  <si>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</si>
  <si>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</si>
  <si>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</si>
  <si>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</si>
  <si>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</si>
  <si>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</si>
  <si>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</si>
  <si>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</si>
  <si>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</si>
  <si>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</si>
  <si>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</si>
  <si>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</si>
  <si>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</si>
  <si>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</si>
  <si>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</si>
  <si>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</si>
  <si>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</si>
  <si>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</si>
  <si>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</si>
  <si>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</si>
  <si>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</si>
  <si>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</si>
  <si>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</si>
  <si>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</si>
  <si>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</si>
  <si>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</si>
  <si>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</si>
  <si>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</si>
  <si>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</si>
  <si>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</si>
  <si>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</si>
  <si>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</si>
  <si>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</si>
  <si>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</si>
  <si>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</si>
  <si>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</si>
  <si>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</si>
  <si>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</si>
  <si>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</si>
  <si>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</si>
  <si>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</si>
  <si>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</si>
  <si>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</si>
  <si>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</si>
  <si>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</si>
  <si>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</si>
  <si>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</si>
  <si>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</si>
  <si>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</si>
  <si>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</si>
  <si>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</si>
  <si>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</si>
  <si>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</si>
  <si>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</si>
  <si>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</si>
  <si>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</si>
  <si>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</si>
  <si>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</si>
  <si>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</si>
  <si>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</si>
  <si>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</si>
  <si>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</si>
  <si>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</si>
  <si>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</si>
  <si>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</si>
  <si>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</si>
  <si>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</si>
  <si>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</si>
  <si>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</si>
  <si>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</si>
  <si>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</si>
  <si>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</si>
  <si>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</si>
  <si>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</si>
  <si>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</si>
  <si>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</si>
  <si>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</si>
  <si>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</si>
  <si>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</si>
  <si>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</si>
  <si>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</si>
  <si>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</si>
  <si>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</si>
  <si>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</si>
  <si>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</si>
  <si>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</si>
  <si>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</si>
  <si>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</si>
  <si>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</si>
  <si>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</si>
  <si>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</si>
  <si>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</si>
  <si>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</si>
  <si>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</si>
  <si>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</si>
  <si>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</si>
  <si>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</si>
  <si>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</si>
  <si>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</si>
  <si>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</si>
  <si>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</si>
  <si>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</si>
  <si>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</si>
  <si>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</si>
  <si>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</si>
  <si>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</si>
  <si>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</si>
  <si>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</si>
  <si>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</si>
  <si>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</si>
  <si>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</si>
  <si>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</si>
  <si>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</si>
  <si>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</si>
  <si>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</si>
  <si>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</si>
  <si>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</si>
  <si>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</si>
  <si>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</si>
  <si>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</si>
  <si>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</si>
  <si>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</si>
  <si>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</si>
  <si>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</si>
  <si>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</si>
  <si>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</si>
  <si>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</si>
  <si>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</si>
  <si>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</si>
  <si>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</si>
  <si>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</si>
  <si>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</si>
  <si>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</si>
  <si>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</si>
  <si>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</si>
  <si>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</si>
  <si>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</si>
  <si>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</si>
  <si>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</si>
  <si>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</si>
  <si>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</si>
  <si>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</si>
  <si>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</si>
  <si>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</si>
  <si>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</si>
  <si>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</si>
  <si>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</si>
  <si>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</si>
  <si>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</si>
  <si>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</si>
  <si>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</si>
  <si>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</si>
  <si>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</si>
  <si>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</si>
  <si>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</si>
  <si>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</si>
  <si>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</si>
  <si>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</si>
  <si>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</si>
  <si>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</si>
  <si>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</si>
  <si>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</si>
  <si>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</si>
  <si>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</si>
  <si>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</si>
  <si>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</si>
  <si>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</si>
  <si>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</si>
  <si>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</si>
  <si>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</si>
  <si>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</si>
  <si>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</si>
  <si>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</si>
  <si>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</si>
  <si>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</si>
  <si>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</si>
  <si>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</si>
  <si>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</si>
  <si>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</si>
  <si>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</si>
  <si>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</si>
  <si>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</si>
  <si>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</si>
  <si>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</si>
  <si>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</si>
  <si>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</si>
  <si>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</si>
  <si>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</si>
  <si>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</si>
  <si>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</si>
  <si>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</si>
  <si>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</si>
  <si>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</si>
  <si>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</si>
  <si>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</si>
  <si>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</si>
  <si>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</si>
  <si>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</si>
  <si>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</si>
  <si>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</si>
  <si>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</si>
  <si>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</si>
  <si>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</si>
  <si>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</si>
  <si>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</si>
  <si>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</si>
  <si>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</si>
  <si>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</si>
  <si>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</si>
  <si>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</si>
  <si>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</si>
  <si>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</si>
  <si>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</si>
  <si>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</si>
  <si>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</si>
  <si>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</si>
  <si>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</si>
  <si>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</si>
  <si>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</si>
  <si>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</si>
  <si>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</si>
  <si>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</si>
  <si>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</si>
  <si>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</si>
  <si>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</si>
  <si>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</si>
  <si>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</si>
  <si>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</si>
  <si>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</si>
  <si>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</si>
  <si>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</si>
  <si>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</si>
  <si>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</si>
  <si>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</si>
  <si>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</si>
  <si>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</si>
  <si>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</si>
  <si>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</si>
  <si>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</si>
  <si>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</si>
  <si>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</si>
  <si>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</si>
  <si>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</si>
  <si>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</si>
  <si>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</si>
  <si>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</si>
  <si>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</si>
  <si>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</si>
  <si>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</si>
  <si>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</si>
  <si>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</si>
  <si>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</si>
  <si>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</si>
  <si>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</si>
  <si>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</si>
  <si>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</si>
  <si>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</si>
  <si>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</si>
  <si>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</si>
  <si>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</si>
  <si>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</si>
  <si>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</si>
  <si>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</si>
  <si>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</si>
  <si>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</si>
  <si>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</si>
  <si>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</si>
  <si>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</si>
  <si>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</si>
  <si>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</si>
  <si>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</si>
  <si>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</si>
  <si>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</si>
  <si>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</si>
  <si>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</si>
  <si>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</si>
  <si>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</si>
  <si>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</si>
  <si>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</si>
  <si>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</si>
  <si>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</si>
  <si>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</si>
  <si>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</si>
  <si>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</si>
  <si>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</si>
  <si>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</si>
  <si>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</si>
  <si>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</si>
  <si>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</si>
  <si>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</si>
  <si>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</si>
  <si>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</si>
  <si>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</si>
  <si>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</si>
  <si>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</si>
  <si>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</si>
  <si>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</si>
  <si>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</si>
  <si>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</si>
  <si>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</si>
  <si>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</si>
  <si>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</si>
  <si>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</si>
  <si>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</si>
  <si>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</si>
  <si>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</si>
  <si>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</si>
  <si>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</si>
  <si>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</si>
  <si>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</si>
  <si>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</si>
  <si>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</si>
  <si>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</si>
  <si>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</si>
  <si>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</si>
  <si>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</si>
  <si>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</si>
  <si>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</si>
  <si>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</si>
  <si>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</si>
  <si>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</si>
  <si>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</si>
  <si>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</si>
  <si>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</si>
  <si>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</si>
  <si>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</si>
  <si>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</si>
  <si>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</si>
  <si>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</si>
  <si>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</si>
  <si>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</si>
  <si>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</si>
  <si>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</si>
  <si>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</si>
  <si>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</si>
  <si>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</si>
  <si>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</si>
  <si>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</si>
  <si>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</si>
  <si>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</si>
  <si>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</si>
  <si>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</si>
  <si>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</si>
  <si>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</si>
  <si>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</si>
  <si>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</si>
  <si>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</si>
  <si>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</si>
  <si>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</si>
  <si>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</si>
  <si>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</si>
  <si>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</si>
  <si>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</si>
  <si>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</si>
  <si>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</si>
  <si>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</si>
  <si>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</si>
  <si>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</si>
  <si>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</si>
  <si>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</si>
  <si>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</si>
  <si>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</si>
  <si>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</si>
  <si>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</si>
  <si>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</si>
  <si>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</si>
  <si>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</si>
  <si>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</si>
  <si>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</si>
  <si>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</si>
  <si>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</si>
  <si>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</si>
  <si>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</si>
  <si>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</si>
  <si>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</si>
  <si>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</si>
  <si>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</si>
  <si>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</si>
  <si>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</si>
  <si>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</si>
  <si>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</si>
  <si>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</si>
  <si>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</si>
  <si>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РАС</t>
  </si>
  <si>
    <t>201653757</t>
  </si>
  <si>
    <t>Джонг Су Сул</t>
  </si>
  <si>
    <t>Управител</t>
  </si>
  <si>
    <t>гр.София, ж.к.Младост, бул.Самоковско шосе 2Л,ет.3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</si>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</sst>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="85" zoomScaleNormal="100" zoomScaleSheetLayoutView="85" workbookViewId="0"/>
  </sheetViews>
  <sheetFormatPr defaultColWidth="9.140625"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42735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42765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42735</v>
      </c>
    </row>
    <row r="11" spans="1:27">
      <c r="A11" s="7" t="s">
        <v>668</v>
      </c>
      <c r="B11" s="357">
        <v>42765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 t="s">
        <v>617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688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689</v>
      </c>
    </row>
    <row r="26" spans="1:2">
      <c r="A26" s="10" t="s">
        <v>661</v>
      </c>
      <c r="B26" s="358" t="s">
        <v>690</v>
      </c>
    </row>
    <row r="27" spans="1:2">
      <c r="A27" s="10" t="s">
        <v>662</v>
      </c>
      <c r="B27" s="35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70" zoomScaleNormal="85" zoomScaleSheetLayoutView="70" workbookViewId="0"/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РАС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201653757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2009</v>
      </c>
      <c r="D12" s="137">
        <v>2009</v>
      </c>
      <c r="E12" s="76" t="s">
        <v>25</v>
      </c>
      <c r="F12" s="80" t="s">
        <v>26</v>
      </c>
      <c r="G12" s="138">
        <v>0</v>
      </c>
      <c r="H12" s="137">
        <v>0</v>
      </c>
    </row>
    <row r="13" spans="1:8">
      <c r="A13" s="76" t="s">
        <v>27</v>
      </c>
      <c r="B13" s="78" t="s">
        <v>28</v>
      </c>
      <c r="C13" s="138">
        <v>195</v>
      </c>
      <c r="D13" s="137">
        <v>208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>
        <v>14416</v>
      </c>
      <c r="D14" s="137">
        <v>15356</v>
      </c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7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24</v>
      </c>
      <c r="D16" s="137">
        <v>34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0</v>
      </c>
      <c r="H18" s="389">
        <f>H12+H15+H16+H17</f>
        <v>0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16644</v>
      </c>
      <c r="D20" s="377">
        <f>SUM(D12:D19)</f>
        <v>17607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-1591</v>
      </c>
      <c r="H28" s="375">
        <f>SUM(H29:H31)</f>
        <v>-1617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7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-1591</v>
      </c>
      <c r="H30" s="137">
        <v>-1617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378</v>
      </c>
      <c r="H32" s="137">
        <v>26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-1213</v>
      </c>
      <c r="H34" s="377">
        <f>H28+H32+H33</f>
        <v>-1591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-1213</v>
      </c>
      <c r="H37" s="379">
        <f>H26+H18+H34</f>
        <v>-1591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17643</v>
      </c>
      <c r="H45" s="137">
        <v>18471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7"/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1113</v>
      </c>
      <c r="H49" s="137">
        <v>1820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18756</v>
      </c>
      <c r="H50" s="375">
        <f>SUM(H44:H49)</f>
        <v>20291</v>
      </c>
    </row>
    <row r="51" spans="1:13">
      <c r="A51" s="76" t="s">
        <v>79</v>
      </c>
      <c r="B51" s="78" t="s">
        <v>155</v>
      </c>
      <c r="C51" s="138">
        <v>114</v>
      </c>
      <c r="D51" s="137">
        <v>0</v>
      </c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114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2</v>
      </c>
      <c r="D54" s="270">
        <v>3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235</v>
      </c>
      <c r="D55" s="270">
        <v>277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16995</v>
      </c>
      <c r="D56" s="381">
        <f>D20+D21+D22+D28+D33+D46+D52+D54+D55</f>
        <v>17887</v>
      </c>
      <c r="E56" s="87" t="s">
        <v>557</v>
      </c>
      <c r="F56" s="86" t="s">
        <v>172</v>
      </c>
      <c r="G56" s="378">
        <f>G50+G52+G53+G54+G55</f>
        <v>18756</v>
      </c>
      <c r="H56" s="379">
        <f>H50+H52+H53+H54+H55</f>
        <v>20291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856</v>
      </c>
      <c r="H59" s="137">
        <v>856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845</v>
      </c>
      <c r="H61" s="375">
        <f>SUM(H62:H68)</f>
        <v>1838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821</v>
      </c>
      <c r="H63" s="137">
        <v>1810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8</v>
      </c>
      <c r="H64" s="137">
        <v>11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/>
      <c r="H66" s="137"/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1</v>
      </c>
      <c r="H67" s="137">
        <v>0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15</v>
      </c>
      <c r="H68" s="137">
        <v>17</v>
      </c>
    </row>
    <row r="69" spans="1:13">
      <c r="A69" s="76" t="s">
        <v>210</v>
      </c>
      <c r="B69" s="78" t="s">
        <v>211</v>
      </c>
      <c r="C69" s="138">
        <v>92</v>
      </c>
      <c r="D69" s="137">
        <v>36</v>
      </c>
      <c r="E69" s="142" t="s">
        <v>79</v>
      </c>
      <c r="F69" s="80" t="s">
        <v>216</v>
      </c>
      <c r="G69" s="138">
        <v>0</v>
      </c>
      <c r="H69" s="137">
        <v>1</v>
      </c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7</v>
      </c>
      <c r="H70" s="137">
        <v>0</v>
      </c>
    </row>
    <row r="71" spans="1:13">
      <c r="A71" s="76" t="s">
        <v>217</v>
      </c>
      <c r="B71" s="78" t="s">
        <v>218</v>
      </c>
      <c r="C71" s="138">
        <v>330</v>
      </c>
      <c r="D71" s="137"/>
      <c r="E71" s="265" t="s">
        <v>47</v>
      </c>
      <c r="F71" s="82" t="s">
        <v>223</v>
      </c>
      <c r="G71" s="376">
        <f>G59+G60+G61+G69+G70</f>
        <v>1708</v>
      </c>
      <c r="H71" s="377">
        <f>H59+H60+H61+H69+H70</f>
        <v>2695</v>
      </c>
    </row>
    <row r="72" spans="1:13">
      <c r="A72" s="76" t="s">
        <v>221</v>
      </c>
      <c r="B72" s="78" t="s">
        <v>222</v>
      </c>
      <c r="C72" s="138">
        <v>3</v>
      </c>
      <c r="D72" s="137">
        <v>1165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>
        <v>17</v>
      </c>
      <c r="D73" s="137">
        <v>8</v>
      </c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27</v>
      </c>
      <c r="D75" s="137">
        <v>20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469</v>
      </c>
      <c r="D76" s="377">
        <f>SUM(D68:D75)</f>
        <v>1229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1708</v>
      </c>
      <c r="H79" s="379">
        <f>H71+H73+H75+H77</f>
        <v>2695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1767</v>
      </c>
      <c r="D89" s="137">
        <v>2256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1767</v>
      </c>
      <c r="D92" s="377">
        <f>SUM(D88:D91)</f>
        <v>2256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20</v>
      </c>
      <c r="D93" s="270">
        <v>23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2256</v>
      </c>
      <c r="D94" s="381">
        <f>D65+D76+D85+D92+D93</f>
        <v>3508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19251</v>
      </c>
      <c r="D95" s="383">
        <f>D94+D56</f>
        <v>21395</v>
      </c>
      <c r="E95" s="169" t="s">
        <v>635</v>
      </c>
      <c r="F95" s="280" t="s">
        <v>268</v>
      </c>
      <c r="G95" s="382">
        <f>G37+G40+G56+G79</f>
        <v>19251</v>
      </c>
      <c r="H95" s="383">
        <f>H37+H40+H56+H79</f>
        <v>21395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42765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>
      <selection activeCell="G27" sqref="G27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РАС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201653757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24</v>
      </c>
      <c r="D12" s="257">
        <v>19</v>
      </c>
      <c r="E12" s="135" t="s">
        <v>277</v>
      </c>
      <c r="F12" s="180" t="s">
        <v>278</v>
      </c>
      <c r="G12" s="256">
        <v>2960</v>
      </c>
      <c r="H12" s="257">
        <v>2933</v>
      </c>
    </row>
    <row r="13" spans="1:8">
      <c r="A13" s="135" t="s">
        <v>279</v>
      </c>
      <c r="B13" s="131" t="s">
        <v>280</v>
      </c>
      <c r="C13" s="256">
        <v>673</v>
      </c>
      <c r="D13" s="257">
        <v>571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962</v>
      </c>
      <c r="D14" s="257">
        <v>958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30</v>
      </c>
      <c r="D15" s="257">
        <v>23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3</v>
      </c>
      <c r="D16" s="257">
        <v>2</v>
      </c>
      <c r="E16" s="176" t="s">
        <v>52</v>
      </c>
      <c r="F16" s="204" t="s">
        <v>292</v>
      </c>
      <c r="G16" s="407">
        <f>SUM(G12:G15)</f>
        <v>2960</v>
      </c>
      <c r="H16" s="408">
        <f>SUM(H12:H15)</f>
        <v>2933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11</v>
      </c>
      <c r="D19" s="257">
        <v>10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1703</v>
      </c>
      <c r="D22" s="408">
        <f>SUM(D12:D18)+D19</f>
        <v>1583</v>
      </c>
      <c r="E22" s="135" t="s">
        <v>309</v>
      </c>
      <c r="F22" s="177" t="s">
        <v>310</v>
      </c>
      <c r="G22" s="256">
        <v>101</v>
      </c>
      <c r="H22" s="257">
        <v>177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>
        <v>706</v>
      </c>
      <c r="H24" s="257">
        <v>315</v>
      </c>
    </row>
    <row r="25" spans="1:8" ht="31.5">
      <c r="A25" s="135" t="s">
        <v>316</v>
      </c>
      <c r="B25" s="177" t="s">
        <v>317</v>
      </c>
      <c r="C25" s="256">
        <v>1745</v>
      </c>
      <c r="D25" s="257">
        <v>1811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>
        <v>104</v>
      </c>
      <c r="H26" s="257"/>
    </row>
    <row r="27" spans="1:8" ht="31.5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911</v>
      </c>
      <c r="H27" s="408">
        <f>SUM(H22:H26)</f>
        <v>492</v>
      </c>
    </row>
    <row r="28" spans="1:8">
      <c r="A28" s="135" t="s">
        <v>79</v>
      </c>
      <c r="B28" s="177" t="s">
        <v>327</v>
      </c>
      <c r="C28" s="256">
        <v>3</v>
      </c>
      <c r="D28" s="257">
        <v>2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1748</v>
      </c>
      <c r="D29" s="408">
        <f>SUM(D25:D28)</f>
        <v>1813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3451</v>
      </c>
      <c r="D31" s="414">
        <f>D29+D22</f>
        <v>3396</v>
      </c>
      <c r="E31" s="191" t="s">
        <v>548</v>
      </c>
      <c r="F31" s="206" t="s">
        <v>331</v>
      </c>
      <c r="G31" s="193">
        <f>G16+G18+G27</f>
        <v>3871</v>
      </c>
      <c r="H31" s="194">
        <f>H16+H18+H27</f>
        <v>3425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420</v>
      </c>
      <c r="D33" s="184">
        <f>IF((H31-D31)&gt;0,H31-D31,0)</f>
        <v>29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3451</v>
      </c>
      <c r="D36" s="416">
        <f>D31-D34+D35</f>
        <v>3396</v>
      </c>
      <c r="E36" s="202" t="s">
        <v>346</v>
      </c>
      <c r="F36" s="196" t="s">
        <v>347</v>
      </c>
      <c r="G36" s="207">
        <f>G35-G34+G31</f>
        <v>3871</v>
      </c>
      <c r="H36" s="208">
        <f>H35-H34+H31</f>
        <v>3425</v>
      </c>
    </row>
    <row r="37" spans="1:8">
      <c r="A37" s="201" t="s">
        <v>348</v>
      </c>
      <c r="B37" s="171" t="s">
        <v>349</v>
      </c>
      <c r="C37" s="413">
        <f>IF((G36-C36)&gt;0,G36-C36,0)</f>
        <v>420</v>
      </c>
      <c r="D37" s="414">
        <f>IF((H36-D36)&gt;0,H36-D36,0)</f>
        <v>29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42</v>
      </c>
      <c r="D38" s="408">
        <f>D39+D40+D41</f>
        <v>3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42</v>
      </c>
      <c r="D40" s="257">
        <v>3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378</v>
      </c>
      <c r="D42" s="184">
        <f>+IF((H36-D36-D38)&gt;0,H36-D36-D38,0)</f>
        <v>26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378</v>
      </c>
      <c r="D44" s="208">
        <f>IF(H42=0,IF(D42-D43&gt;0,D42-D43+H43,0),IF(H42-H43&lt;0,H43-H42+D42,0))</f>
        <v>26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3871</v>
      </c>
      <c r="D45" s="410">
        <f>D36+D38+D42</f>
        <v>3425</v>
      </c>
      <c r="E45" s="210" t="s">
        <v>373</v>
      </c>
      <c r="F45" s="212" t="s">
        <v>374</v>
      </c>
      <c r="G45" s="409">
        <f>G42+G36</f>
        <v>3871</v>
      </c>
      <c r="H45" s="410">
        <f>H42+H36</f>
        <v>3425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42765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РАС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201653757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3437</v>
      </c>
      <c r="D11" s="137">
        <v>3520</v>
      </c>
      <c r="E11" s="118"/>
      <c r="F11" s="118"/>
    </row>
    <row r="12" spans="1:13">
      <c r="A12" s="217" t="s">
        <v>380</v>
      </c>
      <c r="B12" s="119" t="s">
        <v>381</v>
      </c>
      <c r="C12" s="138">
        <v>-899</v>
      </c>
      <c r="D12" s="137">
        <v>-722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-31</v>
      </c>
      <c r="D14" s="137">
        <v>-24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-677</v>
      </c>
      <c r="D15" s="137">
        <v>-488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7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1507</v>
      </c>
      <c r="D20" s="137"/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3337</v>
      </c>
      <c r="D21" s="438">
        <f>SUM(D11:D20)</f>
        <v>2286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-856</v>
      </c>
      <c r="D38" s="137">
        <v>-856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-2639</v>
      </c>
      <c r="D40" s="137">
        <v>-1193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7"/>
      <c r="E41" s="118"/>
      <c r="F41" s="118"/>
    </row>
    <row r="42" spans="1:13">
      <c r="A42" s="217" t="s">
        <v>437</v>
      </c>
      <c r="B42" s="119" t="s">
        <v>438</v>
      </c>
      <c r="C42" s="138">
        <v>-331</v>
      </c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-3826</v>
      </c>
      <c r="D43" s="440">
        <f>SUM(D35:D42)</f>
        <v>-2049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-489</v>
      </c>
      <c r="D44" s="247">
        <f>D43+D33+D21</f>
        <v>237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2256</v>
      </c>
      <c r="D45" s="249">
        <v>2019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1767</v>
      </c>
      <c r="D46" s="251">
        <f>D45+D44</f>
        <v>2256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42765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/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РАС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201653757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26</v>
      </c>
      <c r="J13" s="363">
        <f>'1-Баланс'!H30+'1-Баланс'!H33</f>
        <v>-1617</v>
      </c>
      <c r="K13" s="364"/>
      <c r="L13" s="363">
        <f>SUM(C13:K13)</f>
        <v>-1591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26</v>
      </c>
      <c r="J17" s="432">
        <f t="shared" si="2"/>
        <v>-1617</v>
      </c>
      <c r="K17" s="432">
        <f t="shared" si="2"/>
        <v>0</v>
      </c>
      <c r="L17" s="363">
        <f t="shared" si="1"/>
        <v>-1591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378</v>
      </c>
      <c r="J18" s="363">
        <f>+'1-Баланс'!G33</f>
        <v>0</v>
      </c>
      <c r="K18" s="364"/>
      <c r="L18" s="363">
        <f t="shared" si="1"/>
        <v>378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404</v>
      </c>
      <c r="J31" s="432">
        <f t="shared" si="6"/>
        <v>-1617</v>
      </c>
      <c r="K31" s="432">
        <f t="shared" si="6"/>
        <v>0</v>
      </c>
      <c r="L31" s="363">
        <f t="shared" si="1"/>
        <v>-1213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404</v>
      </c>
      <c r="J34" s="366">
        <f t="shared" si="7"/>
        <v>-1617</v>
      </c>
      <c r="K34" s="366">
        <f t="shared" si="7"/>
        <v>0</v>
      </c>
      <c r="L34" s="430">
        <f t="shared" si="1"/>
        <v>-1213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42765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РАС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201653757</v>
      </c>
      <c r="B4" s="38"/>
      <c r="C4" s="23"/>
      <c r="D4" s="22"/>
    </row>
    <row r="5" spans="1:15">
      <c r="A5" s="63" t="str">
        <f>CONCATENATE("към ",TEXT(endDate,"dd.mm.yyyy")," г.")</f>
        <v>към 31.12.2016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42765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РАС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31.12.2016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19251</v>
      </c>
      <c r="D6" s="454">
        <f t="shared" ref="D6:D15" si="0">C6-E6</f>
        <v>0</v>
      </c>
      <c r="E6" s="453">
        <f>'1-Баланс'!G95</f>
        <v>19251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-1213</v>
      </c>
      <c r="D7" s="454">
        <f t="shared" si="0"/>
        <v>-1213</v>
      </c>
      <c r="E7" s="453">
        <f>'1-Баланс'!G18</f>
        <v>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378</v>
      </c>
      <c r="D8" s="454">
        <f t="shared" si="0"/>
        <v>0</v>
      </c>
      <c r="E8" s="453">
        <f>ABS('2-Отчет за доходите'!C44)-ABS('2-Отчет за доходите'!G44)</f>
        <v>378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2256</v>
      </c>
      <c r="D9" s="454">
        <f t="shared" si="0"/>
        <v>0</v>
      </c>
      <c r="E9" s="453">
        <f>'3-Отчет за паричния поток'!C45</f>
        <v>2256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1767</v>
      </c>
      <c r="D10" s="454">
        <f t="shared" si="0"/>
        <v>0</v>
      </c>
      <c r="E10" s="453">
        <f>'3-Отчет за паричния поток'!C46</f>
        <v>1767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-1213</v>
      </c>
      <c r="D11" s="454">
        <f t="shared" si="0"/>
        <v>0</v>
      </c>
      <c r="E11" s="453">
        <f>'4-Отчет за собствения капитал'!L34</f>
        <v>-1213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0.1277027027027027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-0.31162407254740315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1.8471462079749805E-2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1.9635343618513323E-2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1.1217038539553752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1.3208430913348945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1.3091334894613582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1.0345433255269321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1.0345433255269321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0.17784186493631338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0.15375824632486623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1.0691443880750158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-16.870568837592746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1.0630097137811023</v>
      </c>
    </row>
    <row r="21" spans="1:5" ht="31.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2165</v>
      </c>
      <c r="E21" s="477"/>
    </row>
    <row r="22" spans="1:5" ht="63">
      <c r="A22" s="371">
        <v>16</v>
      </c>
      <c r="B22" s="369" t="s">
        <v>607</v>
      </c>
      <c r="C22" s="370" t="s">
        <v>608</v>
      </c>
      <c r="D22" s="426">
        <f>D21/'1-Баланс'!G37</f>
        <v>-1.7848309975267931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0.8078016016533196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6.5442916533418609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40625"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РАС</v>
      </c>
      <c r="B3" s="92" t="str">
        <f t="shared" ref="B3:B34" si="1">pdeBulstat</f>
        <v>201653757</v>
      </c>
      <c r="C3" s="360">
        <f t="shared" ref="C3:C34" si="2">endDate</f>
        <v>42735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2009</v>
      </c>
    </row>
    <row r="4" spans="1:14">
      <c r="A4" s="92" t="str">
        <f t="shared" si="0"/>
        <v>Солар РАС</v>
      </c>
      <c r="B4" s="92" t="str">
        <f t="shared" si="1"/>
        <v>201653757</v>
      </c>
      <c r="C4" s="360">
        <f t="shared" si="2"/>
        <v>42735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195</v>
      </c>
    </row>
    <row r="5" spans="1:14">
      <c r="A5" s="92" t="str">
        <f t="shared" si="0"/>
        <v>Солар РАС</v>
      </c>
      <c r="B5" s="92" t="str">
        <f t="shared" si="1"/>
        <v>201653757</v>
      </c>
      <c r="C5" s="360">
        <f t="shared" si="2"/>
        <v>42735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14416</v>
      </c>
    </row>
    <row r="6" spans="1:14">
      <c r="A6" s="92" t="str">
        <f t="shared" si="0"/>
        <v>Солар РАС</v>
      </c>
      <c r="B6" s="92" t="str">
        <f t="shared" si="1"/>
        <v>201653757</v>
      </c>
      <c r="C6" s="360">
        <f t="shared" si="2"/>
        <v>42735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Солар РАС</v>
      </c>
      <c r="B7" s="92" t="str">
        <f t="shared" si="1"/>
        <v>201653757</v>
      </c>
      <c r="C7" s="360">
        <f t="shared" si="2"/>
        <v>42735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24</v>
      </c>
    </row>
    <row r="8" spans="1:14">
      <c r="A8" s="92" t="str">
        <f t="shared" si="0"/>
        <v>Солар РАС</v>
      </c>
      <c r="B8" s="92" t="str">
        <f t="shared" si="1"/>
        <v>201653757</v>
      </c>
      <c r="C8" s="360">
        <f t="shared" si="2"/>
        <v>42735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РАС</v>
      </c>
      <c r="B9" s="92" t="str">
        <f t="shared" si="1"/>
        <v>201653757</v>
      </c>
      <c r="C9" s="360">
        <f t="shared" si="2"/>
        <v>42735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РАС</v>
      </c>
      <c r="B10" s="92" t="str">
        <f t="shared" si="1"/>
        <v>201653757</v>
      </c>
      <c r="C10" s="360">
        <f t="shared" si="2"/>
        <v>42735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Солар РАС</v>
      </c>
      <c r="B11" s="92" t="str">
        <f t="shared" si="1"/>
        <v>201653757</v>
      </c>
      <c r="C11" s="360">
        <f t="shared" si="2"/>
        <v>42735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16644</v>
      </c>
    </row>
    <row r="12" spans="1:14">
      <c r="A12" s="92" t="str">
        <f t="shared" si="0"/>
        <v>Солар РАС</v>
      </c>
      <c r="B12" s="92" t="str">
        <f t="shared" si="1"/>
        <v>201653757</v>
      </c>
      <c r="C12" s="360">
        <f t="shared" si="2"/>
        <v>42735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РАС</v>
      </c>
      <c r="B13" s="92" t="str">
        <f t="shared" si="1"/>
        <v>201653757</v>
      </c>
      <c r="C13" s="360">
        <f t="shared" si="2"/>
        <v>42735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РАС</v>
      </c>
      <c r="B14" s="92" t="str">
        <f t="shared" si="1"/>
        <v>201653757</v>
      </c>
      <c r="C14" s="360">
        <f t="shared" si="2"/>
        <v>42735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РАС</v>
      </c>
      <c r="B15" s="92" t="str">
        <f t="shared" si="1"/>
        <v>201653757</v>
      </c>
      <c r="C15" s="360">
        <f t="shared" si="2"/>
        <v>42735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РАС</v>
      </c>
      <c r="B16" s="92" t="str">
        <f t="shared" si="1"/>
        <v>201653757</v>
      </c>
      <c r="C16" s="360">
        <f t="shared" si="2"/>
        <v>42735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РАС</v>
      </c>
      <c r="B17" s="92" t="str">
        <f t="shared" si="1"/>
        <v>201653757</v>
      </c>
      <c r="C17" s="360">
        <f t="shared" si="2"/>
        <v>42735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РАС</v>
      </c>
      <c r="B18" s="92" t="str">
        <f t="shared" si="1"/>
        <v>201653757</v>
      </c>
      <c r="C18" s="360">
        <f t="shared" si="2"/>
        <v>42735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РАС</v>
      </c>
      <c r="B19" s="92" t="str">
        <f t="shared" si="1"/>
        <v>201653757</v>
      </c>
      <c r="C19" s="360">
        <f t="shared" si="2"/>
        <v>42735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РАС</v>
      </c>
      <c r="B20" s="92" t="str">
        <f t="shared" si="1"/>
        <v>201653757</v>
      </c>
      <c r="C20" s="360">
        <f t="shared" si="2"/>
        <v>42735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РАС</v>
      </c>
      <c r="B21" s="92" t="str">
        <f t="shared" si="1"/>
        <v>201653757</v>
      </c>
      <c r="C21" s="360">
        <f t="shared" si="2"/>
        <v>42735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РАС</v>
      </c>
      <c r="B22" s="92" t="str">
        <f t="shared" si="1"/>
        <v>201653757</v>
      </c>
      <c r="C22" s="360">
        <f t="shared" si="2"/>
        <v>42735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РАС</v>
      </c>
      <c r="B23" s="92" t="str">
        <f t="shared" si="1"/>
        <v>201653757</v>
      </c>
      <c r="C23" s="360">
        <f t="shared" si="2"/>
        <v>42735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РАС</v>
      </c>
      <c r="B24" s="92" t="str">
        <f t="shared" si="1"/>
        <v>201653757</v>
      </c>
      <c r="C24" s="360">
        <f t="shared" si="2"/>
        <v>42735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РАС</v>
      </c>
      <c r="B25" s="92" t="str">
        <f t="shared" si="1"/>
        <v>201653757</v>
      </c>
      <c r="C25" s="360">
        <f t="shared" si="2"/>
        <v>42735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РАС</v>
      </c>
      <c r="B26" s="92" t="str">
        <f t="shared" si="1"/>
        <v>201653757</v>
      </c>
      <c r="C26" s="360">
        <f t="shared" si="2"/>
        <v>42735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РАС</v>
      </c>
      <c r="B27" s="92" t="str">
        <f t="shared" si="1"/>
        <v>201653757</v>
      </c>
      <c r="C27" s="360">
        <f t="shared" si="2"/>
        <v>42735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РАС</v>
      </c>
      <c r="B28" s="92" t="str">
        <f t="shared" si="1"/>
        <v>201653757</v>
      </c>
      <c r="C28" s="360">
        <f t="shared" si="2"/>
        <v>42735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РАС</v>
      </c>
      <c r="B29" s="92" t="str">
        <f t="shared" si="1"/>
        <v>201653757</v>
      </c>
      <c r="C29" s="360">
        <f t="shared" si="2"/>
        <v>42735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РАС</v>
      </c>
      <c r="B30" s="92" t="str">
        <f t="shared" si="1"/>
        <v>201653757</v>
      </c>
      <c r="C30" s="360">
        <f t="shared" si="2"/>
        <v>42735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РАС</v>
      </c>
      <c r="B31" s="92" t="str">
        <f t="shared" si="1"/>
        <v>201653757</v>
      </c>
      <c r="C31" s="360">
        <f t="shared" si="2"/>
        <v>42735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РАС</v>
      </c>
      <c r="B32" s="92" t="str">
        <f t="shared" si="1"/>
        <v>201653757</v>
      </c>
      <c r="C32" s="360">
        <f t="shared" si="2"/>
        <v>42735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РАС</v>
      </c>
      <c r="B33" s="92" t="str">
        <f t="shared" si="1"/>
        <v>201653757</v>
      </c>
      <c r="C33" s="360">
        <f t="shared" si="2"/>
        <v>42735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РАС</v>
      </c>
      <c r="B34" s="92" t="str">
        <f t="shared" si="1"/>
        <v>201653757</v>
      </c>
      <c r="C34" s="360">
        <f t="shared" si="2"/>
        <v>42735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РАС</v>
      </c>
      <c r="B35" s="92" t="str">
        <f t="shared" ref="B35:B66" si="4">pdeBulstat</f>
        <v>201653757</v>
      </c>
      <c r="C35" s="360">
        <f t="shared" ref="C35:C66" si="5">endDate</f>
        <v>42735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РАС</v>
      </c>
      <c r="B36" s="92" t="str">
        <f t="shared" si="4"/>
        <v>201653757</v>
      </c>
      <c r="C36" s="360">
        <f t="shared" si="5"/>
        <v>42735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РАС</v>
      </c>
      <c r="B37" s="92" t="str">
        <f t="shared" si="4"/>
        <v>201653757</v>
      </c>
      <c r="C37" s="360">
        <f t="shared" si="5"/>
        <v>42735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114</v>
      </c>
    </row>
    <row r="38" spans="1:8">
      <c r="A38" s="92" t="str">
        <f t="shared" si="3"/>
        <v>Солар РАС</v>
      </c>
      <c r="B38" s="92" t="str">
        <f t="shared" si="4"/>
        <v>201653757</v>
      </c>
      <c r="C38" s="360">
        <f t="shared" si="5"/>
        <v>42735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114</v>
      </c>
    </row>
    <row r="39" spans="1:8">
      <c r="A39" s="92" t="str">
        <f t="shared" si="3"/>
        <v>Солар РАС</v>
      </c>
      <c r="B39" s="92" t="str">
        <f t="shared" si="4"/>
        <v>201653757</v>
      </c>
      <c r="C39" s="360">
        <f t="shared" si="5"/>
        <v>42735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2</v>
      </c>
    </row>
    <row r="40" spans="1:8">
      <c r="A40" s="92" t="str">
        <f t="shared" si="3"/>
        <v>Солар РАС</v>
      </c>
      <c r="B40" s="92" t="str">
        <f t="shared" si="4"/>
        <v>201653757</v>
      </c>
      <c r="C40" s="360">
        <f t="shared" si="5"/>
        <v>42735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235</v>
      </c>
    </row>
    <row r="41" spans="1:8">
      <c r="A41" s="92" t="str">
        <f t="shared" si="3"/>
        <v>Солар РАС</v>
      </c>
      <c r="B41" s="92" t="str">
        <f t="shared" si="4"/>
        <v>201653757</v>
      </c>
      <c r="C41" s="360">
        <f t="shared" si="5"/>
        <v>42735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16995</v>
      </c>
    </row>
    <row r="42" spans="1:8">
      <c r="A42" s="92" t="str">
        <f t="shared" si="3"/>
        <v>Солар РАС</v>
      </c>
      <c r="B42" s="92" t="str">
        <f t="shared" si="4"/>
        <v>201653757</v>
      </c>
      <c r="C42" s="360">
        <f t="shared" si="5"/>
        <v>42735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РАС</v>
      </c>
      <c r="B43" s="92" t="str">
        <f t="shared" si="4"/>
        <v>201653757</v>
      </c>
      <c r="C43" s="360">
        <f t="shared" si="5"/>
        <v>42735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РАС</v>
      </c>
      <c r="B44" s="92" t="str">
        <f t="shared" si="4"/>
        <v>201653757</v>
      </c>
      <c r="C44" s="360">
        <f t="shared" si="5"/>
        <v>42735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РАС</v>
      </c>
      <c r="B45" s="92" t="str">
        <f t="shared" si="4"/>
        <v>201653757</v>
      </c>
      <c r="C45" s="360">
        <f t="shared" si="5"/>
        <v>42735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РАС</v>
      </c>
      <c r="B46" s="92" t="str">
        <f t="shared" si="4"/>
        <v>201653757</v>
      </c>
      <c r="C46" s="360">
        <f t="shared" si="5"/>
        <v>42735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РАС</v>
      </c>
      <c r="B47" s="92" t="str">
        <f t="shared" si="4"/>
        <v>201653757</v>
      </c>
      <c r="C47" s="360">
        <f t="shared" si="5"/>
        <v>42735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РАС</v>
      </c>
      <c r="B48" s="92" t="str">
        <f t="shared" si="4"/>
        <v>201653757</v>
      </c>
      <c r="C48" s="360">
        <f t="shared" si="5"/>
        <v>42735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РАС</v>
      </c>
      <c r="B49" s="92" t="str">
        <f t="shared" si="4"/>
        <v>201653757</v>
      </c>
      <c r="C49" s="360">
        <f t="shared" si="5"/>
        <v>42735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РАС</v>
      </c>
      <c r="B50" s="92" t="str">
        <f t="shared" si="4"/>
        <v>201653757</v>
      </c>
      <c r="C50" s="360">
        <f t="shared" si="5"/>
        <v>42735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92</v>
      </c>
    </row>
    <row r="51" spans="1:8">
      <c r="A51" s="92" t="str">
        <f t="shared" si="3"/>
        <v>Солар РАС</v>
      </c>
      <c r="B51" s="92" t="str">
        <f t="shared" si="4"/>
        <v>201653757</v>
      </c>
      <c r="C51" s="360">
        <f t="shared" si="5"/>
        <v>42735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РАС</v>
      </c>
      <c r="B52" s="92" t="str">
        <f t="shared" si="4"/>
        <v>201653757</v>
      </c>
      <c r="C52" s="360">
        <f t="shared" si="5"/>
        <v>42735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330</v>
      </c>
    </row>
    <row r="53" spans="1:8">
      <c r="A53" s="92" t="str">
        <f t="shared" si="3"/>
        <v>Солар РАС</v>
      </c>
      <c r="B53" s="92" t="str">
        <f t="shared" si="4"/>
        <v>201653757</v>
      </c>
      <c r="C53" s="360">
        <f t="shared" si="5"/>
        <v>42735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3</v>
      </c>
    </row>
    <row r="54" spans="1:8">
      <c r="A54" s="92" t="str">
        <f t="shared" si="3"/>
        <v>Солар РАС</v>
      </c>
      <c r="B54" s="92" t="str">
        <f t="shared" si="4"/>
        <v>201653757</v>
      </c>
      <c r="C54" s="360">
        <f t="shared" si="5"/>
        <v>42735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17</v>
      </c>
    </row>
    <row r="55" spans="1:8">
      <c r="A55" s="92" t="str">
        <f t="shared" si="3"/>
        <v>Солар РАС</v>
      </c>
      <c r="B55" s="92" t="str">
        <f t="shared" si="4"/>
        <v>201653757</v>
      </c>
      <c r="C55" s="360">
        <f t="shared" si="5"/>
        <v>42735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РАС</v>
      </c>
      <c r="B56" s="92" t="str">
        <f t="shared" si="4"/>
        <v>201653757</v>
      </c>
      <c r="C56" s="360">
        <f t="shared" si="5"/>
        <v>42735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27</v>
      </c>
    </row>
    <row r="57" spans="1:8">
      <c r="A57" s="92" t="str">
        <f t="shared" si="3"/>
        <v>Солар РАС</v>
      </c>
      <c r="B57" s="92" t="str">
        <f t="shared" si="4"/>
        <v>201653757</v>
      </c>
      <c r="C57" s="360">
        <f t="shared" si="5"/>
        <v>42735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469</v>
      </c>
    </row>
    <row r="58" spans="1:8">
      <c r="A58" s="92" t="str">
        <f t="shared" si="3"/>
        <v>Солар РАС</v>
      </c>
      <c r="B58" s="92" t="str">
        <f t="shared" si="4"/>
        <v>201653757</v>
      </c>
      <c r="C58" s="360">
        <f t="shared" si="5"/>
        <v>42735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РАС</v>
      </c>
      <c r="B59" s="92" t="str">
        <f t="shared" si="4"/>
        <v>201653757</v>
      </c>
      <c r="C59" s="360">
        <f t="shared" si="5"/>
        <v>42735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РАС</v>
      </c>
      <c r="B60" s="92" t="str">
        <f t="shared" si="4"/>
        <v>201653757</v>
      </c>
      <c r="C60" s="360">
        <f t="shared" si="5"/>
        <v>42735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РАС</v>
      </c>
      <c r="B61" s="92" t="str">
        <f t="shared" si="4"/>
        <v>201653757</v>
      </c>
      <c r="C61" s="360">
        <f t="shared" si="5"/>
        <v>42735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РАС</v>
      </c>
      <c r="B62" s="92" t="str">
        <f t="shared" si="4"/>
        <v>201653757</v>
      </c>
      <c r="C62" s="360">
        <f t="shared" si="5"/>
        <v>42735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РАС</v>
      </c>
      <c r="B63" s="92" t="str">
        <f t="shared" si="4"/>
        <v>201653757</v>
      </c>
      <c r="C63" s="360">
        <f t="shared" si="5"/>
        <v>42735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РАС</v>
      </c>
      <c r="B64" s="92" t="str">
        <f t="shared" si="4"/>
        <v>201653757</v>
      </c>
      <c r="C64" s="360">
        <f t="shared" si="5"/>
        <v>42735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РАС</v>
      </c>
      <c r="B65" s="92" t="str">
        <f t="shared" si="4"/>
        <v>201653757</v>
      </c>
      <c r="C65" s="360">
        <f t="shared" si="5"/>
        <v>42735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РАС</v>
      </c>
      <c r="B66" s="92" t="str">
        <f t="shared" si="4"/>
        <v>201653757</v>
      </c>
      <c r="C66" s="360">
        <f t="shared" si="5"/>
        <v>42735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1767</v>
      </c>
    </row>
    <row r="67" spans="1:8">
      <c r="A67" s="92" t="str">
        <f t="shared" ref="A67:A98" si="6">pdeName</f>
        <v>Солар РАС</v>
      </c>
      <c r="B67" s="92" t="str">
        <f t="shared" ref="B67:B98" si="7">pdeBulstat</f>
        <v>201653757</v>
      </c>
      <c r="C67" s="360">
        <f t="shared" ref="C67:C98" si="8">endDate</f>
        <v>42735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РАС</v>
      </c>
      <c r="B68" s="92" t="str">
        <f t="shared" si="7"/>
        <v>201653757</v>
      </c>
      <c r="C68" s="360">
        <f t="shared" si="8"/>
        <v>42735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РАС</v>
      </c>
      <c r="B69" s="92" t="str">
        <f t="shared" si="7"/>
        <v>201653757</v>
      </c>
      <c r="C69" s="360">
        <f t="shared" si="8"/>
        <v>42735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1767</v>
      </c>
    </row>
    <row r="70" spans="1:8">
      <c r="A70" s="92" t="str">
        <f t="shared" si="6"/>
        <v>Солар РАС</v>
      </c>
      <c r="B70" s="92" t="str">
        <f t="shared" si="7"/>
        <v>201653757</v>
      </c>
      <c r="C70" s="360">
        <f t="shared" si="8"/>
        <v>42735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20</v>
      </c>
    </row>
    <row r="71" spans="1:8">
      <c r="A71" s="92" t="str">
        <f t="shared" si="6"/>
        <v>Солар РАС</v>
      </c>
      <c r="B71" s="92" t="str">
        <f t="shared" si="7"/>
        <v>201653757</v>
      </c>
      <c r="C71" s="360">
        <f t="shared" si="8"/>
        <v>42735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2256</v>
      </c>
    </row>
    <row r="72" spans="1:8">
      <c r="A72" s="92" t="str">
        <f t="shared" si="6"/>
        <v>Солар РАС</v>
      </c>
      <c r="B72" s="92" t="str">
        <f t="shared" si="7"/>
        <v>201653757</v>
      </c>
      <c r="C72" s="360">
        <f t="shared" si="8"/>
        <v>42735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19251</v>
      </c>
    </row>
    <row r="73" spans="1:8">
      <c r="A73" s="92" t="str">
        <f t="shared" si="6"/>
        <v>Солар РАС</v>
      </c>
      <c r="B73" s="92" t="str">
        <f t="shared" si="7"/>
        <v>201653757</v>
      </c>
      <c r="C73" s="360">
        <f t="shared" si="8"/>
        <v>42735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0</v>
      </c>
    </row>
    <row r="74" spans="1:8">
      <c r="A74" s="92" t="str">
        <f t="shared" si="6"/>
        <v>Солар РАС</v>
      </c>
      <c r="B74" s="92" t="str">
        <f t="shared" si="7"/>
        <v>201653757</v>
      </c>
      <c r="C74" s="360">
        <f t="shared" si="8"/>
        <v>42735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РАС</v>
      </c>
      <c r="B75" s="92" t="str">
        <f t="shared" si="7"/>
        <v>201653757</v>
      </c>
      <c r="C75" s="360">
        <f t="shared" si="8"/>
        <v>42735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РАС</v>
      </c>
      <c r="B76" s="92" t="str">
        <f t="shared" si="7"/>
        <v>201653757</v>
      </c>
      <c r="C76" s="360">
        <f t="shared" si="8"/>
        <v>42735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РАС</v>
      </c>
      <c r="B77" s="92" t="str">
        <f t="shared" si="7"/>
        <v>201653757</v>
      </c>
      <c r="C77" s="360">
        <f t="shared" si="8"/>
        <v>42735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РАС</v>
      </c>
      <c r="B78" s="92" t="str">
        <f t="shared" si="7"/>
        <v>201653757</v>
      </c>
      <c r="C78" s="360">
        <f t="shared" si="8"/>
        <v>42735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РАС</v>
      </c>
      <c r="B79" s="92" t="str">
        <f t="shared" si="7"/>
        <v>201653757</v>
      </c>
      <c r="C79" s="360">
        <f t="shared" si="8"/>
        <v>42735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0</v>
      </c>
    </row>
    <row r="80" spans="1:8">
      <c r="A80" s="92" t="str">
        <f t="shared" si="6"/>
        <v>Солар РАС</v>
      </c>
      <c r="B80" s="92" t="str">
        <f t="shared" si="7"/>
        <v>201653757</v>
      </c>
      <c r="C80" s="360">
        <f t="shared" si="8"/>
        <v>42735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РАС</v>
      </c>
      <c r="B81" s="92" t="str">
        <f t="shared" si="7"/>
        <v>201653757</v>
      </c>
      <c r="C81" s="360">
        <f t="shared" si="8"/>
        <v>42735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Солар РАС</v>
      </c>
      <c r="B82" s="92" t="str">
        <f t="shared" si="7"/>
        <v>201653757</v>
      </c>
      <c r="C82" s="360">
        <f t="shared" si="8"/>
        <v>42735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Солар РАС</v>
      </c>
      <c r="B83" s="92" t="str">
        <f t="shared" si="7"/>
        <v>201653757</v>
      </c>
      <c r="C83" s="360">
        <f t="shared" si="8"/>
        <v>42735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Солар РАС</v>
      </c>
      <c r="B84" s="92" t="str">
        <f t="shared" si="7"/>
        <v>201653757</v>
      </c>
      <c r="C84" s="360">
        <f t="shared" si="8"/>
        <v>42735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РАС</v>
      </c>
      <c r="B85" s="92" t="str">
        <f t="shared" si="7"/>
        <v>201653757</v>
      </c>
      <c r="C85" s="360">
        <f t="shared" si="8"/>
        <v>42735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РАС</v>
      </c>
      <c r="B86" s="92" t="str">
        <f t="shared" si="7"/>
        <v>201653757</v>
      </c>
      <c r="C86" s="360">
        <f t="shared" si="8"/>
        <v>42735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Солар РАС</v>
      </c>
      <c r="B87" s="92" t="str">
        <f t="shared" si="7"/>
        <v>201653757</v>
      </c>
      <c r="C87" s="360">
        <f t="shared" si="8"/>
        <v>42735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-1591</v>
      </c>
    </row>
    <row r="88" spans="1:8">
      <c r="A88" s="92" t="str">
        <f t="shared" si="6"/>
        <v>Солар РАС</v>
      </c>
      <c r="B88" s="92" t="str">
        <f t="shared" si="7"/>
        <v>201653757</v>
      </c>
      <c r="C88" s="360">
        <f t="shared" si="8"/>
        <v>42735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Солар РАС</v>
      </c>
      <c r="B89" s="92" t="str">
        <f t="shared" si="7"/>
        <v>201653757</v>
      </c>
      <c r="C89" s="360">
        <f t="shared" si="8"/>
        <v>42735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-1591</v>
      </c>
    </row>
    <row r="90" spans="1:8">
      <c r="A90" s="92" t="str">
        <f t="shared" si="6"/>
        <v>Солар РАС</v>
      </c>
      <c r="B90" s="92" t="str">
        <f t="shared" si="7"/>
        <v>201653757</v>
      </c>
      <c r="C90" s="360">
        <f t="shared" si="8"/>
        <v>42735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РАС</v>
      </c>
      <c r="B91" s="92" t="str">
        <f t="shared" si="7"/>
        <v>201653757</v>
      </c>
      <c r="C91" s="360">
        <f t="shared" si="8"/>
        <v>42735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378</v>
      </c>
    </row>
    <row r="92" spans="1:8">
      <c r="A92" s="92" t="str">
        <f t="shared" si="6"/>
        <v>Солар РАС</v>
      </c>
      <c r="B92" s="92" t="str">
        <f t="shared" si="7"/>
        <v>201653757</v>
      </c>
      <c r="C92" s="360">
        <f t="shared" si="8"/>
        <v>42735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РАС</v>
      </c>
      <c r="B93" s="92" t="str">
        <f t="shared" si="7"/>
        <v>201653757</v>
      </c>
      <c r="C93" s="360">
        <f t="shared" si="8"/>
        <v>42735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-1213</v>
      </c>
    </row>
    <row r="94" spans="1:8">
      <c r="A94" s="92" t="str">
        <f t="shared" si="6"/>
        <v>Солар РАС</v>
      </c>
      <c r="B94" s="92" t="str">
        <f t="shared" si="7"/>
        <v>201653757</v>
      </c>
      <c r="C94" s="360">
        <f t="shared" si="8"/>
        <v>42735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-1213</v>
      </c>
    </row>
    <row r="95" spans="1:8">
      <c r="A95" s="92" t="str">
        <f t="shared" si="6"/>
        <v>Солар РАС</v>
      </c>
      <c r="B95" s="92" t="str">
        <f t="shared" si="7"/>
        <v>201653757</v>
      </c>
      <c r="C95" s="360">
        <f t="shared" si="8"/>
        <v>42735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РАС</v>
      </c>
      <c r="B96" s="92" t="str">
        <f t="shared" si="7"/>
        <v>201653757</v>
      </c>
      <c r="C96" s="360">
        <f t="shared" si="8"/>
        <v>42735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Солар РАС</v>
      </c>
      <c r="B97" s="92" t="str">
        <f t="shared" si="7"/>
        <v>201653757</v>
      </c>
      <c r="C97" s="360">
        <f t="shared" si="8"/>
        <v>42735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17643</v>
      </c>
    </row>
    <row r="98" spans="1:8">
      <c r="A98" s="92" t="str">
        <f t="shared" si="6"/>
        <v>Солар РАС</v>
      </c>
      <c r="B98" s="92" t="str">
        <f t="shared" si="7"/>
        <v>201653757</v>
      </c>
      <c r="C98" s="360">
        <f t="shared" si="8"/>
        <v>42735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РАС</v>
      </c>
      <c r="B99" s="92" t="str">
        <f t="shared" ref="B99:B125" si="10">pdeBulstat</f>
        <v>201653757</v>
      </c>
      <c r="C99" s="360">
        <f t="shared" ref="C99:C125" si="11">endDate</f>
        <v>42735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Солар РАС</v>
      </c>
      <c r="B100" s="92" t="str">
        <f t="shared" si="10"/>
        <v>201653757</v>
      </c>
      <c r="C100" s="360">
        <f t="shared" si="11"/>
        <v>42735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РАС</v>
      </c>
      <c r="B101" s="92" t="str">
        <f t="shared" si="10"/>
        <v>201653757</v>
      </c>
      <c r="C101" s="360">
        <f t="shared" si="11"/>
        <v>42735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1113</v>
      </c>
    </row>
    <row r="102" spans="1:8">
      <c r="A102" s="92" t="str">
        <f t="shared" si="9"/>
        <v>Солар РАС</v>
      </c>
      <c r="B102" s="92" t="str">
        <f t="shared" si="10"/>
        <v>201653757</v>
      </c>
      <c r="C102" s="360">
        <f t="shared" si="11"/>
        <v>42735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18756</v>
      </c>
    </row>
    <row r="103" spans="1:8">
      <c r="A103" s="92" t="str">
        <f t="shared" si="9"/>
        <v>Солар РАС</v>
      </c>
      <c r="B103" s="92" t="str">
        <f t="shared" si="10"/>
        <v>201653757</v>
      </c>
      <c r="C103" s="360">
        <f t="shared" si="11"/>
        <v>42735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Солар РАС</v>
      </c>
      <c r="B104" s="92" t="str">
        <f t="shared" si="10"/>
        <v>201653757</v>
      </c>
      <c r="C104" s="360">
        <f t="shared" si="11"/>
        <v>42735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РАС</v>
      </c>
      <c r="B105" s="92" t="str">
        <f t="shared" si="10"/>
        <v>201653757</v>
      </c>
      <c r="C105" s="360">
        <f t="shared" si="11"/>
        <v>42735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Солар РАС</v>
      </c>
      <c r="B106" s="92" t="str">
        <f t="shared" si="10"/>
        <v>201653757</v>
      </c>
      <c r="C106" s="360">
        <f t="shared" si="11"/>
        <v>42735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РАС</v>
      </c>
      <c r="B107" s="92" t="str">
        <f t="shared" si="10"/>
        <v>201653757</v>
      </c>
      <c r="C107" s="360">
        <f t="shared" si="11"/>
        <v>42735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18756</v>
      </c>
    </row>
    <row r="108" spans="1:8">
      <c r="A108" s="92" t="str">
        <f t="shared" si="9"/>
        <v>Солар РАС</v>
      </c>
      <c r="B108" s="92" t="str">
        <f t="shared" si="10"/>
        <v>201653757</v>
      </c>
      <c r="C108" s="360">
        <f t="shared" si="11"/>
        <v>42735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856</v>
      </c>
    </row>
    <row r="109" spans="1:8">
      <c r="A109" s="92" t="str">
        <f t="shared" si="9"/>
        <v>Солар РАС</v>
      </c>
      <c r="B109" s="92" t="str">
        <f t="shared" si="10"/>
        <v>201653757</v>
      </c>
      <c r="C109" s="360">
        <f t="shared" si="11"/>
        <v>42735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РАС</v>
      </c>
      <c r="B110" s="92" t="str">
        <f t="shared" si="10"/>
        <v>201653757</v>
      </c>
      <c r="C110" s="360">
        <f t="shared" si="11"/>
        <v>42735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845</v>
      </c>
    </row>
    <row r="111" spans="1:8">
      <c r="A111" s="92" t="str">
        <f t="shared" si="9"/>
        <v>Солар РАС</v>
      </c>
      <c r="B111" s="92" t="str">
        <f t="shared" si="10"/>
        <v>201653757</v>
      </c>
      <c r="C111" s="360">
        <f t="shared" si="11"/>
        <v>42735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Солар РАС</v>
      </c>
      <c r="B112" s="92" t="str">
        <f t="shared" si="10"/>
        <v>201653757</v>
      </c>
      <c r="C112" s="360">
        <f t="shared" si="11"/>
        <v>42735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821</v>
      </c>
    </row>
    <row r="113" spans="1:8">
      <c r="A113" s="92" t="str">
        <f t="shared" si="9"/>
        <v>Солар РАС</v>
      </c>
      <c r="B113" s="92" t="str">
        <f t="shared" si="10"/>
        <v>201653757</v>
      </c>
      <c r="C113" s="360">
        <f t="shared" si="11"/>
        <v>42735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8</v>
      </c>
    </row>
    <row r="114" spans="1:8">
      <c r="A114" s="92" t="str">
        <f t="shared" si="9"/>
        <v>Солар РАС</v>
      </c>
      <c r="B114" s="92" t="str">
        <f t="shared" si="10"/>
        <v>201653757</v>
      </c>
      <c r="C114" s="360">
        <f t="shared" si="11"/>
        <v>42735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РАС</v>
      </c>
      <c r="B115" s="92" t="str">
        <f t="shared" si="10"/>
        <v>201653757</v>
      </c>
      <c r="C115" s="360">
        <f t="shared" si="11"/>
        <v>42735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Солар РАС</v>
      </c>
      <c r="B116" s="92" t="str">
        <f t="shared" si="10"/>
        <v>201653757</v>
      </c>
      <c r="C116" s="360">
        <f t="shared" si="11"/>
        <v>42735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1</v>
      </c>
    </row>
    <row r="117" spans="1:8">
      <c r="A117" s="92" t="str">
        <f t="shared" si="9"/>
        <v>Солар РАС</v>
      </c>
      <c r="B117" s="92" t="str">
        <f t="shared" si="10"/>
        <v>201653757</v>
      </c>
      <c r="C117" s="360">
        <f t="shared" si="11"/>
        <v>42735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15</v>
      </c>
    </row>
    <row r="118" spans="1:8">
      <c r="A118" s="92" t="str">
        <f t="shared" si="9"/>
        <v>Солар РАС</v>
      </c>
      <c r="B118" s="92" t="str">
        <f t="shared" si="10"/>
        <v>201653757</v>
      </c>
      <c r="C118" s="360">
        <f t="shared" si="11"/>
        <v>42735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Солар РАС</v>
      </c>
      <c r="B119" s="92" t="str">
        <f t="shared" si="10"/>
        <v>201653757</v>
      </c>
      <c r="C119" s="360">
        <f t="shared" si="11"/>
        <v>42735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7</v>
      </c>
    </row>
    <row r="120" spans="1:8">
      <c r="A120" s="92" t="str">
        <f t="shared" si="9"/>
        <v>Солар РАС</v>
      </c>
      <c r="B120" s="92" t="str">
        <f t="shared" si="10"/>
        <v>201653757</v>
      </c>
      <c r="C120" s="360">
        <f t="shared" si="11"/>
        <v>42735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1708</v>
      </c>
    </row>
    <row r="121" spans="1:8">
      <c r="A121" s="92" t="str">
        <f t="shared" si="9"/>
        <v>Солар РАС</v>
      </c>
      <c r="B121" s="92" t="str">
        <f t="shared" si="10"/>
        <v>201653757</v>
      </c>
      <c r="C121" s="360">
        <f t="shared" si="11"/>
        <v>42735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РАС</v>
      </c>
      <c r="B122" s="92" t="str">
        <f t="shared" si="10"/>
        <v>201653757</v>
      </c>
      <c r="C122" s="360">
        <f t="shared" si="11"/>
        <v>42735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РАС</v>
      </c>
      <c r="B123" s="92" t="str">
        <f t="shared" si="10"/>
        <v>201653757</v>
      </c>
      <c r="C123" s="360">
        <f t="shared" si="11"/>
        <v>42735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РАС</v>
      </c>
      <c r="B124" s="92" t="str">
        <f t="shared" si="10"/>
        <v>201653757</v>
      </c>
      <c r="C124" s="360">
        <f t="shared" si="11"/>
        <v>42735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1708</v>
      </c>
    </row>
    <row r="125" spans="1:8">
      <c r="A125" s="92" t="str">
        <f t="shared" si="9"/>
        <v>Солар РАС</v>
      </c>
      <c r="B125" s="92" t="str">
        <f t="shared" si="10"/>
        <v>201653757</v>
      </c>
      <c r="C125" s="360">
        <f t="shared" si="11"/>
        <v>42735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19251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РАС</v>
      </c>
      <c r="B127" s="92" t="str">
        <f t="shared" ref="B127:B158" si="13">pdeBulstat</f>
        <v>201653757</v>
      </c>
      <c r="C127" s="360">
        <f t="shared" ref="C127:C158" si="14">endDate</f>
        <v>42735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24</v>
      </c>
    </row>
    <row r="128" spans="1:8">
      <c r="A128" s="92" t="str">
        <f t="shared" si="12"/>
        <v>Солар РАС</v>
      </c>
      <c r="B128" s="92" t="str">
        <f t="shared" si="13"/>
        <v>201653757</v>
      </c>
      <c r="C128" s="360">
        <f t="shared" si="14"/>
        <v>42735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673</v>
      </c>
    </row>
    <row r="129" spans="1:8">
      <c r="A129" s="92" t="str">
        <f t="shared" si="12"/>
        <v>Солар РАС</v>
      </c>
      <c r="B129" s="92" t="str">
        <f t="shared" si="13"/>
        <v>201653757</v>
      </c>
      <c r="C129" s="360">
        <f t="shared" si="14"/>
        <v>42735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962</v>
      </c>
    </row>
    <row r="130" spans="1:8">
      <c r="A130" s="92" t="str">
        <f t="shared" si="12"/>
        <v>Солар РАС</v>
      </c>
      <c r="B130" s="92" t="str">
        <f t="shared" si="13"/>
        <v>201653757</v>
      </c>
      <c r="C130" s="360">
        <f t="shared" si="14"/>
        <v>42735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30</v>
      </c>
    </row>
    <row r="131" spans="1:8">
      <c r="A131" s="92" t="str">
        <f t="shared" si="12"/>
        <v>Солар РАС</v>
      </c>
      <c r="B131" s="92" t="str">
        <f t="shared" si="13"/>
        <v>201653757</v>
      </c>
      <c r="C131" s="360">
        <f t="shared" si="14"/>
        <v>42735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3</v>
      </c>
    </row>
    <row r="132" spans="1:8">
      <c r="A132" s="92" t="str">
        <f t="shared" si="12"/>
        <v>Солар РАС</v>
      </c>
      <c r="B132" s="92" t="str">
        <f t="shared" si="13"/>
        <v>201653757</v>
      </c>
      <c r="C132" s="360">
        <f t="shared" si="14"/>
        <v>42735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РАС</v>
      </c>
      <c r="B133" s="92" t="str">
        <f t="shared" si="13"/>
        <v>201653757</v>
      </c>
      <c r="C133" s="360">
        <f t="shared" si="14"/>
        <v>42735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РАС</v>
      </c>
      <c r="B134" s="92" t="str">
        <f t="shared" si="13"/>
        <v>201653757</v>
      </c>
      <c r="C134" s="360">
        <f t="shared" si="14"/>
        <v>42735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11</v>
      </c>
    </row>
    <row r="135" spans="1:8">
      <c r="A135" s="92" t="str">
        <f t="shared" si="12"/>
        <v>Солар РАС</v>
      </c>
      <c r="B135" s="92" t="str">
        <f t="shared" si="13"/>
        <v>201653757</v>
      </c>
      <c r="C135" s="360">
        <f t="shared" si="14"/>
        <v>42735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РАС</v>
      </c>
      <c r="B136" s="92" t="str">
        <f t="shared" si="13"/>
        <v>201653757</v>
      </c>
      <c r="C136" s="360">
        <f t="shared" si="14"/>
        <v>42735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РАС</v>
      </c>
      <c r="B137" s="92" t="str">
        <f t="shared" si="13"/>
        <v>201653757</v>
      </c>
      <c r="C137" s="360">
        <f t="shared" si="14"/>
        <v>42735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1703</v>
      </c>
    </row>
    <row r="138" spans="1:8">
      <c r="A138" s="92" t="str">
        <f t="shared" si="12"/>
        <v>Солар РАС</v>
      </c>
      <c r="B138" s="92" t="str">
        <f t="shared" si="13"/>
        <v>201653757</v>
      </c>
      <c r="C138" s="360">
        <f t="shared" si="14"/>
        <v>42735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1745</v>
      </c>
    </row>
    <row r="139" spans="1:8">
      <c r="A139" s="92" t="str">
        <f t="shared" si="12"/>
        <v>Солар РАС</v>
      </c>
      <c r="B139" s="92" t="str">
        <f t="shared" si="13"/>
        <v>201653757</v>
      </c>
      <c r="C139" s="360">
        <f t="shared" si="14"/>
        <v>42735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Солар РАС</v>
      </c>
      <c r="B140" s="92" t="str">
        <f t="shared" si="13"/>
        <v>201653757</v>
      </c>
      <c r="C140" s="360">
        <f t="shared" si="14"/>
        <v>42735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Солар РАС</v>
      </c>
      <c r="B141" s="92" t="str">
        <f t="shared" si="13"/>
        <v>201653757</v>
      </c>
      <c r="C141" s="360">
        <f t="shared" si="14"/>
        <v>42735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3</v>
      </c>
    </row>
    <row r="142" spans="1:8">
      <c r="A142" s="92" t="str">
        <f t="shared" si="12"/>
        <v>Солар РАС</v>
      </c>
      <c r="B142" s="92" t="str">
        <f t="shared" si="13"/>
        <v>201653757</v>
      </c>
      <c r="C142" s="360">
        <f t="shared" si="14"/>
        <v>42735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1748</v>
      </c>
    </row>
    <row r="143" spans="1:8">
      <c r="A143" s="92" t="str">
        <f t="shared" si="12"/>
        <v>Солар РАС</v>
      </c>
      <c r="B143" s="92" t="str">
        <f t="shared" si="13"/>
        <v>201653757</v>
      </c>
      <c r="C143" s="360">
        <f t="shared" si="14"/>
        <v>42735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3451</v>
      </c>
    </row>
    <row r="144" spans="1:8">
      <c r="A144" s="92" t="str">
        <f t="shared" si="12"/>
        <v>Солар РАС</v>
      </c>
      <c r="B144" s="92" t="str">
        <f t="shared" si="13"/>
        <v>201653757</v>
      </c>
      <c r="C144" s="360">
        <f t="shared" si="14"/>
        <v>42735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420</v>
      </c>
    </row>
    <row r="145" spans="1:8">
      <c r="A145" s="92" t="str">
        <f t="shared" si="12"/>
        <v>Солар РАС</v>
      </c>
      <c r="B145" s="92" t="str">
        <f t="shared" si="13"/>
        <v>201653757</v>
      </c>
      <c r="C145" s="360">
        <f t="shared" si="14"/>
        <v>42735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РАС</v>
      </c>
      <c r="B146" s="92" t="str">
        <f t="shared" si="13"/>
        <v>201653757</v>
      </c>
      <c r="C146" s="360">
        <f t="shared" si="14"/>
        <v>42735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РАС</v>
      </c>
      <c r="B147" s="92" t="str">
        <f t="shared" si="13"/>
        <v>201653757</v>
      </c>
      <c r="C147" s="360">
        <f t="shared" si="14"/>
        <v>42735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3451</v>
      </c>
    </row>
    <row r="148" spans="1:8">
      <c r="A148" s="92" t="str">
        <f t="shared" si="12"/>
        <v>Солар РАС</v>
      </c>
      <c r="B148" s="92" t="str">
        <f t="shared" si="13"/>
        <v>201653757</v>
      </c>
      <c r="C148" s="360">
        <f t="shared" si="14"/>
        <v>42735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420</v>
      </c>
    </row>
    <row r="149" spans="1:8">
      <c r="A149" s="92" t="str">
        <f t="shared" si="12"/>
        <v>Солар РАС</v>
      </c>
      <c r="B149" s="92" t="str">
        <f t="shared" si="13"/>
        <v>201653757</v>
      </c>
      <c r="C149" s="360">
        <f t="shared" si="14"/>
        <v>42735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42</v>
      </c>
    </row>
    <row r="150" spans="1:8">
      <c r="A150" s="92" t="str">
        <f t="shared" si="12"/>
        <v>Солар РАС</v>
      </c>
      <c r="B150" s="92" t="str">
        <f t="shared" si="13"/>
        <v>201653757</v>
      </c>
      <c r="C150" s="360">
        <f t="shared" si="14"/>
        <v>42735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Солар РАС</v>
      </c>
      <c r="B151" s="92" t="str">
        <f t="shared" si="13"/>
        <v>201653757</v>
      </c>
      <c r="C151" s="360">
        <f t="shared" si="14"/>
        <v>42735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42</v>
      </c>
    </row>
    <row r="152" spans="1:8">
      <c r="A152" s="92" t="str">
        <f t="shared" si="12"/>
        <v>Солар РАС</v>
      </c>
      <c r="B152" s="92" t="str">
        <f t="shared" si="13"/>
        <v>201653757</v>
      </c>
      <c r="C152" s="360">
        <f t="shared" si="14"/>
        <v>42735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РАС</v>
      </c>
      <c r="B153" s="92" t="str">
        <f t="shared" si="13"/>
        <v>201653757</v>
      </c>
      <c r="C153" s="360">
        <f t="shared" si="14"/>
        <v>42735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378</v>
      </c>
    </row>
    <row r="154" spans="1:8">
      <c r="A154" s="92" t="str">
        <f t="shared" si="12"/>
        <v>Солар РАС</v>
      </c>
      <c r="B154" s="92" t="str">
        <f t="shared" si="13"/>
        <v>201653757</v>
      </c>
      <c r="C154" s="360">
        <f t="shared" si="14"/>
        <v>42735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РАС</v>
      </c>
      <c r="B155" s="92" t="str">
        <f t="shared" si="13"/>
        <v>201653757</v>
      </c>
      <c r="C155" s="360">
        <f t="shared" si="14"/>
        <v>42735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378</v>
      </c>
    </row>
    <row r="156" spans="1:8">
      <c r="A156" s="92" t="str">
        <f t="shared" si="12"/>
        <v>Солар РАС</v>
      </c>
      <c r="B156" s="92" t="str">
        <f t="shared" si="13"/>
        <v>201653757</v>
      </c>
      <c r="C156" s="360">
        <f t="shared" si="14"/>
        <v>42735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3871</v>
      </c>
    </row>
    <row r="157" spans="1:8">
      <c r="A157" s="92" t="str">
        <f t="shared" si="12"/>
        <v>Солар РАС</v>
      </c>
      <c r="B157" s="92" t="str">
        <f t="shared" si="13"/>
        <v>201653757</v>
      </c>
      <c r="C157" s="360">
        <f t="shared" si="14"/>
        <v>42735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2960</v>
      </c>
    </row>
    <row r="158" spans="1:8">
      <c r="A158" s="92" t="str">
        <f t="shared" si="12"/>
        <v>Солар РАС</v>
      </c>
      <c r="B158" s="92" t="str">
        <f t="shared" si="13"/>
        <v>201653757</v>
      </c>
      <c r="C158" s="360">
        <f t="shared" si="14"/>
        <v>42735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РАС</v>
      </c>
      <c r="B159" s="92" t="str">
        <f t="shared" ref="B159:B179" si="16">pdeBulstat</f>
        <v>201653757</v>
      </c>
      <c r="C159" s="360">
        <f t="shared" ref="C159:C179" si="17">endDate</f>
        <v>42735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РАС</v>
      </c>
      <c r="B160" s="92" t="str">
        <f t="shared" si="16"/>
        <v>201653757</v>
      </c>
      <c r="C160" s="360">
        <f t="shared" si="17"/>
        <v>42735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Солар РАС</v>
      </c>
      <c r="B161" s="92" t="str">
        <f t="shared" si="16"/>
        <v>201653757</v>
      </c>
      <c r="C161" s="360">
        <f t="shared" si="17"/>
        <v>42735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2960</v>
      </c>
    </row>
    <row r="162" spans="1:8">
      <c r="A162" s="92" t="str">
        <f t="shared" si="15"/>
        <v>Солар РАС</v>
      </c>
      <c r="B162" s="92" t="str">
        <f t="shared" si="16"/>
        <v>201653757</v>
      </c>
      <c r="C162" s="360">
        <f t="shared" si="17"/>
        <v>42735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РАС</v>
      </c>
      <c r="B163" s="92" t="str">
        <f t="shared" si="16"/>
        <v>201653757</v>
      </c>
      <c r="C163" s="360">
        <f t="shared" si="17"/>
        <v>42735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РАС</v>
      </c>
      <c r="B164" s="92" t="str">
        <f t="shared" si="16"/>
        <v>201653757</v>
      </c>
      <c r="C164" s="360">
        <f t="shared" si="17"/>
        <v>42735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101</v>
      </c>
    </row>
    <row r="165" spans="1:8">
      <c r="A165" s="92" t="str">
        <f t="shared" si="15"/>
        <v>Солар РАС</v>
      </c>
      <c r="B165" s="92" t="str">
        <f t="shared" si="16"/>
        <v>201653757</v>
      </c>
      <c r="C165" s="360">
        <f t="shared" si="17"/>
        <v>42735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РАС</v>
      </c>
      <c r="B166" s="92" t="str">
        <f t="shared" si="16"/>
        <v>201653757</v>
      </c>
      <c r="C166" s="360">
        <f t="shared" si="17"/>
        <v>42735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706</v>
      </c>
    </row>
    <row r="167" spans="1:8">
      <c r="A167" s="92" t="str">
        <f t="shared" si="15"/>
        <v>Солар РАС</v>
      </c>
      <c r="B167" s="92" t="str">
        <f t="shared" si="16"/>
        <v>201653757</v>
      </c>
      <c r="C167" s="360">
        <f t="shared" si="17"/>
        <v>42735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РАС</v>
      </c>
      <c r="B168" s="92" t="str">
        <f t="shared" si="16"/>
        <v>201653757</v>
      </c>
      <c r="C168" s="360">
        <f t="shared" si="17"/>
        <v>42735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104</v>
      </c>
    </row>
    <row r="169" spans="1:8">
      <c r="A169" s="92" t="str">
        <f t="shared" si="15"/>
        <v>Солар РАС</v>
      </c>
      <c r="B169" s="92" t="str">
        <f t="shared" si="16"/>
        <v>201653757</v>
      </c>
      <c r="C169" s="360">
        <f t="shared" si="17"/>
        <v>42735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911</v>
      </c>
    </row>
    <row r="170" spans="1:8">
      <c r="A170" s="92" t="str">
        <f t="shared" si="15"/>
        <v>Солар РАС</v>
      </c>
      <c r="B170" s="92" t="str">
        <f t="shared" si="16"/>
        <v>201653757</v>
      </c>
      <c r="C170" s="360">
        <f t="shared" si="17"/>
        <v>42735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3871</v>
      </c>
    </row>
    <row r="171" spans="1:8">
      <c r="A171" s="92" t="str">
        <f t="shared" si="15"/>
        <v>Солар РАС</v>
      </c>
      <c r="B171" s="92" t="str">
        <f t="shared" si="16"/>
        <v>201653757</v>
      </c>
      <c r="C171" s="360">
        <f t="shared" si="17"/>
        <v>42735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РАС</v>
      </c>
      <c r="B172" s="92" t="str">
        <f t="shared" si="16"/>
        <v>201653757</v>
      </c>
      <c r="C172" s="360">
        <f t="shared" si="17"/>
        <v>42735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РАС</v>
      </c>
      <c r="B173" s="92" t="str">
        <f t="shared" si="16"/>
        <v>201653757</v>
      </c>
      <c r="C173" s="360">
        <f t="shared" si="17"/>
        <v>42735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Солар РАС</v>
      </c>
      <c r="B174" s="92" t="str">
        <f t="shared" si="16"/>
        <v>201653757</v>
      </c>
      <c r="C174" s="360">
        <f t="shared" si="17"/>
        <v>42735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3871</v>
      </c>
    </row>
    <row r="175" spans="1:8">
      <c r="A175" s="92" t="str">
        <f t="shared" si="15"/>
        <v>Солар РАС</v>
      </c>
      <c r="B175" s="92" t="str">
        <f t="shared" si="16"/>
        <v>201653757</v>
      </c>
      <c r="C175" s="360">
        <f t="shared" si="17"/>
        <v>42735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РАС</v>
      </c>
      <c r="B176" s="92" t="str">
        <f t="shared" si="16"/>
        <v>201653757</v>
      </c>
      <c r="C176" s="360">
        <f t="shared" si="17"/>
        <v>42735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РАС</v>
      </c>
      <c r="B177" s="92" t="str">
        <f t="shared" si="16"/>
        <v>201653757</v>
      </c>
      <c r="C177" s="360">
        <f t="shared" si="17"/>
        <v>42735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РАС</v>
      </c>
      <c r="B178" s="92" t="str">
        <f t="shared" si="16"/>
        <v>201653757</v>
      </c>
      <c r="C178" s="360">
        <f t="shared" si="17"/>
        <v>42735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РАС</v>
      </c>
      <c r="B179" s="92" t="str">
        <f t="shared" si="16"/>
        <v>201653757</v>
      </c>
      <c r="C179" s="360">
        <f t="shared" si="17"/>
        <v>42735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3871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РАС</v>
      </c>
      <c r="B181" s="92" t="str">
        <f t="shared" ref="B181:B216" si="19">pdeBulstat</f>
        <v>201653757</v>
      </c>
      <c r="C181" s="360">
        <f t="shared" ref="C181:C216" si="20">endDate</f>
        <v>42735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3437</v>
      </c>
    </row>
    <row r="182" spans="1:8">
      <c r="A182" s="92" t="str">
        <f t="shared" si="18"/>
        <v>Солар РАС</v>
      </c>
      <c r="B182" s="92" t="str">
        <f t="shared" si="19"/>
        <v>201653757</v>
      </c>
      <c r="C182" s="360">
        <f t="shared" si="20"/>
        <v>42735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-899</v>
      </c>
    </row>
    <row r="183" spans="1:8">
      <c r="A183" s="92" t="str">
        <f t="shared" si="18"/>
        <v>Солар РАС</v>
      </c>
      <c r="B183" s="92" t="str">
        <f t="shared" si="19"/>
        <v>201653757</v>
      </c>
      <c r="C183" s="360">
        <f t="shared" si="20"/>
        <v>42735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РАС</v>
      </c>
      <c r="B184" s="92" t="str">
        <f t="shared" si="19"/>
        <v>201653757</v>
      </c>
      <c r="C184" s="360">
        <f t="shared" si="20"/>
        <v>42735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-31</v>
      </c>
    </row>
    <row r="185" spans="1:8">
      <c r="A185" s="92" t="str">
        <f t="shared" si="18"/>
        <v>Солар РАС</v>
      </c>
      <c r="B185" s="92" t="str">
        <f t="shared" si="19"/>
        <v>201653757</v>
      </c>
      <c r="C185" s="360">
        <f t="shared" si="20"/>
        <v>42735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-677</v>
      </c>
    </row>
    <row r="186" spans="1:8">
      <c r="A186" s="92" t="str">
        <f t="shared" si="18"/>
        <v>Солар РАС</v>
      </c>
      <c r="B186" s="92" t="str">
        <f t="shared" si="19"/>
        <v>201653757</v>
      </c>
      <c r="C186" s="360">
        <f t="shared" si="20"/>
        <v>42735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Солар РАС</v>
      </c>
      <c r="B187" s="92" t="str">
        <f t="shared" si="19"/>
        <v>201653757</v>
      </c>
      <c r="C187" s="360">
        <f t="shared" si="20"/>
        <v>42735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Солар РАС</v>
      </c>
      <c r="B188" s="92" t="str">
        <f t="shared" si="19"/>
        <v>201653757</v>
      </c>
      <c r="C188" s="360">
        <f t="shared" si="20"/>
        <v>42735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Солар РАС</v>
      </c>
      <c r="B189" s="92" t="str">
        <f t="shared" si="19"/>
        <v>201653757</v>
      </c>
      <c r="C189" s="360">
        <f t="shared" si="20"/>
        <v>42735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РАС</v>
      </c>
      <c r="B190" s="92" t="str">
        <f t="shared" si="19"/>
        <v>201653757</v>
      </c>
      <c r="C190" s="360">
        <f t="shared" si="20"/>
        <v>42735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1507</v>
      </c>
    </row>
    <row r="191" spans="1:8">
      <c r="A191" s="92" t="str">
        <f t="shared" si="18"/>
        <v>Солар РАС</v>
      </c>
      <c r="B191" s="92" t="str">
        <f t="shared" si="19"/>
        <v>201653757</v>
      </c>
      <c r="C191" s="360">
        <f t="shared" si="20"/>
        <v>42735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3337</v>
      </c>
    </row>
    <row r="192" spans="1:8">
      <c r="A192" s="92" t="str">
        <f t="shared" si="18"/>
        <v>Солар РАС</v>
      </c>
      <c r="B192" s="92" t="str">
        <f t="shared" si="19"/>
        <v>201653757</v>
      </c>
      <c r="C192" s="360">
        <f t="shared" si="20"/>
        <v>42735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РАС</v>
      </c>
      <c r="B193" s="92" t="str">
        <f t="shared" si="19"/>
        <v>201653757</v>
      </c>
      <c r="C193" s="360">
        <f t="shared" si="20"/>
        <v>42735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РАС</v>
      </c>
      <c r="B194" s="92" t="str">
        <f t="shared" si="19"/>
        <v>201653757</v>
      </c>
      <c r="C194" s="360">
        <f t="shared" si="20"/>
        <v>42735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РАС</v>
      </c>
      <c r="B195" s="92" t="str">
        <f t="shared" si="19"/>
        <v>201653757</v>
      </c>
      <c r="C195" s="360">
        <f t="shared" si="20"/>
        <v>42735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РАС</v>
      </c>
      <c r="B196" s="92" t="str">
        <f t="shared" si="19"/>
        <v>201653757</v>
      </c>
      <c r="C196" s="360">
        <f t="shared" si="20"/>
        <v>42735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РАС</v>
      </c>
      <c r="B197" s="92" t="str">
        <f t="shared" si="19"/>
        <v>201653757</v>
      </c>
      <c r="C197" s="360">
        <f t="shared" si="20"/>
        <v>42735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РАС</v>
      </c>
      <c r="B198" s="92" t="str">
        <f t="shared" si="19"/>
        <v>201653757</v>
      </c>
      <c r="C198" s="360">
        <f t="shared" si="20"/>
        <v>42735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РАС</v>
      </c>
      <c r="B199" s="92" t="str">
        <f t="shared" si="19"/>
        <v>201653757</v>
      </c>
      <c r="C199" s="360">
        <f t="shared" si="20"/>
        <v>42735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РАС</v>
      </c>
      <c r="B200" s="92" t="str">
        <f t="shared" si="19"/>
        <v>201653757</v>
      </c>
      <c r="C200" s="360">
        <f t="shared" si="20"/>
        <v>42735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РАС</v>
      </c>
      <c r="B201" s="92" t="str">
        <f t="shared" si="19"/>
        <v>201653757</v>
      </c>
      <c r="C201" s="360">
        <f t="shared" si="20"/>
        <v>42735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РАС</v>
      </c>
      <c r="B202" s="92" t="str">
        <f t="shared" si="19"/>
        <v>201653757</v>
      </c>
      <c r="C202" s="360">
        <f t="shared" si="20"/>
        <v>42735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РАС</v>
      </c>
      <c r="B203" s="92" t="str">
        <f t="shared" si="19"/>
        <v>201653757</v>
      </c>
      <c r="C203" s="360">
        <f t="shared" si="20"/>
        <v>42735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РАС</v>
      </c>
      <c r="B204" s="92" t="str">
        <f t="shared" si="19"/>
        <v>201653757</v>
      </c>
      <c r="C204" s="360">
        <f t="shared" si="20"/>
        <v>42735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РАС</v>
      </c>
      <c r="B205" s="92" t="str">
        <f t="shared" si="19"/>
        <v>201653757</v>
      </c>
      <c r="C205" s="360">
        <f t="shared" si="20"/>
        <v>42735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Солар РАС</v>
      </c>
      <c r="B206" s="92" t="str">
        <f t="shared" si="19"/>
        <v>201653757</v>
      </c>
      <c r="C206" s="360">
        <f t="shared" si="20"/>
        <v>42735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-856</v>
      </c>
    </row>
    <row r="207" spans="1:8">
      <c r="A207" s="92" t="str">
        <f t="shared" si="18"/>
        <v>Солар РАС</v>
      </c>
      <c r="B207" s="92" t="str">
        <f t="shared" si="19"/>
        <v>201653757</v>
      </c>
      <c r="C207" s="360">
        <f t="shared" si="20"/>
        <v>42735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Солар РАС</v>
      </c>
      <c r="B208" s="92" t="str">
        <f t="shared" si="19"/>
        <v>201653757</v>
      </c>
      <c r="C208" s="360">
        <f t="shared" si="20"/>
        <v>42735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-2639</v>
      </c>
    </row>
    <row r="209" spans="1:8">
      <c r="A209" s="92" t="str">
        <f t="shared" si="18"/>
        <v>Солар РАС</v>
      </c>
      <c r="B209" s="92" t="str">
        <f t="shared" si="19"/>
        <v>201653757</v>
      </c>
      <c r="C209" s="360">
        <f t="shared" si="20"/>
        <v>42735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Солар РАС</v>
      </c>
      <c r="B210" s="92" t="str">
        <f t="shared" si="19"/>
        <v>201653757</v>
      </c>
      <c r="C210" s="360">
        <f t="shared" si="20"/>
        <v>42735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-331</v>
      </c>
    </row>
    <row r="211" spans="1:8">
      <c r="A211" s="92" t="str">
        <f t="shared" si="18"/>
        <v>Солар РАС</v>
      </c>
      <c r="B211" s="92" t="str">
        <f t="shared" si="19"/>
        <v>201653757</v>
      </c>
      <c r="C211" s="360">
        <f t="shared" si="20"/>
        <v>42735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-3826</v>
      </c>
    </row>
    <row r="212" spans="1:8">
      <c r="A212" s="92" t="str">
        <f t="shared" si="18"/>
        <v>Солар РАС</v>
      </c>
      <c r="B212" s="92" t="str">
        <f t="shared" si="19"/>
        <v>201653757</v>
      </c>
      <c r="C212" s="360">
        <f t="shared" si="20"/>
        <v>42735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-489</v>
      </c>
    </row>
    <row r="213" spans="1:8">
      <c r="A213" s="92" t="str">
        <f t="shared" si="18"/>
        <v>Солар РАС</v>
      </c>
      <c r="B213" s="92" t="str">
        <f t="shared" si="19"/>
        <v>201653757</v>
      </c>
      <c r="C213" s="360">
        <f t="shared" si="20"/>
        <v>42735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2256</v>
      </c>
    </row>
    <row r="214" spans="1:8">
      <c r="A214" s="92" t="str">
        <f t="shared" si="18"/>
        <v>Солар РАС</v>
      </c>
      <c r="B214" s="92" t="str">
        <f t="shared" si="19"/>
        <v>201653757</v>
      </c>
      <c r="C214" s="360">
        <f t="shared" si="20"/>
        <v>42735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1767</v>
      </c>
    </row>
    <row r="215" spans="1:8">
      <c r="A215" s="92" t="str">
        <f t="shared" si="18"/>
        <v>Солар РАС</v>
      </c>
      <c r="B215" s="92" t="str">
        <f t="shared" si="19"/>
        <v>201653757</v>
      </c>
      <c r="C215" s="360">
        <f t="shared" si="20"/>
        <v>42735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РАС</v>
      </c>
      <c r="B216" s="92" t="str">
        <f t="shared" si="19"/>
        <v>201653757</v>
      </c>
      <c r="C216" s="360">
        <f t="shared" si="20"/>
        <v>42735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РАС</v>
      </c>
      <c r="B218" s="92" t="str">
        <f t="shared" ref="B218:B281" si="22">pdeBulstat</f>
        <v>201653757</v>
      </c>
      <c r="C218" s="360">
        <f t="shared" ref="C218:C281" si="23">endDate</f>
        <v>42735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0</v>
      </c>
    </row>
    <row r="219" spans="1:8">
      <c r="A219" s="92" t="str">
        <f t="shared" si="21"/>
        <v>Солар РАС</v>
      </c>
      <c r="B219" s="92" t="str">
        <f t="shared" si="22"/>
        <v>201653757</v>
      </c>
      <c r="C219" s="360">
        <f t="shared" si="23"/>
        <v>42735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РАС</v>
      </c>
      <c r="B220" s="92" t="str">
        <f t="shared" si="22"/>
        <v>201653757</v>
      </c>
      <c r="C220" s="360">
        <f t="shared" si="23"/>
        <v>42735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РАС</v>
      </c>
      <c r="B221" s="92" t="str">
        <f t="shared" si="22"/>
        <v>201653757</v>
      </c>
      <c r="C221" s="360">
        <f t="shared" si="23"/>
        <v>42735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РАС</v>
      </c>
      <c r="B222" s="92" t="str">
        <f t="shared" si="22"/>
        <v>201653757</v>
      </c>
      <c r="C222" s="360">
        <f t="shared" si="23"/>
        <v>42735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0</v>
      </c>
    </row>
    <row r="223" spans="1:8">
      <c r="A223" s="92" t="str">
        <f t="shared" si="21"/>
        <v>Солар РАС</v>
      </c>
      <c r="B223" s="92" t="str">
        <f t="shared" si="22"/>
        <v>201653757</v>
      </c>
      <c r="C223" s="360">
        <f t="shared" si="23"/>
        <v>42735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РАС</v>
      </c>
      <c r="B224" s="92" t="str">
        <f t="shared" si="22"/>
        <v>201653757</v>
      </c>
      <c r="C224" s="360">
        <f t="shared" si="23"/>
        <v>42735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РАС</v>
      </c>
      <c r="B225" s="92" t="str">
        <f t="shared" si="22"/>
        <v>201653757</v>
      </c>
      <c r="C225" s="360">
        <f t="shared" si="23"/>
        <v>42735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РАС</v>
      </c>
      <c r="B226" s="92" t="str">
        <f t="shared" si="22"/>
        <v>201653757</v>
      </c>
      <c r="C226" s="360">
        <f t="shared" si="23"/>
        <v>42735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РАС</v>
      </c>
      <c r="B227" s="92" t="str">
        <f t="shared" si="22"/>
        <v>201653757</v>
      </c>
      <c r="C227" s="360">
        <f t="shared" si="23"/>
        <v>42735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РАС</v>
      </c>
      <c r="B228" s="92" t="str">
        <f t="shared" si="22"/>
        <v>201653757</v>
      </c>
      <c r="C228" s="360">
        <f t="shared" si="23"/>
        <v>42735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РАС</v>
      </c>
      <c r="B229" s="92" t="str">
        <f t="shared" si="22"/>
        <v>201653757</v>
      </c>
      <c r="C229" s="360">
        <f t="shared" si="23"/>
        <v>42735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РАС</v>
      </c>
      <c r="B230" s="92" t="str">
        <f t="shared" si="22"/>
        <v>201653757</v>
      </c>
      <c r="C230" s="360">
        <f t="shared" si="23"/>
        <v>42735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РАС</v>
      </c>
      <c r="B231" s="92" t="str">
        <f t="shared" si="22"/>
        <v>201653757</v>
      </c>
      <c r="C231" s="360">
        <f t="shared" si="23"/>
        <v>42735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РАС</v>
      </c>
      <c r="B232" s="92" t="str">
        <f t="shared" si="22"/>
        <v>201653757</v>
      </c>
      <c r="C232" s="360">
        <f t="shared" si="23"/>
        <v>42735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РАС</v>
      </c>
      <c r="B233" s="92" t="str">
        <f t="shared" si="22"/>
        <v>201653757</v>
      </c>
      <c r="C233" s="360">
        <f t="shared" si="23"/>
        <v>42735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РАС</v>
      </c>
      <c r="B234" s="92" t="str">
        <f t="shared" si="22"/>
        <v>201653757</v>
      </c>
      <c r="C234" s="360">
        <f t="shared" si="23"/>
        <v>42735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РАС</v>
      </c>
      <c r="B235" s="92" t="str">
        <f t="shared" si="22"/>
        <v>201653757</v>
      </c>
      <c r="C235" s="360">
        <f t="shared" si="23"/>
        <v>42735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РАС</v>
      </c>
      <c r="B236" s="92" t="str">
        <f t="shared" si="22"/>
        <v>201653757</v>
      </c>
      <c r="C236" s="360">
        <f t="shared" si="23"/>
        <v>42735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0</v>
      </c>
    </row>
    <row r="237" spans="1:8">
      <c r="A237" s="92" t="str">
        <f t="shared" si="21"/>
        <v>Солар РАС</v>
      </c>
      <c r="B237" s="92" t="str">
        <f t="shared" si="22"/>
        <v>201653757</v>
      </c>
      <c r="C237" s="360">
        <f t="shared" si="23"/>
        <v>42735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РАС</v>
      </c>
      <c r="B238" s="92" t="str">
        <f t="shared" si="22"/>
        <v>201653757</v>
      </c>
      <c r="C238" s="360">
        <f t="shared" si="23"/>
        <v>42735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РАС</v>
      </c>
      <c r="B239" s="92" t="str">
        <f t="shared" si="22"/>
        <v>201653757</v>
      </c>
      <c r="C239" s="360">
        <f t="shared" si="23"/>
        <v>42735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0</v>
      </c>
    </row>
    <row r="240" spans="1:8">
      <c r="A240" s="92" t="str">
        <f t="shared" si="21"/>
        <v>Солар РАС</v>
      </c>
      <c r="B240" s="92" t="str">
        <f t="shared" si="22"/>
        <v>201653757</v>
      </c>
      <c r="C240" s="360">
        <f t="shared" si="23"/>
        <v>42735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РАС</v>
      </c>
      <c r="B241" s="92" t="str">
        <f t="shared" si="22"/>
        <v>201653757</v>
      </c>
      <c r="C241" s="360">
        <f t="shared" si="23"/>
        <v>42735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РАС</v>
      </c>
      <c r="B242" s="92" t="str">
        <f t="shared" si="22"/>
        <v>201653757</v>
      </c>
      <c r="C242" s="360">
        <f t="shared" si="23"/>
        <v>42735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РАС</v>
      </c>
      <c r="B243" s="92" t="str">
        <f t="shared" si="22"/>
        <v>201653757</v>
      </c>
      <c r="C243" s="360">
        <f t="shared" si="23"/>
        <v>42735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РАС</v>
      </c>
      <c r="B244" s="92" t="str">
        <f t="shared" si="22"/>
        <v>201653757</v>
      </c>
      <c r="C244" s="360">
        <f t="shared" si="23"/>
        <v>42735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РАС</v>
      </c>
      <c r="B245" s="92" t="str">
        <f t="shared" si="22"/>
        <v>201653757</v>
      </c>
      <c r="C245" s="360">
        <f t="shared" si="23"/>
        <v>42735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РАС</v>
      </c>
      <c r="B246" s="92" t="str">
        <f t="shared" si="22"/>
        <v>201653757</v>
      </c>
      <c r="C246" s="360">
        <f t="shared" si="23"/>
        <v>42735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РАС</v>
      </c>
      <c r="B247" s="92" t="str">
        <f t="shared" si="22"/>
        <v>201653757</v>
      </c>
      <c r="C247" s="360">
        <f t="shared" si="23"/>
        <v>42735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РАС</v>
      </c>
      <c r="B248" s="92" t="str">
        <f t="shared" si="22"/>
        <v>201653757</v>
      </c>
      <c r="C248" s="360">
        <f t="shared" si="23"/>
        <v>42735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РАС</v>
      </c>
      <c r="B249" s="92" t="str">
        <f t="shared" si="22"/>
        <v>201653757</v>
      </c>
      <c r="C249" s="360">
        <f t="shared" si="23"/>
        <v>42735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РАС</v>
      </c>
      <c r="B250" s="92" t="str">
        <f t="shared" si="22"/>
        <v>201653757</v>
      </c>
      <c r="C250" s="360">
        <f t="shared" si="23"/>
        <v>42735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РАС</v>
      </c>
      <c r="B251" s="92" t="str">
        <f t="shared" si="22"/>
        <v>201653757</v>
      </c>
      <c r="C251" s="360">
        <f t="shared" si="23"/>
        <v>42735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РАС</v>
      </c>
      <c r="B252" s="92" t="str">
        <f t="shared" si="22"/>
        <v>201653757</v>
      </c>
      <c r="C252" s="360">
        <f t="shared" si="23"/>
        <v>42735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РАС</v>
      </c>
      <c r="B253" s="92" t="str">
        <f t="shared" si="22"/>
        <v>201653757</v>
      </c>
      <c r="C253" s="360">
        <f t="shared" si="23"/>
        <v>42735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РАС</v>
      </c>
      <c r="B254" s="92" t="str">
        <f t="shared" si="22"/>
        <v>201653757</v>
      </c>
      <c r="C254" s="360">
        <f t="shared" si="23"/>
        <v>42735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РАС</v>
      </c>
      <c r="B255" s="92" t="str">
        <f t="shared" si="22"/>
        <v>201653757</v>
      </c>
      <c r="C255" s="360">
        <f t="shared" si="23"/>
        <v>42735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РАС</v>
      </c>
      <c r="B256" s="92" t="str">
        <f t="shared" si="22"/>
        <v>201653757</v>
      </c>
      <c r="C256" s="360">
        <f t="shared" si="23"/>
        <v>42735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РАС</v>
      </c>
      <c r="B257" s="92" t="str">
        <f t="shared" si="22"/>
        <v>201653757</v>
      </c>
      <c r="C257" s="360">
        <f t="shared" si="23"/>
        <v>42735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РАС</v>
      </c>
      <c r="B258" s="92" t="str">
        <f t="shared" si="22"/>
        <v>201653757</v>
      </c>
      <c r="C258" s="360">
        <f t="shared" si="23"/>
        <v>42735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РАС</v>
      </c>
      <c r="B259" s="92" t="str">
        <f t="shared" si="22"/>
        <v>201653757</v>
      </c>
      <c r="C259" s="360">
        <f t="shared" si="23"/>
        <v>42735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РАС</v>
      </c>
      <c r="B260" s="92" t="str">
        <f t="shared" si="22"/>
        <v>201653757</v>
      </c>
      <c r="C260" s="360">
        <f t="shared" si="23"/>
        <v>42735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РАС</v>
      </c>
      <c r="B261" s="92" t="str">
        <f t="shared" si="22"/>
        <v>201653757</v>
      </c>
      <c r="C261" s="360">
        <f t="shared" si="23"/>
        <v>42735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РАС</v>
      </c>
      <c r="B262" s="92" t="str">
        <f t="shared" si="22"/>
        <v>201653757</v>
      </c>
      <c r="C262" s="360">
        <f t="shared" si="23"/>
        <v>42735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Солар РАС</v>
      </c>
      <c r="B263" s="92" t="str">
        <f t="shared" si="22"/>
        <v>201653757</v>
      </c>
      <c r="C263" s="360">
        <f t="shared" si="23"/>
        <v>42735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РАС</v>
      </c>
      <c r="B264" s="92" t="str">
        <f t="shared" si="22"/>
        <v>201653757</v>
      </c>
      <c r="C264" s="360">
        <f t="shared" si="23"/>
        <v>42735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РАС</v>
      </c>
      <c r="B265" s="92" t="str">
        <f t="shared" si="22"/>
        <v>201653757</v>
      </c>
      <c r="C265" s="360">
        <f t="shared" si="23"/>
        <v>42735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РАС</v>
      </c>
      <c r="B266" s="92" t="str">
        <f t="shared" si="22"/>
        <v>201653757</v>
      </c>
      <c r="C266" s="360">
        <f t="shared" si="23"/>
        <v>42735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Солар РАС</v>
      </c>
      <c r="B267" s="92" t="str">
        <f t="shared" si="22"/>
        <v>201653757</v>
      </c>
      <c r="C267" s="360">
        <f t="shared" si="23"/>
        <v>42735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РАС</v>
      </c>
      <c r="B268" s="92" t="str">
        <f t="shared" si="22"/>
        <v>201653757</v>
      </c>
      <c r="C268" s="360">
        <f t="shared" si="23"/>
        <v>42735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РАС</v>
      </c>
      <c r="B269" s="92" t="str">
        <f t="shared" si="22"/>
        <v>201653757</v>
      </c>
      <c r="C269" s="360">
        <f t="shared" si="23"/>
        <v>42735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РАС</v>
      </c>
      <c r="B270" s="92" t="str">
        <f t="shared" si="22"/>
        <v>201653757</v>
      </c>
      <c r="C270" s="360">
        <f t="shared" si="23"/>
        <v>42735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РАС</v>
      </c>
      <c r="B271" s="92" t="str">
        <f t="shared" si="22"/>
        <v>201653757</v>
      </c>
      <c r="C271" s="360">
        <f t="shared" si="23"/>
        <v>42735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РАС</v>
      </c>
      <c r="B272" s="92" t="str">
        <f t="shared" si="22"/>
        <v>201653757</v>
      </c>
      <c r="C272" s="360">
        <f t="shared" si="23"/>
        <v>42735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РАС</v>
      </c>
      <c r="B273" s="92" t="str">
        <f t="shared" si="22"/>
        <v>201653757</v>
      </c>
      <c r="C273" s="360">
        <f t="shared" si="23"/>
        <v>42735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РАС</v>
      </c>
      <c r="B274" s="92" t="str">
        <f t="shared" si="22"/>
        <v>201653757</v>
      </c>
      <c r="C274" s="360">
        <f t="shared" si="23"/>
        <v>42735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РАС</v>
      </c>
      <c r="B275" s="92" t="str">
        <f t="shared" si="22"/>
        <v>201653757</v>
      </c>
      <c r="C275" s="360">
        <f t="shared" si="23"/>
        <v>42735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РАС</v>
      </c>
      <c r="B276" s="92" t="str">
        <f t="shared" si="22"/>
        <v>201653757</v>
      </c>
      <c r="C276" s="360">
        <f t="shared" si="23"/>
        <v>42735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РАС</v>
      </c>
      <c r="B277" s="92" t="str">
        <f t="shared" si="22"/>
        <v>201653757</v>
      </c>
      <c r="C277" s="360">
        <f t="shared" si="23"/>
        <v>42735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РАС</v>
      </c>
      <c r="B278" s="92" t="str">
        <f t="shared" si="22"/>
        <v>201653757</v>
      </c>
      <c r="C278" s="360">
        <f t="shared" si="23"/>
        <v>42735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РАС</v>
      </c>
      <c r="B279" s="92" t="str">
        <f t="shared" si="22"/>
        <v>201653757</v>
      </c>
      <c r="C279" s="360">
        <f t="shared" si="23"/>
        <v>42735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РАС</v>
      </c>
      <c r="B280" s="92" t="str">
        <f t="shared" si="22"/>
        <v>201653757</v>
      </c>
      <c r="C280" s="360">
        <f t="shared" si="23"/>
        <v>42735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Солар РАС</v>
      </c>
      <c r="B281" s="92" t="str">
        <f t="shared" si="22"/>
        <v>201653757</v>
      </c>
      <c r="C281" s="360">
        <f t="shared" si="23"/>
        <v>42735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РАС</v>
      </c>
      <c r="B282" s="92" t="str">
        <f t="shared" ref="B282:B345" si="25">pdeBulstat</f>
        <v>201653757</v>
      </c>
      <c r="C282" s="360">
        <f t="shared" ref="C282:C345" si="26">endDate</f>
        <v>42735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РАС</v>
      </c>
      <c r="B283" s="92" t="str">
        <f t="shared" si="25"/>
        <v>201653757</v>
      </c>
      <c r="C283" s="360">
        <f t="shared" si="26"/>
        <v>42735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Солар РАС</v>
      </c>
      <c r="B284" s="92" t="str">
        <f t="shared" si="25"/>
        <v>201653757</v>
      </c>
      <c r="C284" s="360">
        <f t="shared" si="26"/>
        <v>42735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Солар РАС</v>
      </c>
      <c r="B285" s="92" t="str">
        <f t="shared" si="25"/>
        <v>201653757</v>
      </c>
      <c r="C285" s="360">
        <f t="shared" si="26"/>
        <v>42735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РАС</v>
      </c>
      <c r="B286" s="92" t="str">
        <f t="shared" si="25"/>
        <v>201653757</v>
      </c>
      <c r="C286" s="360">
        <f t="shared" si="26"/>
        <v>42735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РАС</v>
      </c>
      <c r="B287" s="92" t="str">
        <f t="shared" si="25"/>
        <v>201653757</v>
      </c>
      <c r="C287" s="360">
        <f t="shared" si="26"/>
        <v>42735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РАС</v>
      </c>
      <c r="B288" s="92" t="str">
        <f t="shared" si="25"/>
        <v>201653757</v>
      </c>
      <c r="C288" s="360">
        <f t="shared" si="26"/>
        <v>42735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Солар РАС</v>
      </c>
      <c r="B289" s="92" t="str">
        <f t="shared" si="25"/>
        <v>201653757</v>
      </c>
      <c r="C289" s="360">
        <f t="shared" si="26"/>
        <v>42735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РАС</v>
      </c>
      <c r="B290" s="92" t="str">
        <f t="shared" si="25"/>
        <v>201653757</v>
      </c>
      <c r="C290" s="360">
        <f t="shared" si="26"/>
        <v>42735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РАС</v>
      </c>
      <c r="B291" s="92" t="str">
        <f t="shared" si="25"/>
        <v>201653757</v>
      </c>
      <c r="C291" s="360">
        <f t="shared" si="26"/>
        <v>42735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РАС</v>
      </c>
      <c r="B292" s="92" t="str">
        <f t="shared" si="25"/>
        <v>201653757</v>
      </c>
      <c r="C292" s="360">
        <f t="shared" si="26"/>
        <v>42735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РАС</v>
      </c>
      <c r="B293" s="92" t="str">
        <f t="shared" si="25"/>
        <v>201653757</v>
      </c>
      <c r="C293" s="360">
        <f t="shared" si="26"/>
        <v>42735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РАС</v>
      </c>
      <c r="B294" s="92" t="str">
        <f t="shared" si="25"/>
        <v>201653757</v>
      </c>
      <c r="C294" s="360">
        <f t="shared" si="26"/>
        <v>42735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РАС</v>
      </c>
      <c r="B295" s="92" t="str">
        <f t="shared" si="25"/>
        <v>201653757</v>
      </c>
      <c r="C295" s="360">
        <f t="shared" si="26"/>
        <v>42735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РАС</v>
      </c>
      <c r="B296" s="92" t="str">
        <f t="shared" si="25"/>
        <v>201653757</v>
      </c>
      <c r="C296" s="360">
        <f t="shared" si="26"/>
        <v>42735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РАС</v>
      </c>
      <c r="B297" s="92" t="str">
        <f t="shared" si="25"/>
        <v>201653757</v>
      </c>
      <c r="C297" s="360">
        <f t="shared" si="26"/>
        <v>42735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РАС</v>
      </c>
      <c r="B298" s="92" t="str">
        <f t="shared" si="25"/>
        <v>201653757</v>
      </c>
      <c r="C298" s="360">
        <f t="shared" si="26"/>
        <v>42735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РАС</v>
      </c>
      <c r="B299" s="92" t="str">
        <f t="shared" si="25"/>
        <v>201653757</v>
      </c>
      <c r="C299" s="360">
        <f t="shared" si="26"/>
        <v>42735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РАС</v>
      </c>
      <c r="B300" s="92" t="str">
        <f t="shared" si="25"/>
        <v>201653757</v>
      </c>
      <c r="C300" s="360">
        <f t="shared" si="26"/>
        <v>42735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РАС</v>
      </c>
      <c r="B301" s="92" t="str">
        <f t="shared" si="25"/>
        <v>201653757</v>
      </c>
      <c r="C301" s="360">
        <f t="shared" si="26"/>
        <v>42735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РАС</v>
      </c>
      <c r="B302" s="92" t="str">
        <f t="shared" si="25"/>
        <v>201653757</v>
      </c>
      <c r="C302" s="360">
        <f t="shared" si="26"/>
        <v>42735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Солар РАС</v>
      </c>
      <c r="B303" s="92" t="str">
        <f t="shared" si="25"/>
        <v>201653757</v>
      </c>
      <c r="C303" s="360">
        <f t="shared" si="26"/>
        <v>42735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РАС</v>
      </c>
      <c r="B304" s="92" t="str">
        <f t="shared" si="25"/>
        <v>201653757</v>
      </c>
      <c r="C304" s="360">
        <f t="shared" si="26"/>
        <v>42735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РАС</v>
      </c>
      <c r="B305" s="92" t="str">
        <f t="shared" si="25"/>
        <v>201653757</v>
      </c>
      <c r="C305" s="360">
        <f t="shared" si="26"/>
        <v>42735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Солар РАС</v>
      </c>
      <c r="B306" s="92" t="str">
        <f t="shared" si="25"/>
        <v>201653757</v>
      </c>
      <c r="C306" s="360">
        <f t="shared" si="26"/>
        <v>42735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РАС</v>
      </c>
      <c r="B307" s="92" t="str">
        <f t="shared" si="25"/>
        <v>201653757</v>
      </c>
      <c r="C307" s="360">
        <f t="shared" si="26"/>
        <v>42735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РАС</v>
      </c>
      <c r="B308" s="92" t="str">
        <f t="shared" si="25"/>
        <v>201653757</v>
      </c>
      <c r="C308" s="360">
        <f t="shared" si="26"/>
        <v>42735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РАС</v>
      </c>
      <c r="B309" s="92" t="str">
        <f t="shared" si="25"/>
        <v>201653757</v>
      </c>
      <c r="C309" s="360">
        <f t="shared" si="26"/>
        <v>42735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РАС</v>
      </c>
      <c r="B310" s="92" t="str">
        <f t="shared" si="25"/>
        <v>201653757</v>
      </c>
      <c r="C310" s="360">
        <f t="shared" si="26"/>
        <v>42735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РАС</v>
      </c>
      <c r="B311" s="92" t="str">
        <f t="shared" si="25"/>
        <v>201653757</v>
      </c>
      <c r="C311" s="360">
        <f t="shared" si="26"/>
        <v>42735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РАС</v>
      </c>
      <c r="B312" s="92" t="str">
        <f t="shared" si="25"/>
        <v>201653757</v>
      </c>
      <c r="C312" s="360">
        <f t="shared" si="26"/>
        <v>42735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РАС</v>
      </c>
      <c r="B313" s="92" t="str">
        <f t="shared" si="25"/>
        <v>201653757</v>
      </c>
      <c r="C313" s="360">
        <f t="shared" si="26"/>
        <v>42735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РАС</v>
      </c>
      <c r="B314" s="92" t="str">
        <f t="shared" si="25"/>
        <v>201653757</v>
      </c>
      <c r="C314" s="360">
        <f t="shared" si="26"/>
        <v>42735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РАС</v>
      </c>
      <c r="B315" s="92" t="str">
        <f t="shared" si="25"/>
        <v>201653757</v>
      </c>
      <c r="C315" s="360">
        <f t="shared" si="26"/>
        <v>42735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РАС</v>
      </c>
      <c r="B316" s="92" t="str">
        <f t="shared" si="25"/>
        <v>201653757</v>
      </c>
      <c r="C316" s="360">
        <f t="shared" si="26"/>
        <v>42735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РАС</v>
      </c>
      <c r="B317" s="92" t="str">
        <f t="shared" si="25"/>
        <v>201653757</v>
      </c>
      <c r="C317" s="360">
        <f t="shared" si="26"/>
        <v>42735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РАС</v>
      </c>
      <c r="B318" s="92" t="str">
        <f t="shared" si="25"/>
        <v>201653757</v>
      </c>
      <c r="C318" s="360">
        <f t="shared" si="26"/>
        <v>42735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РАС</v>
      </c>
      <c r="B319" s="92" t="str">
        <f t="shared" si="25"/>
        <v>201653757</v>
      </c>
      <c r="C319" s="360">
        <f t="shared" si="26"/>
        <v>42735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РАС</v>
      </c>
      <c r="B320" s="92" t="str">
        <f t="shared" si="25"/>
        <v>201653757</v>
      </c>
      <c r="C320" s="360">
        <f t="shared" si="26"/>
        <v>42735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РАС</v>
      </c>
      <c r="B321" s="92" t="str">
        <f t="shared" si="25"/>
        <v>201653757</v>
      </c>
      <c r="C321" s="360">
        <f t="shared" si="26"/>
        <v>42735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РАС</v>
      </c>
      <c r="B322" s="92" t="str">
        <f t="shared" si="25"/>
        <v>201653757</v>
      </c>
      <c r="C322" s="360">
        <f t="shared" si="26"/>
        <v>42735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РАС</v>
      </c>
      <c r="B323" s="92" t="str">
        <f t="shared" si="25"/>
        <v>201653757</v>
      </c>
      <c r="C323" s="360">
        <f t="shared" si="26"/>
        <v>42735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РАС</v>
      </c>
      <c r="B324" s="92" t="str">
        <f t="shared" si="25"/>
        <v>201653757</v>
      </c>
      <c r="C324" s="360">
        <f t="shared" si="26"/>
        <v>42735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РАС</v>
      </c>
      <c r="B325" s="92" t="str">
        <f t="shared" si="25"/>
        <v>201653757</v>
      </c>
      <c r="C325" s="360">
        <f t="shared" si="26"/>
        <v>42735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РАС</v>
      </c>
      <c r="B326" s="92" t="str">
        <f t="shared" si="25"/>
        <v>201653757</v>
      </c>
      <c r="C326" s="360">
        <f t="shared" si="26"/>
        <v>42735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РАС</v>
      </c>
      <c r="B327" s="92" t="str">
        <f t="shared" si="25"/>
        <v>201653757</v>
      </c>
      <c r="C327" s="360">
        <f t="shared" si="26"/>
        <v>42735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РАС</v>
      </c>
      <c r="B328" s="92" t="str">
        <f t="shared" si="25"/>
        <v>201653757</v>
      </c>
      <c r="C328" s="360">
        <f t="shared" si="26"/>
        <v>42735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РАС</v>
      </c>
      <c r="B329" s="92" t="str">
        <f t="shared" si="25"/>
        <v>201653757</v>
      </c>
      <c r="C329" s="360">
        <f t="shared" si="26"/>
        <v>42735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РАС</v>
      </c>
      <c r="B330" s="92" t="str">
        <f t="shared" si="25"/>
        <v>201653757</v>
      </c>
      <c r="C330" s="360">
        <f t="shared" si="26"/>
        <v>42735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РАС</v>
      </c>
      <c r="B331" s="92" t="str">
        <f t="shared" si="25"/>
        <v>201653757</v>
      </c>
      <c r="C331" s="360">
        <f t="shared" si="26"/>
        <v>42735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РАС</v>
      </c>
      <c r="B332" s="92" t="str">
        <f t="shared" si="25"/>
        <v>201653757</v>
      </c>
      <c r="C332" s="360">
        <f t="shared" si="26"/>
        <v>42735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РАС</v>
      </c>
      <c r="B333" s="92" t="str">
        <f t="shared" si="25"/>
        <v>201653757</v>
      </c>
      <c r="C333" s="360">
        <f t="shared" si="26"/>
        <v>42735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РАС</v>
      </c>
      <c r="B334" s="92" t="str">
        <f t="shared" si="25"/>
        <v>201653757</v>
      </c>
      <c r="C334" s="360">
        <f t="shared" si="26"/>
        <v>42735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РАС</v>
      </c>
      <c r="B335" s="92" t="str">
        <f t="shared" si="25"/>
        <v>201653757</v>
      </c>
      <c r="C335" s="360">
        <f t="shared" si="26"/>
        <v>42735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РАС</v>
      </c>
      <c r="B336" s="92" t="str">
        <f t="shared" si="25"/>
        <v>201653757</v>
      </c>
      <c r="C336" s="360">
        <f t="shared" si="26"/>
        <v>42735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РАС</v>
      </c>
      <c r="B337" s="92" t="str">
        <f t="shared" si="25"/>
        <v>201653757</v>
      </c>
      <c r="C337" s="360">
        <f t="shared" si="26"/>
        <v>42735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РАС</v>
      </c>
      <c r="B338" s="92" t="str">
        <f t="shared" si="25"/>
        <v>201653757</v>
      </c>
      <c r="C338" s="360">
        <f t="shared" si="26"/>
        <v>42735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РАС</v>
      </c>
      <c r="B339" s="92" t="str">
        <f t="shared" si="25"/>
        <v>201653757</v>
      </c>
      <c r="C339" s="360">
        <f t="shared" si="26"/>
        <v>42735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РАС</v>
      </c>
      <c r="B340" s="92" t="str">
        <f t="shared" si="25"/>
        <v>201653757</v>
      </c>
      <c r="C340" s="360">
        <f t="shared" si="26"/>
        <v>42735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РАС</v>
      </c>
      <c r="B341" s="92" t="str">
        <f t="shared" si="25"/>
        <v>201653757</v>
      </c>
      <c r="C341" s="360">
        <f t="shared" si="26"/>
        <v>42735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РАС</v>
      </c>
      <c r="B342" s="92" t="str">
        <f t="shared" si="25"/>
        <v>201653757</v>
      </c>
      <c r="C342" s="360">
        <f t="shared" si="26"/>
        <v>42735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РАС</v>
      </c>
      <c r="B343" s="92" t="str">
        <f t="shared" si="25"/>
        <v>201653757</v>
      </c>
      <c r="C343" s="360">
        <f t="shared" si="26"/>
        <v>42735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РАС</v>
      </c>
      <c r="B344" s="92" t="str">
        <f t="shared" si="25"/>
        <v>201653757</v>
      </c>
      <c r="C344" s="360">
        <f t="shared" si="26"/>
        <v>42735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РАС</v>
      </c>
      <c r="B345" s="92" t="str">
        <f t="shared" si="25"/>
        <v>201653757</v>
      </c>
      <c r="C345" s="360">
        <f t="shared" si="26"/>
        <v>42735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РАС</v>
      </c>
      <c r="B346" s="92" t="str">
        <f t="shared" ref="B346:B409" si="28">pdeBulstat</f>
        <v>201653757</v>
      </c>
      <c r="C346" s="360">
        <f t="shared" ref="C346:C409" si="29">endDate</f>
        <v>42735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РАС</v>
      </c>
      <c r="B347" s="92" t="str">
        <f t="shared" si="28"/>
        <v>201653757</v>
      </c>
      <c r="C347" s="360">
        <f t="shared" si="29"/>
        <v>42735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РАС</v>
      </c>
      <c r="B348" s="92" t="str">
        <f t="shared" si="28"/>
        <v>201653757</v>
      </c>
      <c r="C348" s="360">
        <f t="shared" si="29"/>
        <v>42735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РАС</v>
      </c>
      <c r="B349" s="92" t="str">
        <f t="shared" si="28"/>
        <v>201653757</v>
      </c>
      <c r="C349" s="360">
        <f t="shared" si="29"/>
        <v>42735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РАС</v>
      </c>
      <c r="B350" s="92" t="str">
        <f t="shared" si="28"/>
        <v>201653757</v>
      </c>
      <c r="C350" s="360">
        <f t="shared" si="29"/>
        <v>42735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26</v>
      </c>
    </row>
    <row r="351" spans="1:8">
      <c r="A351" s="92" t="str">
        <f t="shared" si="27"/>
        <v>Солар РАС</v>
      </c>
      <c r="B351" s="92" t="str">
        <f t="shared" si="28"/>
        <v>201653757</v>
      </c>
      <c r="C351" s="360">
        <f t="shared" si="29"/>
        <v>42735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РАС</v>
      </c>
      <c r="B352" s="92" t="str">
        <f t="shared" si="28"/>
        <v>201653757</v>
      </c>
      <c r="C352" s="360">
        <f t="shared" si="29"/>
        <v>42735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РАС</v>
      </c>
      <c r="B353" s="92" t="str">
        <f t="shared" si="28"/>
        <v>201653757</v>
      </c>
      <c r="C353" s="360">
        <f t="shared" si="29"/>
        <v>42735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РАС</v>
      </c>
      <c r="B354" s="92" t="str">
        <f t="shared" si="28"/>
        <v>201653757</v>
      </c>
      <c r="C354" s="360">
        <f t="shared" si="29"/>
        <v>42735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26</v>
      </c>
    </row>
    <row r="355" spans="1:8">
      <c r="A355" s="92" t="str">
        <f t="shared" si="27"/>
        <v>Солар РАС</v>
      </c>
      <c r="B355" s="92" t="str">
        <f t="shared" si="28"/>
        <v>201653757</v>
      </c>
      <c r="C355" s="360">
        <f t="shared" si="29"/>
        <v>42735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378</v>
      </c>
    </row>
    <row r="356" spans="1:8">
      <c r="A356" s="92" t="str">
        <f t="shared" si="27"/>
        <v>Солар РАС</v>
      </c>
      <c r="B356" s="92" t="str">
        <f t="shared" si="28"/>
        <v>201653757</v>
      </c>
      <c r="C356" s="360">
        <f t="shared" si="29"/>
        <v>42735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Солар РАС</v>
      </c>
      <c r="B357" s="92" t="str">
        <f t="shared" si="28"/>
        <v>201653757</v>
      </c>
      <c r="C357" s="360">
        <f t="shared" si="29"/>
        <v>42735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Солар РАС</v>
      </c>
      <c r="B358" s="92" t="str">
        <f t="shared" si="28"/>
        <v>201653757</v>
      </c>
      <c r="C358" s="360">
        <f t="shared" si="29"/>
        <v>42735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РАС</v>
      </c>
      <c r="B359" s="92" t="str">
        <f t="shared" si="28"/>
        <v>201653757</v>
      </c>
      <c r="C359" s="360">
        <f t="shared" si="29"/>
        <v>42735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РАС</v>
      </c>
      <c r="B360" s="92" t="str">
        <f t="shared" si="28"/>
        <v>201653757</v>
      </c>
      <c r="C360" s="360">
        <f t="shared" si="29"/>
        <v>42735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РАС</v>
      </c>
      <c r="B361" s="92" t="str">
        <f t="shared" si="28"/>
        <v>201653757</v>
      </c>
      <c r="C361" s="360">
        <f t="shared" si="29"/>
        <v>42735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РАС</v>
      </c>
      <c r="B362" s="92" t="str">
        <f t="shared" si="28"/>
        <v>201653757</v>
      </c>
      <c r="C362" s="360">
        <f t="shared" si="29"/>
        <v>42735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РАС</v>
      </c>
      <c r="B363" s="92" t="str">
        <f t="shared" si="28"/>
        <v>201653757</v>
      </c>
      <c r="C363" s="360">
        <f t="shared" si="29"/>
        <v>42735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РАС</v>
      </c>
      <c r="B364" s="92" t="str">
        <f t="shared" si="28"/>
        <v>201653757</v>
      </c>
      <c r="C364" s="360">
        <f t="shared" si="29"/>
        <v>42735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РАС</v>
      </c>
      <c r="B365" s="92" t="str">
        <f t="shared" si="28"/>
        <v>201653757</v>
      </c>
      <c r="C365" s="360">
        <f t="shared" si="29"/>
        <v>42735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РАС</v>
      </c>
      <c r="B366" s="92" t="str">
        <f t="shared" si="28"/>
        <v>201653757</v>
      </c>
      <c r="C366" s="360">
        <f t="shared" si="29"/>
        <v>42735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РАС</v>
      </c>
      <c r="B367" s="92" t="str">
        <f t="shared" si="28"/>
        <v>201653757</v>
      </c>
      <c r="C367" s="360">
        <f t="shared" si="29"/>
        <v>42735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РАС</v>
      </c>
      <c r="B368" s="92" t="str">
        <f t="shared" si="28"/>
        <v>201653757</v>
      </c>
      <c r="C368" s="360">
        <f t="shared" si="29"/>
        <v>42735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404</v>
      </c>
    </row>
    <row r="369" spans="1:8">
      <c r="A369" s="92" t="str">
        <f t="shared" si="27"/>
        <v>Солар РАС</v>
      </c>
      <c r="B369" s="92" t="str">
        <f t="shared" si="28"/>
        <v>201653757</v>
      </c>
      <c r="C369" s="360">
        <f t="shared" si="29"/>
        <v>42735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РАС</v>
      </c>
      <c r="B370" s="92" t="str">
        <f t="shared" si="28"/>
        <v>201653757</v>
      </c>
      <c r="C370" s="360">
        <f t="shared" si="29"/>
        <v>42735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РАС</v>
      </c>
      <c r="B371" s="92" t="str">
        <f t="shared" si="28"/>
        <v>201653757</v>
      </c>
      <c r="C371" s="360">
        <f t="shared" si="29"/>
        <v>42735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404</v>
      </c>
    </row>
    <row r="372" spans="1:8">
      <c r="A372" s="92" t="str">
        <f t="shared" si="27"/>
        <v>Солар РАС</v>
      </c>
      <c r="B372" s="92" t="str">
        <f t="shared" si="28"/>
        <v>201653757</v>
      </c>
      <c r="C372" s="360">
        <f t="shared" si="29"/>
        <v>42735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-1617</v>
      </c>
    </row>
    <row r="373" spans="1:8">
      <c r="A373" s="92" t="str">
        <f t="shared" si="27"/>
        <v>Солар РАС</v>
      </c>
      <c r="B373" s="92" t="str">
        <f t="shared" si="28"/>
        <v>201653757</v>
      </c>
      <c r="C373" s="360">
        <f t="shared" si="29"/>
        <v>42735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РАС</v>
      </c>
      <c r="B374" s="92" t="str">
        <f t="shared" si="28"/>
        <v>201653757</v>
      </c>
      <c r="C374" s="360">
        <f t="shared" si="29"/>
        <v>42735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РАС</v>
      </c>
      <c r="B375" s="92" t="str">
        <f t="shared" si="28"/>
        <v>201653757</v>
      </c>
      <c r="C375" s="360">
        <f t="shared" si="29"/>
        <v>42735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РАС</v>
      </c>
      <c r="B376" s="92" t="str">
        <f t="shared" si="28"/>
        <v>201653757</v>
      </c>
      <c r="C376" s="360">
        <f t="shared" si="29"/>
        <v>42735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-1617</v>
      </c>
    </row>
    <row r="377" spans="1:8">
      <c r="A377" s="92" t="str">
        <f t="shared" si="27"/>
        <v>Солар РАС</v>
      </c>
      <c r="B377" s="92" t="str">
        <f t="shared" si="28"/>
        <v>201653757</v>
      </c>
      <c r="C377" s="360">
        <f t="shared" si="29"/>
        <v>42735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РАС</v>
      </c>
      <c r="B378" s="92" t="str">
        <f t="shared" si="28"/>
        <v>201653757</v>
      </c>
      <c r="C378" s="360">
        <f t="shared" si="29"/>
        <v>42735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РАС</v>
      </c>
      <c r="B379" s="92" t="str">
        <f t="shared" si="28"/>
        <v>201653757</v>
      </c>
      <c r="C379" s="360">
        <f t="shared" si="29"/>
        <v>42735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РАС</v>
      </c>
      <c r="B380" s="92" t="str">
        <f t="shared" si="28"/>
        <v>201653757</v>
      </c>
      <c r="C380" s="360">
        <f t="shared" si="29"/>
        <v>42735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РАС</v>
      </c>
      <c r="B381" s="92" t="str">
        <f t="shared" si="28"/>
        <v>201653757</v>
      </c>
      <c r="C381" s="360">
        <f t="shared" si="29"/>
        <v>42735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РАС</v>
      </c>
      <c r="B382" s="92" t="str">
        <f t="shared" si="28"/>
        <v>201653757</v>
      </c>
      <c r="C382" s="360">
        <f t="shared" si="29"/>
        <v>42735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РАС</v>
      </c>
      <c r="B383" s="92" t="str">
        <f t="shared" si="28"/>
        <v>201653757</v>
      </c>
      <c r="C383" s="360">
        <f t="shared" si="29"/>
        <v>42735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РАС</v>
      </c>
      <c r="B384" s="92" t="str">
        <f t="shared" si="28"/>
        <v>201653757</v>
      </c>
      <c r="C384" s="360">
        <f t="shared" si="29"/>
        <v>42735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РАС</v>
      </c>
      <c r="B385" s="92" t="str">
        <f t="shared" si="28"/>
        <v>201653757</v>
      </c>
      <c r="C385" s="360">
        <f t="shared" si="29"/>
        <v>42735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РАС</v>
      </c>
      <c r="B386" s="92" t="str">
        <f t="shared" si="28"/>
        <v>201653757</v>
      </c>
      <c r="C386" s="360">
        <f t="shared" si="29"/>
        <v>42735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РАС</v>
      </c>
      <c r="B387" s="92" t="str">
        <f t="shared" si="28"/>
        <v>201653757</v>
      </c>
      <c r="C387" s="360">
        <f t="shared" si="29"/>
        <v>42735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РАС</v>
      </c>
      <c r="B388" s="92" t="str">
        <f t="shared" si="28"/>
        <v>201653757</v>
      </c>
      <c r="C388" s="360">
        <f t="shared" si="29"/>
        <v>42735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РАС</v>
      </c>
      <c r="B389" s="92" t="str">
        <f t="shared" si="28"/>
        <v>201653757</v>
      </c>
      <c r="C389" s="360">
        <f t="shared" si="29"/>
        <v>42735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РАС</v>
      </c>
      <c r="B390" s="92" t="str">
        <f t="shared" si="28"/>
        <v>201653757</v>
      </c>
      <c r="C390" s="360">
        <f t="shared" si="29"/>
        <v>42735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-1617</v>
      </c>
    </row>
    <row r="391" spans="1:8">
      <c r="A391" s="92" t="str">
        <f t="shared" si="27"/>
        <v>Солар РАС</v>
      </c>
      <c r="B391" s="92" t="str">
        <f t="shared" si="28"/>
        <v>201653757</v>
      </c>
      <c r="C391" s="360">
        <f t="shared" si="29"/>
        <v>42735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РАС</v>
      </c>
      <c r="B392" s="92" t="str">
        <f t="shared" si="28"/>
        <v>201653757</v>
      </c>
      <c r="C392" s="360">
        <f t="shared" si="29"/>
        <v>42735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РАС</v>
      </c>
      <c r="B393" s="92" t="str">
        <f t="shared" si="28"/>
        <v>201653757</v>
      </c>
      <c r="C393" s="360">
        <f t="shared" si="29"/>
        <v>42735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-1617</v>
      </c>
    </row>
    <row r="394" spans="1:8">
      <c r="A394" s="92" t="str">
        <f t="shared" si="27"/>
        <v>Солар РАС</v>
      </c>
      <c r="B394" s="92" t="str">
        <f t="shared" si="28"/>
        <v>201653757</v>
      </c>
      <c r="C394" s="360">
        <f t="shared" si="29"/>
        <v>42735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РАС</v>
      </c>
      <c r="B395" s="92" t="str">
        <f t="shared" si="28"/>
        <v>201653757</v>
      </c>
      <c r="C395" s="360">
        <f t="shared" si="29"/>
        <v>42735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РАС</v>
      </c>
      <c r="B396" s="92" t="str">
        <f t="shared" si="28"/>
        <v>201653757</v>
      </c>
      <c r="C396" s="360">
        <f t="shared" si="29"/>
        <v>42735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РАС</v>
      </c>
      <c r="B397" s="92" t="str">
        <f t="shared" si="28"/>
        <v>201653757</v>
      </c>
      <c r="C397" s="360">
        <f t="shared" si="29"/>
        <v>42735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РАС</v>
      </c>
      <c r="B398" s="92" t="str">
        <f t="shared" si="28"/>
        <v>201653757</v>
      </c>
      <c r="C398" s="360">
        <f t="shared" si="29"/>
        <v>42735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РАС</v>
      </c>
      <c r="B399" s="92" t="str">
        <f t="shared" si="28"/>
        <v>201653757</v>
      </c>
      <c r="C399" s="360">
        <f t="shared" si="29"/>
        <v>42735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РАС</v>
      </c>
      <c r="B400" s="92" t="str">
        <f t="shared" si="28"/>
        <v>201653757</v>
      </c>
      <c r="C400" s="360">
        <f t="shared" si="29"/>
        <v>42735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РАС</v>
      </c>
      <c r="B401" s="92" t="str">
        <f t="shared" si="28"/>
        <v>201653757</v>
      </c>
      <c r="C401" s="360">
        <f t="shared" si="29"/>
        <v>42735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РАС</v>
      </c>
      <c r="B402" s="92" t="str">
        <f t="shared" si="28"/>
        <v>201653757</v>
      </c>
      <c r="C402" s="360">
        <f t="shared" si="29"/>
        <v>42735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РАС</v>
      </c>
      <c r="B403" s="92" t="str">
        <f t="shared" si="28"/>
        <v>201653757</v>
      </c>
      <c r="C403" s="360">
        <f t="shared" si="29"/>
        <v>42735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РАС</v>
      </c>
      <c r="B404" s="92" t="str">
        <f t="shared" si="28"/>
        <v>201653757</v>
      </c>
      <c r="C404" s="360">
        <f t="shared" si="29"/>
        <v>42735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РАС</v>
      </c>
      <c r="B405" s="92" t="str">
        <f t="shared" si="28"/>
        <v>201653757</v>
      </c>
      <c r="C405" s="360">
        <f t="shared" si="29"/>
        <v>42735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РАС</v>
      </c>
      <c r="B406" s="92" t="str">
        <f t="shared" si="28"/>
        <v>201653757</v>
      </c>
      <c r="C406" s="360">
        <f t="shared" si="29"/>
        <v>42735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РАС</v>
      </c>
      <c r="B407" s="92" t="str">
        <f t="shared" si="28"/>
        <v>201653757</v>
      </c>
      <c r="C407" s="360">
        <f t="shared" si="29"/>
        <v>42735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РАС</v>
      </c>
      <c r="B408" s="92" t="str">
        <f t="shared" si="28"/>
        <v>201653757</v>
      </c>
      <c r="C408" s="360">
        <f t="shared" si="29"/>
        <v>42735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РАС</v>
      </c>
      <c r="B409" s="92" t="str">
        <f t="shared" si="28"/>
        <v>201653757</v>
      </c>
      <c r="C409" s="360">
        <f t="shared" si="29"/>
        <v>42735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РАС</v>
      </c>
      <c r="B410" s="92" t="str">
        <f t="shared" ref="B410:B459" si="31">pdeBulstat</f>
        <v>201653757</v>
      </c>
      <c r="C410" s="360">
        <f t="shared" ref="C410:C459" si="32">endDate</f>
        <v>42735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РАС</v>
      </c>
      <c r="B411" s="92" t="str">
        <f t="shared" si="31"/>
        <v>201653757</v>
      </c>
      <c r="C411" s="360">
        <f t="shared" si="32"/>
        <v>42735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РАС</v>
      </c>
      <c r="B412" s="92" t="str">
        <f t="shared" si="31"/>
        <v>201653757</v>
      </c>
      <c r="C412" s="360">
        <f t="shared" si="32"/>
        <v>42735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РАС</v>
      </c>
      <c r="B413" s="92" t="str">
        <f t="shared" si="31"/>
        <v>201653757</v>
      </c>
      <c r="C413" s="360">
        <f t="shared" si="32"/>
        <v>42735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РАС</v>
      </c>
      <c r="B414" s="92" t="str">
        <f t="shared" si="31"/>
        <v>201653757</v>
      </c>
      <c r="C414" s="360">
        <f t="shared" si="32"/>
        <v>42735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РАС</v>
      </c>
      <c r="B415" s="92" t="str">
        <f t="shared" si="31"/>
        <v>201653757</v>
      </c>
      <c r="C415" s="360">
        <f t="shared" si="32"/>
        <v>42735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РАС</v>
      </c>
      <c r="B416" s="92" t="str">
        <f t="shared" si="31"/>
        <v>201653757</v>
      </c>
      <c r="C416" s="360">
        <f t="shared" si="32"/>
        <v>42735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-1591</v>
      </c>
    </row>
    <row r="417" spans="1:8">
      <c r="A417" s="92" t="str">
        <f t="shared" si="30"/>
        <v>Солар РАС</v>
      </c>
      <c r="B417" s="92" t="str">
        <f t="shared" si="31"/>
        <v>201653757</v>
      </c>
      <c r="C417" s="360">
        <f t="shared" si="32"/>
        <v>42735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РАС</v>
      </c>
      <c r="B418" s="92" t="str">
        <f t="shared" si="31"/>
        <v>201653757</v>
      </c>
      <c r="C418" s="360">
        <f t="shared" si="32"/>
        <v>42735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РАС</v>
      </c>
      <c r="B419" s="92" t="str">
        <f t="shared" si="31"/>
        <v>201653757</v>
      </c>
      <c r="C419" s="360">
        <f t="shared" si="32"/>
        <v>42735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РАС</v>
      </c>
      <c r="B420" s="92" t="str">
        <f t="shared" si="31"/>
        <v>201653757</v>
      </c>
      <c r="C420" s="360">
        <f t="shared" si="32"/>
        <v>42735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-1591</v>
      </c>
    </row>
    <row r="421" spans="1:8">
      <c r="A421" s="92" t="str">
        <f t="shared" si="30"/>
        <v>Солар РАС</v>
      </c>
      <c r="B421" s="92" t="str">
        <f t="shared" si="31"/>
        <v>201653757</v>
      </c>
      <c r="C421" s="360">
        <f t="shared" si="32"/>
        <v>42735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378</v>
      </c>
    </row>
    <row r="422" spans="1:8">
      <c r="A422" s="92" t="str">
        <f t="shared" si="30"/>
        <v>Солар РАС</v>
      </c>
      <c r="B422" s="92" t="str">
        <f t="shared" si="31"/>
        <v>201653757</v>
      </c>
      <c r="C422" s="360">
        <f t="shared" si="32"/>
        <v>42735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Солар РАС</v>
      </c>
      <c r="B423" s="92" t="str">
        <f t="shared" si="31"/>
        <v>201653757</v>
      </c>
      <c r="C423" s="360">
        <f t="shared" si="32"/>
        <v>42735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Солар РАС</v>
      </c>
      <c r="B424" s="92" t="str">
        <f t="shared" si="31"/>
        <v>201653757</v>
      </c>
      <c r="C424" s="360">
        <f t="shared" si="32"/>
        <v>42735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РАС</v>
      </c>
      <c r="B425" s="92" t="str">
        <f t="shared" si="31"/>
        <v>201653757</v>
      </c>
      <c r="C425" s="360">
        <f t="shared" si="32"/>
        <v>42735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РАС</v>
      </c>
      <c r="B426" s="92" t="str">
        <f t="shared" si="31"/>
        <v>201653757</v>
      </c>
      <c r="C426" s="360">
        <f t="shared" si="32"/>
        <v>42735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РАС</v>
      </c>
      <c r="B427" s="92" t="str">
        <f t="shared" si="31"/>
        <v>201653757</v>
      </c>
      <c r="C427" s="360">
        <f t="shared" si="32"/>
        <v>42735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РАС</v>
      </c>
      <c r="B428" s="92" t="str">
        <f t="shared" si="31"/>
        <v>201653757</v>
      </c>
      <c r="C428" s="360">
        <f t="shared" si="32"/>
        <v>42735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РАС</v>
      </c>
      <c r="B429" s="92" t="str">
        <f t="shared" si="31"/>
        <v>201653757</v>
      </c>
      <c r="C429" s="360">
        <f t="shared" si="32"/>
        <v>42735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РАС</v>
      </c>
      <c r="B430" s="92" t="str">
        <f t="shared" si="31"/>
        <v>201653757</v>
      </c>
      <c r="C430" s="360">
        <f t="shared" si="32"/>
        <v>42735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РАС</v>
      </c>
      <c r="B431" s="92" t="str">
        <f t="shared" si="31"/>
        <v>201653757</v>
      </c>
      <c r="C431" s="360">
        <f t="shared" si="32"/>
        <v>42735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РАС</v>
      </c>
      <c r="B432" s="92" t="str">
        <f t="shared" si="31"/>
        <v>201653757</v>
      </c>
      <c r="C432" s="360">
        <f t="shared" si="32"/>
        <v>42735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РАС</v>
      </c>
      <c r="B433" s="92" t="str">
        <f t="shared" si="31"/>
        <v>201653757</v>
      </c>
      <c r="C433" s="360">
        <f t="shared" si="32"/>
        <v>42735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РАС</v>
      </c>
      <c r="B434" s="92" t="str">
        <f t="shared" si="31"/>
        <v>201653757</v>
      </c>
      <c r="C434" s="360">
        <f t="shared" si="32"/>
        <v>42735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-1213</v>
      </c>
    </row>
    <row r="435" spans="1:8">
      <c r="A435" s="92" t="str">
        <f t="shared" si="30"/>
        <v>Солар РАС</v>
      </c>
      <c r="B435" s="92" t="str">
        <f t="shared" si="31"/>
        <v>201653757</v>
      </c>
      <c r="C435" s="360">
        <f t="shared" si="32"/>
        <v>42735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РАС</v>
      </c>
      <c r="B436" s="92" t="str">
        <f t="shared" si="31"/>
        <v>201653757</v>
      </c>
      <c r="C436" s="360">
        <f t="shared" si="32"/>
        <v>42735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РАС</v>
      </c>
      <c r="B437" s="92" t="str">
        <f t="shared" si="31"/>
        <v>201653757</v>
      </c>
      <c r="C437" s="360">
        <f t="shared" si="32"/>
        <v>42735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-1213</v>
      </c>
    </row>
    <row r="438" spans="1:8">
      <c r="A438" s="92" t="str">
        <f t="shared" si="30"/>
        <v>Солар РАС</v>
      </c>
      <c r="B438" s="92" t="str">
        <f t="shared" si="31"/>
        <v>201653757</v>
      </c>
      <c r="C438" s="360">
        <f t="shared" si="32"/>
        <v>42735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РАС</v>
      </c>
      <c r="B439" s="92" t="str">
        <f t="shared" si="31"/>
        <v>201653757</v>
      </c>
      <c r="C439" s="360">
        <f t="shared" si="32"/>
        <v>42735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РАС</v>
      </c>
      <c r="B440" s="92" t="str">
        <f t="shared" si="31"/>
        <v>201653757</v>
      </c>
      <c r="C440" s="360">
        <f t="shared" si="32"/>
        <v>42735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РАС</v>
      </c>
      <c r="B441" s="92" t="str">
        <f t="shared" si="31"/>
        <v>201653757</v>
      </c>
      <c r="C441" s="360">
        <f t="shared" si="32"/>
        <v>42735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РАС</v>
      </c>
      <c r="B442" s="92" t="str">
        <f t="shared" si="31"/>
        <v>201653757</v>
      </c>
      <c r="C442" s="360">
        <f t="shared" si="32"/>
        <v>42735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РАС</v>
      </c>
      <c r="B443" s="92" t="str">
        <f t="shared" si="31"/>
        <v>201653757</v>
      </c>
      <c r="C443" s="360">
        <f t="shared" si="32"/>
        <v>42735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РАС</v>
      </c>
      <c r="B444" s="92" t="str">
        <f t="shared" si="31"/>
        <v>201653757</v>
      </c>
      <c r="C444" s="360">
        <f t="shared" si="32"/>
        <v>42735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РАС</v>
      </c>
      <c r="B445" s="92" t="str">
        <f t="shared" si="31"/>
        <v>201653757</v>
      </c>
      <c r="C445" s="360">
        <f t="shared" si="32"/>
        <v>42735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РАС</v>
      </c>
      <c r="B446" s="92" t="str">
        <f t="shared" si="31"/>
        <v>201653757</v>
      </c>
      <c r="C446" s="360">
        <f t="shared" si="32"/>
        <v>42735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РАС</v>
      </c>
      <c r="B447" s="92" t="str">
        <f t="shared" si="31"/>
        <v>201653757</v>
      </c>
      <c r="C447" s="360">
        <f t="shared" si="32"/>
        <v>42735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РАС</v>
      </c>
      <c r="B448" s="92" t="str">
        <f t="shared" si="31"/>
        <v>201653757</v>
      </c>
      <c r="C448" s="360">
        <f t="shared" si="32"/>
        <v>42735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РАС</v>
      </c>
      <c r="B449" s="92" t="str">
        <f t="shared" si="31"/>
        <v>201653757</v>
      </c>
      <c r="C449" s="360">
        <f t="shared" si="32"/>
        <v>42735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РАС</v>
      </c>
      <c r="B450" s="92" t="str">
        <f t="shared" si="31"/>
        <v>201653757</v>
      </c>
      <c r="C450" s="360">
        <f t="shared" si="32"/>
        <v>42735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РАС</v>
      </c>
      <c r="B451" s="92" t="str">
        <f t="shared" si="31"/>
        <v>201653757</v>
      </c>
      <c r="C451" s="360">
        <f t="shared" si="32"/>
        <v>42735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РАС</v>
      </c>
      <c r="B452" s="92" t="str">
        <f t="shared" si="31"/>
        <v>201653757</v>
      </c>
      <c r="C452" s="360">
        <f t="shared" si="32"/>
        <v>42735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РАС</v>
      </c>
      <c r="B453" s="92" t="str">
        <f t="shared" si="31"/>
        <v>201653757</v>
      </c>
      <c r="C453" s="360">
        <f t="shared" si="32"/>
        <v>42735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РАС</v>
      </c>
      <c r="B454" s="92" t="str">
        <f t="shared" si="31"/>
        <v>201653757</v>
      </c>
      <c r="C454" s="360">
        <f t="shared" si="32"/>
        <v>42735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РАС</v>
      </c>
      <c r="B455" s="92" t="str">
        <f t="shared" si="31"/>
        <v>201653757</v>
      </c>
      <c r="C455" s="360">
        <f t="shared" si="32"/>
        <v>42735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РАС</v>
      </c>
      <c r="B456" s="92" t="str">
        <f t="shared" si="31"/>
        <v>201653757</v>
      </c>
      <c r="C456" s="360">
        <f t="shared" si="32"/>
        <v>42735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РАС</v>
      </c>
      <c r="B457" s="92" t="str">
        <f t="shared" si="31"/>
        <v>201653757</v>
      </c>
      <c r="C457" s="360">
        <f t="shared" si="32"/>
        <v>42735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РАС</v>
      </c>
      <c r="B458" s="92" t="str">
        <f t="shared" si="31"/>
        <v>201653757</v>
      </c>
      <c r="C458" s="360">
        <f t="shared" si="32"/>
        <v>42735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РАС</v>
      </c>
      <c r="B459" s="92" t="str">
        <f t="shared" si="31"/>
        <v>201653757</v>
      </c>
      <c r="C459" s="360">
        <f t="shared" si="32"/>
        <v>42735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РАС</v>
      </c>
      <c r="B464" s="92" t="str">
        <f t="shared" ref="B464:B503" si="34">pdeBulstat</f>
        <v>201653757</v>
      </c>
      <c r="C464" s="360">
        <f t="shared" ref="C464:C503" si="35">endDate</f>
        <v>42735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РАС</v>
      </c>
      <c r="B465" s="92" t="str">
        <f t="shared" si="34"/>
        <v>201653757</v>
      </c>
      <c r="C465" s="360">
        <f t="shared" si="35"/>
        <v>42735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РАС</v>
      </c>
      <c r="B466" s="92" t="str">
        <f t="shared" si="34"/>
        <v>201653757</v>
      </c>
      <c r="C466" s="360">
        <f t="shared" si="35"/>
        <v>42735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РАС</v>
      </c>
      <c r="B467" s="92" t="str">
        <f t="shared" si="34"/>
        <v>201653757</v>
      </c>
      <c r="C467" s="360">
        <f t="shared" si="35"/>
        <v>42735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РАС</v>
      </c>
      <c r="B468" s="92" t="str">
        <f t="shared" si="34"/>
        <v>201653757</v>
      </c>
      <c r="C468" s="360">
        <f t="shared" si="35"/>
        <v>42735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РАС</v>
      </c>
      <c r="B469" s="92" t="str">
        <f t="shared" si="34"/>
        <v>201653757</v>
      </c>
      <c r="C469" s="360">
        <f t="shared" si="35"/>
        <v>42735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РАС</v>
      </c>
      <c r="B470" s="92" t="str">
        <f t="shared" si="34"/>
        <v>201653757</v>
      </c>
      <c r="C470" s="360">
        <f t="shared" si="35"/>
        <v>42735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РАС</v>
      </c>
      <c r="B471" s="92" t="str">
        <f t="shared" si="34"/>
        <v>201653757</v>
      </c>
      <c r="C471" s="360">
        <f t="shared" si="35"/>
        <v>42735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РАС</v>
      </c>
      <c r="B472" s="92" t="str">
        <f t="shared" si="34"/>
        <v>201653757</v>
      </c>
      <c r="C472" s="360">
        <f t="shared" si="35"/>
        <v>42735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РАС</v>
      </c>
      <c r="B473" s="92" t="str">
        <f t="shared" si="34"/>
        <v>201653757</v>
      </c>
      <c r="C473" s="360">
        <f t="shared" si="35"/>
        <v>42735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РАС</v>
      </c>
      <c r="B474" s="92" t="str">
        <f t="shared" si="34"/>
        <v>201653757</v>
      </c>
      <c r="C474" s="360">
        <f t="shared" si="35"/>
        <v>42735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РАС</v>
      </c>
      <c r="B475" s="92" t="str">
        <f t="shared" si="34"/>
        <v>201653757</v>
      </c>
      <c r="C475" s="360">
        <f t="shared" si="35"/>
        <v>42735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РАС</v>
      </c>
      <c r="B476" s="92" t="str">
        <f t="shared" si="34"/>
        <v>201653757</v>
      </c>
      <c r="C476" s="360">
        <f t="shared" si="35"/>
        <v>42735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РАС</v>
      </c>
      <c r="B477" s="92" t="str">
        <f t="shared" si="34"/>
        <v>201653757</v>
      </c>
      <c r="C477" s="360">
        <f t="shared" si="35"/>
        <v>42735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РАС</v>
      </c>
      <c r="B478" s="92" t="str">
        <f t="shared" si="34"/>
        <v>201653757</v>
      </c>
      <c r="C478" s="360">
        <f t="shared" si="35"/>
        <v>42735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РАС</v>
      </c>
      <c r="B479" s="92" t="str">
        <f t="shared" si="34"/>
        <v>201653757</v>
      </c>
      <c r="C479" s="360">
        <f t="shared" si="35"/>
        <v>42735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РАС</v>
      </c>
      <c r="B480" s="92" t="str">
        <f t="shared" si="34"/>
        <v>201653757</v>
      </c>
      <c r="C480" s="360">
        <f t="shared" si="35"/>
        <v>42735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РАС</v>
      </c>
      <c r="B481" s="92" t="str">
        <f t="shared" si="34"/>
        <v>201653757</v>
      </c>
      <c r="C481" s="360">
        <f t="shared" si="35"/>
        <v>42735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РАС</v>
      </c>
      <c r="B482" s="92" t="str">
        <f t="shared" si="34"/>
        <v>201653757</v>
      </c>
      <c r="C482" s="360">
        <f t="shared" si="35"/>
        <v>42735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РАС</v>
      </c>
      <c r="B483" s="92" t="str">
        <f t="shared" si="34"/>
        <v>201653757</v>
      </c>
      <c r="C483" s="360">
        <f t="shared" si="35"/>
        <v>42735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РАС</v>
      </c>
      <c r="B484" s="92" t="str">
        <f t="shared" si="34"/>
        <v>201653757</v>
      </c>
      <c r="C484" s="360">
        <f t="shared" si="35"/>
        <v>42735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РАС</v>
      </c>
      <c r="B485" s="92" t="str">
        <f t="shared" si="34"/>
        <v>201653757</v>
      </c>
      <c r="C485" s="360">
        <f t="shared" si="35"/>
        <v>42735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РАС</v>
      </c>
      <c r="B486" s="92" t="str">
        <f t="shared" si="34"/>
        <v>201653757</v>
      </c>
      <c r="C486" s="360">
        <f t="shared" si="35"/>
        <v>42735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РАС</v>
      </c>
      <c r="B487" s="92" t="str">
        <f t="shared" si="34"/>
        <v>201653757</v>
      </c>
      <c r="C487" s="360">
        <f t="shared" si="35"/>
        <v>42735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РАС</v>
      </c>
      <c r="B488" s="92" t="str">
        <f t="shared" si="34"/>
        <v>201653757</v>
      </c>
      <c r="C488" s="360">
        <f t="shared" si="35"/>
        <v>42735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РАС</v>
      </c>
      <c r="B489" s="92" t="str">
        <f t="shared" si="34"/>
        <v>201653757</v>
      </c>
      <c r="C489" s="360">
        <f t="shared" si="35"/>
        <v>42735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РАС</v>
      </c>
      <c r="B490" s="92" t="str">
        <f t="shared" si="34"/>
        <v>201653757</v>
      </c>
      <c r="C490" s="360">
        <f t="shared" si="35"/>
        <v>42735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РАС</v>
      </c>
      <c r="B491" s="92" t="str">
        <f t="shared" si="34"/>
        <v>201653757</v>
      </c>
      <c r="C491" s="360">
        <f t="shared" si="35"/>
        <v>42735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РАС</v>
      </c>
      <c r="B492" s="92" t="str">
        <f t="shared" si="34"/>
        <v>201653757</v>
      </c>
      <c r="C492" s="360">
        <f t="shared" si="35"/>
        <v>42735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РАС</v>
      </c>
      <c r="B493" s="92" t="str">
        <f t="shared" si="34"/>
        <v>201653757</v>
      </c>
      <c r="C493" s="360">
        <f t="shared" si="35"/>
        <v>42735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РАС</v>
      </c>
      <c r="B494" s="92" t="str">
        <f t="shared" si="34"/>
        <v>201653757</v>
      </c>
      <c r="C494" s="360">
        <f t="shared" si="35"/>
        <v>42735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РАС</v>
      </c>
      <c r="B495" s="92" t="str">
        <f t="shared" si="34"/>
        <v>201653757</v>
      </c>
      <c r="C495" s="360">
        <f t="shared" si="35"/>
        <v>42735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РАС</v>
      </c>
      <c r="B496" s="92" t="str">
        <f t="shared" si="34"/>
        <v>201653757</v>
      </c>
      <c r="C496" s="360">
        <f t="shared" si="35"/>
        <v>42735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РАС</v>
      </c>
      <c r="B497" s="92" t="str">
        <f t="shared" si="34"/>
        <v>201653757</v>
      </c>
      <c r="C497" s="360">
        <f t="shared" si="35"/>
        <v>42735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РАС</v>
      </c>
      <c r="B498" s="92" t="str">
        <f t="shared" si="34"/>
        <v>201653757</v>
      </c>
      <c r="C498" s="360">
        <f t="shared" si="35"/>
        <v>42735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РАС</v>
      </c>
      <c r="B499" s="92" t="str">
        <f t="shared" si="34"/>
        <v>201653757</v>
      </c>
      <c r="C499" s="360">
        <f t="shared" si="35"/>
        <v>42735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РАС</v>
      </c>
      <c r="B500" s="92" t="str">
        <f t="shared" si="34"/>
        <v>201653757</v>
      </c>
      <c r="C500" s="360">
        <f t="shared" si="35"/>
        <v>42735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РАС</v>
      </c>
      <c r="B501" s="92" t="str">
        <f t="shared" si="34"/>
        <v>201653757</v>
      </c>
      <c r="C501" s="360">
        <f t="shared" si="35"/>
        <v>42735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РАС</v>
      </c>
      <c r="B502" s="92" t="str">
        <f t="shared" si="34"/>
        <v>201653757</v>
      </c>
      <c r="C502" s="360">
        <f t="shared" si="35"/>
        <v>42735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РАС</v>
      </c>
      <c r="B503" s="92" t="str">
        <f t="shared" si="34"/>
        <v>201653757</v>
      </c>
      <c r="C503" s="360">
        <f t="shared" si="35"/>
        <v>42735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2017-01-30T17:18:01Z</cp:lastPrinted>
  <dcterms:created xsi:type="dcterms:W3CDTF">2006-09-16T00:00:00Z</dcterms:created>
  <dcterms:modified xsi:type="dcterms:W3CDTF">2017-01-30T17:20:08Z</dcterms:modified>
</cp:coreProperties>
</file>