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<sst xmlns="http://schemas.openxmlformats.org/spreadsheetml/2006/main" count="1994" uniqueCount="692">
  <si>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</si>
  <si>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</si>
  <si>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</si>
  <si>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</si>
  <si>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</si>
  <si>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</si>
  <si>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</si>
  <si>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</si>
  <si>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</si>
  <si>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</si>
  <si>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</si>
  <si>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</si>
  <si>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</si>
  <si>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</si>
  <si>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</si>
  <si>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</si>
  <si>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</si>
  <si>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</si>
  <si>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</si>
  <si>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</si>
  <si>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</si>
  <si>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</si>
  <si>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</si>
  <si>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</si>
  <si>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</si>
  <si>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</si>
  <si>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</si>
  <si>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</si>
  <si>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</si>
  <si>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</si>
  <si>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</si>
  <si>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</si>
  <si>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</si>
  <si>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</si>
  <si>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</si>
  <si>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</si>
  <si>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</si>
  <si>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</si>
  <si>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</si>
  <si>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</si>
  <si>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</si>
  <si>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</si>
  <si>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</si>
  <si>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</si>
  <si>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</si>
  <si>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</si>
  <si>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</si>
  <si>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</si>
  <si>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</si>
  <si>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</si>
  <si>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</si>
  <si>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</si>
  <si>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</si>
  <si>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</si>
  <si>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</si>
  <si>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</si>
  <si>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</si>
  <si>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</si>
  <si>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</si>
  <si>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</si>
  <si>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</si>
  <si>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</si>
  <si>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</si>
  <si>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</si>
  <si>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</si>
  <si>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</si>
  <si>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</si>
  <si>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</si>
  <si>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</si>
  <si>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</si>
  <si>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</si>
  <si>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</si>
  <si>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</si>
  <si>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</si>
  <si>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</si>
  <si>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</si>
  <si>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</si>
  <si>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</si>
  <si>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</si>
  <si>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</si>
  <si>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</si>
  <si>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</si>
  <si>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</si>
  <si>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</si>
  <si>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</si>
  <si>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</si>
  <si>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</si>
  <si>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</si>
  <si>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</si>
  <si>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</si>
  <si>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</si>
  <si>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</si>
  <si>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</si>
  <si>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</si>
  <si>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</si>
  <si>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</si>
  <si>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</si>
  <si>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</si>
  <si>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</si>
  <si>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</si>
  <si>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</si>
  <si>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</si>
  <si>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</si>
  <si>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</si>
  <si>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</si>
  <si>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</si>
  <si>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</si>
  <si>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</si>
  <si>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</si>
  <si>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</si>
  <si>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</si>
  <si>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</si>
  <si>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</si>
  <si>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</si>
  <si>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</si>
  <si>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</si>
  <si>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</si>
  <si>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</si>
  <si>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</si>
  <si>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</si>
  <si>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</si>
  <si>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</si>
  <si>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</si>
  <si>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</si>
  <si>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</si>
  <si>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</si>
  <si>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</si>
  <si>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</si>
  <si>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</si>
  <si>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</si>
  <si>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</si>
  <si>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</si>
  <si>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</si>
  <si>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</si>
  <si>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</si>
  <si>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</si>
  <si>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</si>
  <si>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</si>
  <si>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</si>
  <si>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</si>
  <si>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</si>
  <si>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</si>
  <si>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</si>
  <si>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</si>
  <si>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</si>
  <si>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</si>
  <si>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</si>
  <si>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</si>
  <si>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</si>
  <si>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</si>
  <si>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</si>
  <si>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</si>
  <si>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</si>
  <si>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</si>
  <si>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</si>
  <si>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</si>
  <si>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</si>
  <si>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</si>
  <si>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</si>
  <si>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</si>
  <si>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</si>
  <si>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</si>
  <si>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</si>
  <si>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</si>
  <si>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</si>
  <si>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</si>
  <si>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</si>
  <si>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</si>
  <si>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</si>
  <si>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</si>
  <si>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</si>
  <si>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</si>
  <si>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</si>
  <si>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</si>
  <si>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</si>
  <si>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</si>
  <si>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</si>
  <si>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</si>
  <si>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</si>
  <si>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</si>
  <si>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</si>
  <si>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</si>
  <si>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</si>
  <si>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</si>
  <si>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</si>
  <si>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</si>
  <si>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</si>
  <si>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</si>
  <si>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</si>
  <si>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</si>
  <si>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</si>
  <si>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</si>
  <si>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</si>
  <si>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</si>
  <si>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</si>
  <si>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</si>
  <si>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</si>
  <si>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</si>
  <si>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</si>
  <si>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</si>
  <si>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</si>
  <si>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</si>
  <si>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</si>
  <si>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</si>
  <si>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</si>
  <si>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</si>
  <si>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</si>
  <si>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</si>
  <si>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</si>
  <si>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</si>
  <si>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</si>
  <si>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</si>
  <si>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</si>
  <si>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</si>
  <si>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</si>
  <si>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</si>
  <si>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</si>
  <si>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</si>
  <si>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</si>
  <si>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</si>
  <si>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</si>
  <si>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</si>
  <si>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</si>
  <si>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</si>
  <si>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</si>
  <si>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</si>
  <si>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</si>
  <si>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</si>
  <si>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</si>
  <si>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</si>
  <si>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</si>
  <si>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</si>
  <si>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</si>
  <si>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</si>
  <si>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</si>
  <si>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</si>
  <si>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</si>
  <si>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</si>
  <si>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</si>
  <si>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</si>
  <si>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</si>
  <si>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</si>
  <si>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</si>
  <si>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</si>
  <si>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</si>
  <si>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</si>
  <si>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</si>
  <si>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</si>
  <si>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</si>
  <si>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</si>
  <si>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</si>
  <si>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</si>
  <si>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</si>
  <si>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</si>
  <si>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</si>
  <si>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</si>
  <si>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</si>
  <si>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</si>
  <si>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</si>
  <si>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</si>
  <si>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</si>
  <si>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</si>
  <si>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</si>
  <si>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</si>
  <si>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</si>
  <si>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</si>
  <si>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</si>
  <si>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</si>
  <si>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</si>
  <si>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</si>
  <si>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</si>
  <si>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</si>
  <si>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</si>
  <si>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</si>
  <si>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</si>
  <si>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</si>
  <si>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</si>
  <si>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</si>
  <si>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</si>
  <si>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</si>
  <si>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</si>
  <si>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</si>
  <si>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</si>
  <si>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</si>
  <si>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</si>
  <si>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</si>
  <si>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</si>
  <si>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</si>
  <si>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</si>
  <si>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</si>
  <si>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</si>
  <si>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</si>
  <si>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</si>
  <si>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</si>
  <si>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</si>
  <si>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</si>
  <si>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</si>
  <si>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</si>
  <si>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</si>
  <si>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</si>
  <si>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</si>
  <si>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</si>
  <si>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</si>
  <si>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</si>
  <si>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</si>
  <si>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</si>
  <si>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</si>
  <si>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</si>
  <si>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</si>
  <si>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</si>
  <si>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</si>
  <si>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</si>
  <si>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</si>
  <si>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</si>
  <si>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</si>
  <si>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</si>
  <si>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</si>
  <si>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</si>
  <si>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</si>
  <si>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</si>
  <si>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</si>
  <si>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</si>
  <si>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</si>
  <si>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</si>
  <si>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</si>
  <si>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</si>
  <si>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</si>
  <si>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</si>
  <si>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</si>
  <si>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</si>
  <si>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</si>
  <si>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</si>
  <si>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</si>
  <si>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</si>
  <si>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</si>
  <si>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</si>
  <si>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</si>
  <si>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</si>
  <si>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</si>
  <si>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</si>
  <si>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</si>
  <si>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</si>
  <si>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</si>
  <si>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</si>
  <si>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</si>
  <si>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</si>
  <si>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</si>
  <si>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</si>
  <si>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</si>
  <si>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</si>
  <si>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</si>
  <si>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</si>
  <si>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</si>
  <si>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</si>
  <si>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</si>
  <si>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</si>
  <si>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</si>
  <si>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</si>
  <si>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</si>
  <si>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</si>
  <si>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</si>
  <si>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</si>
  <si>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</si>
  <si>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</si>
  <si>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</si>
  <si>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</si>
  <si>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</si>
  <si>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</si>
  <si>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</si>
  <si>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</si>
  <si>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</si>
  <si>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</si>
  <si>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</si>
  <si>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</si>
  <si>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</si>
  <si>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</si>
  <si>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</si>
  <si>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</si>
  <si>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</si>
  <si>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</si>
  <si>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</si>
  <si>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</si>
  <si>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</si>
  <si>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</si>
  <si>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</si>
  <si>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</si>
  <si>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</si>
  <si>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</si>
  <si>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</si>
  <si>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</si>
  <si>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</si>
  <si>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</si>
  <si>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</si>
  <si>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</si>
  <si>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</si>
  <si>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</si>
  <si>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</si>
  <si>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</si>
  <si>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</si>
  <si>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</si>
  <si>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</si>
  <si>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</si>
  <si>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</si>
  <si>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</si>
  <si>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</si>
  <si>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</si>
  <si>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</si>
  <si>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</si>
  <si>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</si>
  <si>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</si>
  <si>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</si>
  <si>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</si>
  <si>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</si>
  <si>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</si>
  <si>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</si>
  <si>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</si>
  <si>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</si>
  <si>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</si>
  <si>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</si>
  <si>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</si>
  <si>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</si>
  <si>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</si>
  <si>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</si>
  <si>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</si>
  <si>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</si>
  <si>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</si>
  <si>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</si>
  <si>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</si>
  <si>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</si>
  <si>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</si>
  <si>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</si>
  <si>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</si>
  <si>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</si>
  <si>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</si>
  <si>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</si>
  <si>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</si>
  <si>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</si>
  <si>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</si>
  <si>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</si>
  <si>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</si>
  <si>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</si>
  <si>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</si>
  <si>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</si>
  <si>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</si>
  <si>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</si>
  <si>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</si>
  <si>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</si>
  <si>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</si>
  <si>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</si>
  <si>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</si>
  <si>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</si>
  <si>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</si>
  <si>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</si>
  <si>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</si>
  <si>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</si>
  <si>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</si>
  <si>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</si>
  <si>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</si>
  <si>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</si>
  <si>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</si>
  <si>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</si>
  <si>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</si>
  <si>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</si>
  <si>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</si>
  <si>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</si>
  <si>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</si>
  <si>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</si>
  <si>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</si>
  <si>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</si>
  <si>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</si>
  <si>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</si>
  <si>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</si>
  <si>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</si>
  <si>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</si>
  <si>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</si>
  <si>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</si>
  <si>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</si>
  <si>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</si>
  <si>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</si>
  <si>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</si>
  <si>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</si>
  <si>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</si>
  <si>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</si>
  <si>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</si>
  <si>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</si>
  <si>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</si>
  <si>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</si>
  <si>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</si>
  <si>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</si>
  <si>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</si>
  <si>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</si>
  <si>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</si>
  <si>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</si>
  <si>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</si>
  <si>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</si>
  <si>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</si>
  <si>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</si>
  <si>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</si>
  <si>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</si>
  <si>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</si>
  <si>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</si>
  <si>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</si>
  <si>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</si>
  <si>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</si>
  <si>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</si>
  <si>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</si>
  <si>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</si>
  <si>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</si>
  <si>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</si>
  <si>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</si>
  <si>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</si>
  <si>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</si>
  <si>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</si>
  <si>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</si>
  <si>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</si>
  <si>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</si>
  <si>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</si>
  <si>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</si>
  <si>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</si>
  <si>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</si>
  <si>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</si>
  <si>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</si>
  <si>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</si>
  <si>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</si>
  <si>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</si>
  <si>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</si>
  <si>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</si>
  <si>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</si>
  <si>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</si>
  <si>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</si>
  <si>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</si>
  <si>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</si>
  <si>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</si>
  <si>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</si>
  <si>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</si>
  <si>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</si>
  <si>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</si>
  <si>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</si>
  <si>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</si>
  <si>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</si>
  <si>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</si>
  <si>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</si>
  <si>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</si>
  <si>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</si>
  <si>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</si>
  <si>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</si>
  <si>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</si>
  <si>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</si>
  <si>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</si>
  <si>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</si>
  <si>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</si>
  <si>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</si>
  <si>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</si>
  <si>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</si>
  <si>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</si>
  <si>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</si>
  <si>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</si>
  <si>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</si>
  <si>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</si>
  <si>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</si>
  <si>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</si>
  <si>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</si>
  <si>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</si>
  <si>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</si>
  <si>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</si>
  <si>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</si>
  <si>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</si>
  <si>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</si>
  <si>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</si>
  <si>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</si>
  <si>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</si>
  <si>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</si>
  <si>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</si>
  <si>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</si>
  <si>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</si>
  <si>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</si>
  <si>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</si>
  <si>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</si>
  <si>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</si>
  <si>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</si>
  <si>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</si>
  <si>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</si>
  <si>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</si>
  <si>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</si>
  <si>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</si>
  <si>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</si>
  <si>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</si>
  <si>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</si>
  <si>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</si>
  <si>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</si>
  <si>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</si>
  <si>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</si>
  <si>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</si>
  <si>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</si>
  <si>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</si>
  <si>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</si>
  <si>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</si>
  <si>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</si>
  <si>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</si>
  <si>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</si>
  <si>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</si>
  <si>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</si>
  <si>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</si>
  <si>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</si>
  <si>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</si>
  <si>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</si>
  <si>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</si>
  <si>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</si>
  <si>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</si>
  <si>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</si>
  <si>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</si>
  <si>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</si>
  <si>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</si>
  <si>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</si>
  <si>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</si>
  <si>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</si>
  <si>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</si>
  <si>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</si>
  <si>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</si>
  <si>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</si>
  <si>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</si>
  <si>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</si>
  <si>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</si>
  <si>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</si>
  <si>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</si>
  <si>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</si>
  <si>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</si>
  <si>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</si>
  <si>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</si>
  <si>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</si>
  <si>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</si>
  <si>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</si>
  <si>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</si>
  <si>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</si>
  <si>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</si>
  <si>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</si>
  <si>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</si>
  <si>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</si>
  <si>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</si>
  <si>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</si>
  <si>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</si>
  <si>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</si>
  <si>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</si>
  <si>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</si>
  <si>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</si>
  <si>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</si>
  <si>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</si>
  <si>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</si>
  <si>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</si>
  <si>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</si>
  <si>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</si>
  <si>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</si>
  <si>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</si>
  <si>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</si>
  <si>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</si>
  <si>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</si>
  <si>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</si>
  <si>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</si>
  <si>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</si>
  <si>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</si>
  <si>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</si>
  <si>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</si>
  <si>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</si>
  <si>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</si>
  <si>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</si>
  <si>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</si>
  <si>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</si>
  <si>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</si>
  <si>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</si>
  <si>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</si>
  <si>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</si>
  <si>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</si>
  <si>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</si>
  <si>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</si>
  <si>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</si>
  <si>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</si>
  <si>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</si>
  <si>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</si>
  <si>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</si>
  <si>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</si>
  <si>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</si>
  <si>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</si>
  <si>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КОСТЕНЕЦ ХХИ АД</t>
  </si>
  <si>
    <t>832064969</t>
  </si>
  <si>
    <t>ИВАН АПОСТОЛОВ</t>
  </si>
  <si>
    <t>ИЗПЪЛНИТЕЛЕН ДИРЕКТОР</t>
  </si>
  <si>
    <t>ГР.КОСТЕНЕЦ, УЛ.СЪЕДИНЕНИЕ 2</t>
  </si>
  <si>
    <t>ТОТКА НИКОЛОВА</t>
  </si>
  <si>
    <t>ГЛАВЕН СЧЕТОВОДИТЕЛ</t>
  </si>
  <si>
    <t>071422131</t>
  </si>
  <si>
    <t>www.hhi-bg.eu</t>
  </si>
  <si>
    <t>https://www.infostock.bg/infostock/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</si>
</sst>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44861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ТОТКА НИКОЛОВА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7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7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1043</v>
      </c>
      <c r="H18" s="389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8948</v>
      </c>
      <c r="H20" s="137">
        <v>8948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328</v>
      </c>
      <c r="H22" s="393">
        <f>SUM(H23:H25)</f>
        <v>328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263</v>
      </c>
      <c r="H23" s="137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9276</v>
      </c>
      <c r="H26" s="377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-10319</v>
      </c>
      <c r="H28" s="375">
        <f>SUM(H29:H31)</f>
        <v>-10319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14652</v>
      </c>
      <c r="H29" s="137">
        <v>14652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-24971</v>
      </c>
      <c r="H30" s="137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-10319</v>
      </c>
      <c r="H34" s="377">
        <f>H28+H32+H33</f>
        <v>-10319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0</v>
      </c>
      <c r="D95" s="383">
        <f>D94+D56</f>
        <v>0</v>
      </c>
      <c r="E95" s="169" t="s">
        <v>633</v>
      </c>
      <c r="F95" s="280" t="s">
        <v>268</v>
      </c>
      <c r="G95" s="382">
        <f>G37+G40+G56+G79</f>
        <v>0</v>
      </c>
      <c r="H95" s="383">
        <f>H37+H40+H56+H79</f>
        <v>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ТОТКА НИКОЛОВА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/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0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0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0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0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0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ТОТКА НИКОЛОВА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ТОТКА НИКОЛОВА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1043</v>
      </c>
      <c r="D13" s="363">
        <f>'1-Баланс'!H20</f>
        <v>8948</v>
      </c>
      <c r="E13" s="363">
        <f>'1-Баланс'!H21</f>
        <v>0</v>
      </c>
      <c r="F13" s="363">
        <f>'1-Баланс'!H23</f>
        <v>263</v>
      </c>
      <c r="G13" s="363">
        <f>'1-Баланс'!H24</f>
        <v>0</v>
      </c>
      <c r="H13" s="364"/>
      <c r="I13" s="363">
        <f>'1-Баланс'!H29+'1-Баланс'!H32</f>
        <v>14652</v>
      </c>
      <c r="J13" s="363">
        <f>'1-Баланс'!H30+'1-Баланс'!H33</f>
        <v>-24971</v>
      </c>
      <c r="K13" s="364"/>
      <c r="L13" s="363">
        <f>SUM(C13:K13)</f>
        <v>-65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1043</v>
      </c>
      <c r="D17" s="432">
        <f aca="true" t="shared" si="2" ref="D17:M17">D13+D14</f>
        <v>8948</v>
      </c>
      <c r="E17" s="432">
        <f t="shared" si="2"/>
        <v>0</v>
      </c>
      <c r="F17" s="432">
        <f t="shared" si="2"/>
        <v>263</v>
      </c>
      <c r="G17" s="432">
        <f t="shared" si="2"/>
        <v>0</v>
      </c>
      <c r="H17" s="432">
        <f t="shared" si="2"/>
        <v>0</v>
      </c>
      <c r="I17" s="432">
        <f t="shared" si="2"/>
        <v>14652</v>
      </c>
      <c r="J17" s="432">
        <f t="shared" si="2"/>
        <v>-24971</v>
      </c>
      <c r="K17" s="432">
        <f t="shared" si="2"/>
        <v>0</v>
      </c>
      <c r="L17" s="363">
        <f t="shared" si="1"/>
        <v>-65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1043</v>
      </c>
      <c r="D31" s="432">
        <f aca="true" t="shared" si="6" ref="D31:M31">D19+D22+D23+D26+D30+D29+D17+D18</f>
        <v>8948</v>
      </c>
      <c r="E31" s="432">
        <f t="shared" si="6"/>
        <v>0</v>
      </c>
      <c r="F31" s="432">
        <f t="shared" si="6"/>
        <v>263</v>
      </c>
      <c r="G31" s="432">
        <f t="shared" si="6"/>
        <v>0</v>
      </c>
      <c r="H31" s="432">
        <f t="shared" si="6"/>
        <v>0</v>
      </c>
      <c r="I31" s="432">
        <f t="shared" si="6"/>
        <v>14652</v>
      </c>
      <c r="J31" s="432">
        <f t="shared" si="6"/>
        <v>-24971</v>
      </c>
      <c r="K31" s="432">
        <f t="shared" si="6"/>
        <v>0</v>
      </c>
      <c r="L31" s="363">
        <f t="shared" si="1"/>
        <v>-65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1043</v>
      </c>
      <c r="D34" s="366">
        <f t="shared" si="7"/>
        <v>8948</v>
      </c>
      <c r="E34" s="366">
        <f t="shared" si="7"/>
        <v>0</v>
      </c>
      <c r="F34" s="366">
        <f t="shared" si="7"/>
        <v>263</v>
      </c>
      <c r="G34" s="366">
        <f t="shared" si="7"/>
        <v>0</v>
      </c>
      <c r="H34" s="366">
        <f t="shared" si="7"/>
        <v>0</v>
      </c>
      <c r="I34" s="366">
        <f t="shared" si="7"/>
        <v>14652</v>
      </c>
      <c r="J34" s="366">
        <f t="shared" si="7"/>
        <v>-24971</v>
      </c>
      <c r="K34" s="366">
        <f t="shared" si="7"/>
        <v>0</v>
      </c>
      <c r="L34" s="430">
        <f t="shared" si="1"/>
        <v>-65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ТОТКА НИКОЛОВА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ТОТКА НИКОЛОВА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0</v>
      </c>
      <c r="D6" s="454">
        <f aca="true" t="shared" si="0" ref="D6:D15">C6-E6</f>
        <v>0</v>
      </c>
      <c r="E6" s="453">
        <f>'1-Баланс'!G95</f>
        <v>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0</v>
      </c>
      <c r="D7" s="454">
        <f t="shared" si="0"/>
        <v>-1043</v>
      </c>
      <c r="E7" s="453">
        <f>'1-Баланс'!G18</f>
        <v>1043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0</v>
      </c>
      <c r="D8" s="454">
        <f t="shared" si="0"/>
        <v>0</v>
      </c>
      <c r="E8" s="453">
        <f>ABS('2-Отчет за доходите'!C44)-ABS('2-Отчет за доходите'!G44)</f>
        <v>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0</v>
      </c>
      <c r="D11" s="454">
        <f t="shared" si="0"/>
        <v>65</v>
      </c>
      <c r="E11" s="453">
        <f>'4-Отчет за собствения капитал'!L34</f>
        <v>-65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 t="e">
        <f>(ABS('1-Баланс'!G32)-ABS('1-Баланс'!G33))/('1-Баланс'!G56+'1-Баланс'!G79)</f>
        <v>#DIV/0!</v>
      </c>
    </row>
    <row r="6" spans="1:4" ht="31.5">
      <c r="A6" s="371">
        <v>4</v>
      </c>
      <c r="B6" s="369" t="s">
        <v>606</v>
      </c>
      <c r="C6" s="370" t="s">
        <v>585</v>
      </c>
      <c r="D6" s="421" t="e">
        <f>(ABS('1-Баланс'!G32)-ABS('1-Баланс'!G33))/('1-Баланс'!C95)</f>
        <v>#DIV/0!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 t="e">
        <f>'2-Отчет за доходите'!G36/'2-Отчет за доходите'!C36</f>
        <v>#DIV/0!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655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656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 t="e">
        <f>'2-Отчет за доходите'!G16/('1-Баланс'!C95)</f>
        <v>#DIV/0!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624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-65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-65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-65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-65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2016-09-14T10:20:26Z</cp:lastPrinted>
  <dcterms:created xsi:type="dcterms:W3CDTF">2006-09-16T00:00:00Z</dcterms:created>
  <dcterms:modified xsi:type="dcterms:W3CDTF">2022-10-27T08:24:55Z</dcterms:modified>
  <cp:category/>
  <cp:version/>
  <cp:contentType/>
  <cp:contentStatus/>
</cp:coreProperties>
</file>