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024" activeTab="0"/>
  </bookViews>
  <sheets>
    <sheet name="Баланс" sheetId="1" r:id="rId1"/>
    <sheet name="ОПР" sheetId="2" r:id="rId2"/>
    <sheet name="ОПП" sheetId="3" r:id="rId3"/>
    <sheet name="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<sst xmlns="http://schemas.openxmlformats.org/spreadsheetml/2006/main" count="1055" uniqueCount="886">
  <si>
    <t xml:space="preserve"> СЧЕТОВОДЕН  БАЛАНС </t>
  </si>
  <si>
    <t>СИИ ИМОТИ АДСИЦ</t>
  </si>
  <si>
    <t>ЕИК по БУЛСТАТ</t>
  </si>
  <si>
    <t xml:space="preserve">Вид на отчета: неконсолидиран </t>
  </si>
  <si>
    <t>РГ-05-106</t>
  </si>
  <si>
    <t>Отчетен период:01.01.-31.12.2017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</si>
  <si>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</si>
  <si>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</si>
  <si>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</si>
  <si>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</si>
  <si>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</si>
  <si>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</si>
  <si>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</si>
  <si>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</si>
  <si>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</si>
  <si>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</si>
  <si>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</si>
  <si>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</si>
  <si>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</si>
  <si>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</si>
  <si>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</si>
  <si>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</si>
  <si>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</si>
  <si>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</si>
  <si>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</si>
  <si>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</si>
  <si>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</si>
  <si>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</si>
  <si>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</si>
  <si>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</si>
  <si>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</si>
  <si>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</si>
  <si>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</si>
  <si>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</si>
  <si>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</si>
  <si>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</si>
  <si>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</si>
  <si>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</si>
  <si>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</si>
  <si>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</si>
  <si>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</si>
  <si>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</si>
  <si>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</si>
  <si>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</si>
  <si>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</si>
  <si>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</si>
  <si>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</si>
  <si>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</si>
  <si>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</si>
  <si>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</si>
  <si>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</si>
  <si>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</si>
  <si>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</si>
  <si>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</si>
  <si>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</si>
  <si>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</si>
  <si>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</si>
  <si>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</si>
  <si>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</si>
  <si>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</si>
  <si>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</si>
  <si>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</si>
  <si>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</si>
  <si>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</si>
  <si>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</si>
  <si>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</si>
  <si>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</si>
  <si>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</si>
  <si>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</si>
  <si>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</si>
  <si>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</si>
  <si>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</si>
  <si>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</si>
  <si>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</si>
  <si>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</si>
  <si>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</si>
  <si>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</si>
  <si>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</si>
  <si>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</si>
  <si>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</si>
  <si>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</si>
  <si>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</si>
  <si>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</si>
  <si>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</si>
  <si>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</si>
  <si>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</si>
  <si>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</si>
  <si>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</si>
  <si>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</si>
  <si>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</si>
  <si>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</si>
  <si>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</si>
  <si>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</si>
  <si>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</si>
  <si>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</si>
  <si>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</si>
  <si>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</si>
  <si>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</si>
  <si>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</si>
  <si>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</si>
  <si>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</si>
  <si>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</si>
  <si>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</si>
  <si>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</si>
  <si>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</si>
  <si>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</si>
  <si>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</si>
  <si>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</si>
  <si>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</si>
  <si>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</si>
  <si>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</si>
  <si>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</si>
  <si>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</si>
  <si>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</si>
  <si>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</si>
  <si>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</si>
  <si>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</si>
  <si>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</si>
  <si>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</si>
  <si>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</si>
  <si>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</si>
  <si>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</si>
  <si>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</si>
  <si>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</si>
  <si>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</si>
  <si>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</si>
  <si>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</si>
  <si>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</si>
  <si>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</si>
  <si>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</si>
  <si>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</si>
  <si>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</si>
  <si>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</si>
  <si>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</si>
  <si>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</si>
  <si>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</si>
  <si>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</si>
  <si>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</si>
  <si>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</si>
  <si>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</si>
  <si>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</si>
  <si>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</si>
  <si>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</si>
  <si>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</si>
  <si>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</si>
  <si>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</si>
  <si>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</si>
  <si>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</si>
  <si>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</si>
  <si>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</si>
  <si>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</si>
  <si>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</si>
  <si>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</si>
  <si>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</si>
  <si>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</si>
  <si>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</si>
  <si>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</si>
  <si>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</si>
  <si>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</si>
  <si>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</si>
  <si>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</si>
  <si>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</si>
  <si>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</si>
  <si>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</si>
  <si>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</si>
  <si>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</si>
  <si>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</si>
  <si>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</si>
  <si>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</si>
  <si>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</si>
  <si>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</si>
  <si>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</si>
  <si>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</si>
  <si>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</si>
  <si>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</si>
  <si>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</si>
  <si>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</si>
  <si>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</si>
  <si>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</si>
  <si>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</si>
  <si>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</si>
  <si>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</si>
  <si>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</si>
  <si>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</si>
  <si>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</si>
  <si>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</si>
  <si>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</si>
  <si>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</si>
  <si>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</si>
  <si>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</si>
  <si>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</si>
  <si>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</si>
  <si>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</si>
  <si>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</si>
  <si>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</si>
  <si>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</si>
  <si>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</si>
  <si>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</si>
  <si>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</si>
  <si>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</si>
  <si>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</si>
  <si>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</si>
  <si>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</si>
  <si>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</si>
  <si>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</si>
  <si>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</si>
  <si>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</si>
  <si>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</si>
  <si>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</si>
  <si>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</si>
  <si>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</si>
  <si>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</si>
  <si>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</si>
  <si>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</si>
  <si>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</si>
  <si>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</si>
  <si>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</si>
  <si>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</si>
  <si>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</si>
  <si>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</si>
  <si>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</si>
  <si>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</si>
  <si>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</si>
  <si>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</si>
  <si>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</si>
  <si>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</si>
  <si>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</si>
  <si>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</si>
  <si>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</si>
  <si>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</si>
  <si>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</si>
  <si>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</si>
  <si>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</si>
  <si>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</si>
  <si>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</si>
  <si>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</si>
  <si>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</si>
  <si>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</si>
  <si>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</si>
  <si>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</si>
  <si>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</si>
  <si>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</si>
  <si>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</si>
  <si>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</si>
  <si>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</si>
  <si>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</si>
  <si>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</si>
  <si>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</si>
  <si>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</si>
  <si>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</si>
  <si>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</si>
  <si>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</si>
  <si>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</si>
  <si>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</si>
  <si>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</si>
  <si>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</si>
  <si>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</si>
  <si>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</si>
  <si>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</si>
  <si>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</si>
  <si>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</si>
  <si>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</si>
  <si>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</si>
  <si>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</si>
  <si>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</si>
  <si>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</si>
  <si>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</si>
  <si>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</si>
  <si>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</si>
  <si>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</si>
  <si>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</si>
  <si>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</si>
  <si>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</si>
  <si>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</si>
  <si>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</si>
  <si>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Дата на съставяне: </t>
  </si>
  <si>
    <t>Съставител:……………</t>
  </si>
  <si>
    <r>
      <t>Ръководител:</t>
    </r>
    <r>
      <rPr>
        <sz val="7"/>
        <rFont val="Times New Roman"/>
        <family val="1"/>
      </rPr>
      <t>…………………...</t>
    </r>
  </si>
  <si>
    <t xml:space="preserve">ОТЧЕТ ЗА ДОХОДИТЕ  </t>
  </si>
  <si>
    <t>Вид на отчета:неконсолидиран</t>
  </si>
  <si>
    <t>Отчетен период:01.01-31.12.2015 г.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</si>
  <si>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</si>
  <si>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</si>
  <si>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</si>
  <si>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</si>
  <si>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</si>
  <si>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</si>
  <si>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</si>
  <si>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</si>
  <si>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</si>
  <si>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</si>
  <si>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</si>
  <si>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</si>
  <si>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</si>
  <si>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</si>
  <si>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</si>
  <si>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</si>
  <si>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</si>
  <si>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</si>
  <si>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</si>
  <si>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</si>
  <si>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</si>
  <si>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</si>
  <si>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</si>
  <si>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</si>
  <si>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</si>
  <si>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</si>
  <si>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</si>
  <si>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</si>
  <si>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</si>
  <si>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</si>
  <si>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</si>
  <si>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</si>
  <si>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</si>
  <si>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</si>
  <si>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</si>
  <si>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</si>
  <si>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</si>
  <si>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</si>
  <si>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</si>
  <si>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</si>
  <si>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</si>
  <si>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</si>
  <si>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</si>
  <si>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</si>
  <si>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</si>
  <si>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</si>
  <si>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</si>
  <si>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</si>
  <si>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</si>
  <si>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</si>
  <si>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</si>
  <si>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</si>
  <si>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</si>
  <si>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</si>
  <si>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</si>
  <si>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</si>
  <si>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</si>
  <si>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</si>
  <si>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</si>
  <si>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</si>
  <si>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</si>
  <si>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</si>
  <si>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</si>
  <si>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</si>
  <si>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</si>
  <si>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</si>
  <si>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</si>
  <si>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</si>
  <si>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</si>
  <si>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</si>
  <si>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</si>
  <si>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</si>
  <si>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</si>
  <si>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</si>
  <si>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</si>
  <si>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</si>
  <si>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</si>
  <si>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</si>
  <si>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</si>
  <si>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</si>
  <si>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</si>
  <si>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</si>
  <si>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</si>
  <si>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</si>
  <si>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</si>
  <si>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</si>
  <si>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</si>
  <si>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</si>
  <si>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</si>
  <si>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</si>
  <si>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</si>
  <si>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</si>
  <si>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</si>
  <si>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</si>
  <si>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</si>
  <si>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</si>
  <si>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</si>
  <si>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</si>
  <si>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</si>
  <si>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</si>
  <si>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</si>
  <si>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</si>
  <si>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</si>
  <si>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</si>
  <si>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</si>
  <si>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</si>
  <si>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</si>
  <si>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</si>
  <si>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</si>
  <si>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</si>
  <si>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</si>
  <si>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</si>
  <si>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</si>
  <si>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</si>
  <si>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</si>
  <si>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</si>
  <si>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</si>
  <si>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</si>
  <si>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</si>
  <si>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</si>
  <si>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</si>
  <si>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</si>
  <si>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</si>
  <si>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</si>
  <si>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</si>
  <si>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</si>
  <si>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</si>
  <si>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</si>
  <si>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</si>
  <si>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</si>
  <si>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</si>
  <si>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</si>
  <si>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</si>
  <si>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</si>
  <si>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</si>
  <si>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</si>
  <si>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</si>
  <si>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</si>
  <si>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</si>
  <si>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</si>
  <si>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</si>
  <si>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</si>
  <si>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 xml:space="preserve">3. Предоставени заеми 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</si>
  <si>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</si>
  <si>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</si>
  <si>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</si>
  <si>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</si>
  <si>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</si>
  <si>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</si>
  <si>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</si>
  <si>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</si>
  <si>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</si>
  <si>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</si>
  <si>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</si>
  <si>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</si>
  <si>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</si>
  <si>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</si>
  <si>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</si>
  <si>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</si>
  <si>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</si>
  <si>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</si>
  <si>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</si>
  <si>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</si>
  <si>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</si>
  <si>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3. Получени заеми</t>
  </si>
  <si>
    <t>3-2403</t>
  </si>
  <si>
    <t>4. Възстановени (платени) получени заеми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</si>
  <si>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</si>
  <si>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</si>
  <si>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</si>
  <si>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</si>
  <si>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</si>
  <si>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</si>
  <si>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</si>
  <si>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</si>
  <si>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</si>
  <si>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</si>
  <si>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</si>
  <si>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</si>
  <si>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</si>
  <si>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</si>
  <si>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</si>
  <si>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</si>
  <si>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</si>
  <si>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</si>
  <si>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</si>
  <si>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</si>
  <si>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</si>
  <si>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</si>
  <si>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</si>
  <si>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</si>
  <si>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</si>
  <si>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</si>
  <si>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</si>
  <si>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01.01.2017 г. - 31.12.2017 г.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</si>
  <si>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</si>
  <si>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</si>
  <si>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</si>
  <si>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</si>
  <si>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</si>
  <si>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</si>
  <si>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</si>
  <si>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</si>
  <si>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</si>
  <si>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</si>
  <si>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</si>
  <si>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</si>
  <si>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</si>
  <si>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</si>
  <si>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</si>
  <si>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</si>
  <si>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</si>
  <si>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</si>
  <si>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</si>
  <si>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</si>
  <si>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</si>
  <si>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</si>
  <si>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</si>
  <si>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</si>
  <si>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</si>
  <si>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</si>
  <si>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</si>
  <si>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</si>
  <si>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</si>
  <si>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</si>
  <si>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</si>
  <si>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</si>
  <si>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</si>
  <si>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</si>
  <si>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</si>
  <si>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</si>
  <si>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</si>
  <si>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</si>
  <si>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</si>
  <si>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</si>
  <si>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</si>
  <si>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</si>
  <si>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</si>
  <si>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</si>
  <si>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</si>
  <si>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</si>
  <si>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</si>
  <si>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</si>
  <si>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</si>
  <si>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</si>
  <si>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</si>
  <si>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</si>
  <si>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</si>
  <si>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</si>
  <si>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</si>
  <si>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</si>
  <si>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</si>
  <si>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</si>
  <si>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</si>
  <si>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</si>
  <si>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</si>
  <si>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</si>
  <si>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</si>
  <si>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</si>
  <si>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</si>
  <si>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</si>
  <si>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</si>
  <si>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</si>
  <si>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</si>
  <si>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</si>
  <si>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</si>
  <si>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</si>
  <si>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</si>
  <si>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</si>
  <si>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</si>
  <si>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</si>
  <si>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</si>
  <si>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</si>
  <si>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</si>
  <si>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</si>
  <si>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</si>
  <si>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</si>
  <si>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</si>
  <si>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</si>
  <si>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</si>
  <si>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</si>
  <si>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</si>
  <si>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</si>
  <si>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</si>
  <si>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</si>
  <si>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</si>
  <si>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</si>
  <si>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</si>
  <si>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</si>
  <si>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</si>
  <si>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</si>
  <si>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</si>
  <si>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</si>
  <si>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</si>
  <si>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</si>
  <si>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</si>
  <si>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</si>
  <si>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Разходи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</si>
  <si>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</si>
  <si>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</si>
  <si>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</si>
  <si>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</si>
  <si>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</si>
  <si>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</si>
  <si>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</si>
  <si>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</si>
  <si>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</si>
  <si>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</si>
  <si>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</si>
  <si>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</si>
  <si>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</si>
  <si>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</si>
  <si>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</si>
  <si>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</si>
  <si>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</si>
  <si>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</si>
  <si>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</si>
  <si>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</si>
  <si>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</si>
  <si>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</si>
  <si>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</si>
  <si>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</si>
  <si>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</si>
  <si>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</si>
  <si>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</si>
  <si>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</si>
  <si>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</si>
  <si>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</si>
  <si>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</si>
  <si>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</si>
  <si>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</si>
  <si>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</si>
  <si>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</si>
  <si>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</si>
  <si>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</si>
  <si>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</si>
  <si>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</si>
  <si>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</si>
  <si>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</si>
  <si>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</si>
  <si>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</si>
  <si>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</si>
  <si>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</si>
  <si>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</si>
  <si>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</si>
  <si>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</si>
  <si>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</si>
  <si>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</si>
  <si>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</si>
  <si>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</si>
  <si>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</si>
  <si>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Отчетен период:01.01-31.12.2017 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</si>
  <si>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</si>
  <si>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</si>
  <si>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</si>
  <si>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</si>
  <si>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</si>
  <si>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</si>
  <si>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</si>
  <si>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</si>
  <si>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</si>
  <si>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</si>
  <si>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</si>
  <si>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</si>
  <si>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</si>
  <si>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</si>
  <si>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</si>
  <si>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</si>
  <si>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</si>
  <si>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</si>
  <si>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</si>
  <si>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</si>
  <si>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</si>
  <si>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</si>
  <si>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</si>
  <si>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</si>
  <si>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</si>
  <si>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</si>
  <si>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</si>
  <si>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</si>
  <si>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</si>
  <si>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</si>
  <si>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</si>
  <si>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</si>
  <si>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</si>
  <si>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</si>
  <si>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</si>
  <si>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</si>
  <si>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</si>
  <si>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</si>
  <si>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</si>
  <si>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</si>
  <si>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</si>
  <si>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</si>
  <si>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</si>
  <si>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</si>
  <si>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</si>
  <si>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</si>
  <si>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</si>
  <si>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</si>
  <si>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</si>
  <si>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</si>
  <si>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</si>
  <si>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</si>
  <si>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</si>
  <si>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</si>
  <si>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</si>
  <si>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</si>
  <si>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</si>
  <si>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</si>
  <si>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</si>
  <si>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</si>
  <si>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</si>
  <si>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</si>
  <si>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</si>
  <si>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</si>
  <si>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</si>
  <si>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</si>
  <si>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</si>
  <si>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</si>
  <si>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</si>
  <si>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</si>
  <si>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</si>
  <si>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</si>
  <si>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</si>
  <si>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</si>
  <si>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</si>
  <si>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</si>
  <si>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</si>
  <si>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</si>
  <si>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</si>
  <si>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</si>
  <si>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</si>
  <si>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</si>
  <si>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</si>
  <si>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</si>
  <si>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</si>
  <si>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</si>
  <si>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</si>
  <si>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</si>
  <si>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</si>
  <si>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</si>
  <si>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</si>
  <si>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</si>
  <si>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</si>
  <si>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</si>
  <si>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</si>
  <si>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</si>
  <si>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</si>
  <si>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</si>
  <si>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</si>
  <si>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</si>
  <si>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</si>
  <si>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</si>
  <si>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</si>
  <si>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</si>
  <si>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</si>
  <si>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</si>
  <si>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</si>
  <si>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</si>
  <si>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</si>
  <si>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</si>
  <si>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</si>
  <si>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</si>
  <si>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</si>
  <si>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</si>
  <si>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</si>
  <si>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</si>
  <si>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</si>
  <si>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</si>
  <si>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</si>
  <si>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</si>
  <si>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</si>
  <si>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</si>
  <si>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</si>
  <si>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</si>
  <si>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</si>
  <si>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</si>
  <si>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</si>
  <si>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</si>
  <si>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</si>
  <si>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</si>
  <si>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</si>
  <si>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</si>
  <si>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</si>
  <si>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</si>
  <si>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</si>
  <si>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</si>
  <si>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</si>
  <si>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</si>
  <si>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</si>
  <si>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</si>
  <si>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</si>
  <si>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</si>
  <si>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</si>
  <si>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</si>
  <si>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</si>
  <si>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</si>
  <si>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</si>
  <si>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</si>
  <si>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</si>
  <si>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</si>
  <si>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</si>
  <si>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</si>
  <si>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</si>
  <si>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</si>
  <si>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</si>
  <si>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</si>
  <si>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</si>
  <si>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</si>
  <si>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</si>
  <si>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</si>
  <si>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</si>
  <si>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</si>
  <si>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</si>
  <si>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</si>
  <si>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</si>
  <si>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</si>
  <si>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</si>
  <si>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</si>
  <si>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</si>
  <si>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</si>
  <si>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</si>
  <si>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</si>
  <si>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</si>
  <si>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</si>
  <si>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</si>
  <si>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</si>
  <si>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</si>
  <si>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</si>
  <si>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</si>
  <si>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</si>
  <si>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</si>
  <si>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</si>
  <si>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</si>
  <si>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</si>
  <si>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</si>
  <si>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</si>
  <si>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</si>
  <si>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</si>
  <si>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</si>
  <si>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</si>
  <si>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</si>
  <si>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</si>
  <si>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</si>
  <si>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</si>
  <si>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</si>
  <si>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</si>
  <si>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</si>
  <si>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</si>
  <si>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</si>
  <si>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</si>
  <si>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</si>
  <si>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</si>
  <si>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</si>
  <si>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</si>
  <si>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</si>
  <si>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</si>
  <si>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</si>
  <si>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</si>
  <si>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</si>
  <si>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</si>
  <si>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</si>
  <si>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</si>
  <si>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</si>
  <si>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</si>
  <si>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</si>
  <si>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</si>
  <si>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</si>
  <si>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</si>
  <si>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</si>
  <si>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</si>
  <si>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</si>
  <si>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</si>
  <si>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</si>
  <si>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</si>
  <si>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</si>
  <si>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</si>
  <si>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</si>
  <si>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1.РОДОПИ АД</t>
  </si>
  <si>
    <t>2.СЛАВЯНКА АД</t>
  </si>
  <si>
    <t>3.МАДАРА- ИНТЕРТУР АД</t>
  </si>
  <si>
    <t>4.РЕТЕКС АД</t>
  </si>
  <si>
    <t>5.ХИМКО АД- несаст.</t>
  </si>
  <si>
    <t>6.ОЦМ АД</t>
  </si>
  <si>
    <t>7. БУЛГРАНИТ АД- несаст.</t>
  </si>
  <si>
    <t>8. ПЕЩОРЕМОНТ АД- в ликвидация</t>
  </si>
  <si>
    <t>9.ПОЛИМЕРИ АД- несаст.</t>
  </si>
  <si>
    <t>10.ИНТЕРИОР АД- несаст.</t>
  </si>
  <si>
    <t>11.ВИНПРОМ- ТОЯН АД</t>
  </si>
  <si>
    <t>12. ХОЛДИНГ НОВ ВЕК АД</t>
  </si>
  <si>
    <t>13. БИО АГРО КЪМПАНИ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</si>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</sst>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  <numFmt numFmtId="166" formatCode="dd/mm/yyyy&quot; &quot;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ok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 Cyr"/>
      <family val="1"/>
    </font>
    <font>
      <b/>
      <i/>
      <sz val="8"/>
      <name val="Times New Roman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20">
    <xf numFmtId="0" fontId="0" fillId="0" borderId="0" xfId="0" applyFont="1" applyAlignment="1">
      <alignment/>
    </xf>
    <xf numFmtId="0" fontId="19" fillId="0" borderId="0" xfId="60" applyFont="1" applyBorder="1" applyAlignment="1" applyProtection="1">
      <alignment horizontal="left" vertical="top" wrapText="1"/>
      <protection locked="0"/>
    </xf>
    <xf numFmtId="0" fontId="19" fillId="0" borderId="0" xfId="60" applyFont="1" applyBorder="1" applyAlignment="1" applyProtection="1">
      <alignment horizontal="center" vertical="top" wrapText="1"/>
      <protection locked="0"/>
    </xf>
    <xf numFmtId="3" fontId="19" fillId="0" borderId="0" xfId="60" applyNumberFormat="1" applyFont="1" applyAlignment="1" applyProtection="1">
      <alignment horizontal="left" vertical="top" wrapText="1"/>
      <protection locked="0"/>
    </xf>
    <xf numFmtId="0" fontId="19" fillId="0" borderId="0" xfId="60" applyFont="1" applyAlignment="1" applyProtection="1">
      <alignment horizontal="left" vertical="top" wrapText="1"/>
      <protection locked="0"/>
    </xf>
    <xf numFmtId="0" fontId="20" fillId="0" borderId="0" xfId="60" applyFont="1" applyAlignment="1" applyProtection="1">
      <alignment horizontal="left" vertical="top" wrapText="1"/>
      <protection locked="0"/>
    </xf>
    <xf numFmtId="0" fontId="20" fillId="0" borderId="0" xfId="60" applyFont="1" applyAlignment="1" applyProtection="1">
      <alignment vertical="top" wrapText="1"/>
      <protection locked="0"/>
    </xf>
    <xf numFmtId="3" fontId="20" fillId="0" borderId="0" xfId="60" applyNumberFormat="1" applyFont="1" applyAlignment="1" applyProtection="1">
      <alignment vertical="top"/>
      <protection locked="0"/>
    </xf>
    <xf numFmtId="0" fontId="21" fillId="0" borderId="0" xfId="0" applyFont="1" applyAlignment="1">
      <alignment/>
    </xf>
    <xf numFmtId="0" fontId="20" fillId="0" borderId="0" xfId="60" applyFont="1" applyBorder="1" applyAlignment="1" applyProtection="1">
      <alignment horizontal="center" vertical="top" wrapText="1"/>
      <protection locked="0"/>
    </xf>
    <xf numFmtId="3" fontId="19" fillId="0" borderId="0" xfId="60" applyNumberFormat="1" applyFont="1" applyAlignment="1" applyProtection="1">
      <alignment horizontal="center" vertical="top" wrapText="1"/>
      <protection locked="0"/>
    </xf>
    <xf numFmtId="0" fontId="19" fillId="0" borderId="0" xfId="60" applyFont="1" applyAlignment="1" applyProtection="1">
      <alignment horizontal="center" vertical="top" wrapText="1"/>
      <protection locked="0"/>
    </xf>
    <xf numFmtId="0" fontId="19" fillId="0" borderId="0" xfId="60" applyFont="1" applyBorder="1" applyAlignment="1" applyProtection="1">
      <alignment vertical="top" wrapText="1"/>
      <protection locked="0"/>
    </xf>
    <xf numFmtId="3" fontId="19" fillId="0" borderId="0" xfId="60" applyNumberFormat="1" applyFont="1" applyBorder="1" applyAlignment="1" applyProtection="1">
      <alignment horizontal="center" vertical="top"/>
      <protection locked="0"/>
    </xf>
    <xf numFmtId="0" fontId="19" fillId="0" borderId="0" xfId="60" applyFont="1" applyBorder="1" applyAlignment="1" applyProtection="1">
      <alignment horizontal="center" vertical="top"/>
      <protection locked="0"/>
    </xf>
    <xf numFmtId="0" fontId="20" fillId="0" borderId="0" xfId="60" applyFont="1" applyAlignment="1" applyProtection="1">
      <alignment horizontal="left" vertical="top"/>
      <protection locked="0"/>
    </xf>
    <xf numFmtId="0" fontId="20" fillId="0" borderId="0" xfId="60" applyFont="1" applyAlignment="1" applyProtection="1">
      <alignment vertical="top"/>
      <protection locked="0"/>
    </xf>
    <xf numFmtId="0" fontId="19" fillId="0" borderId="0" xfId="60" applyFont="1" applyBorder="1" applyAlignment="1" applyProtection="1">
      <alignment vertical="top" wrapText="1"/>
      <protection locked="0"/>
    </xf>
    <xf numFmtId="3" fontId="19" fillId="0" borderId="0" xfId="61" applyNumberFormat="1" applyFont="1" applyAlignment="1" applyProtection="1">
      <alignment wrapText="1"/>
      <protection locked="0"/>
    </xf>
    <xf numFmtId="0" fontId="19" fillId="0" borderId="0" xfId="61" applyFont="1" applyAlignment="1" applyProtection="1">
      <alignment wrapText="1"/>
      <protection locked="0"/>
    </xf>
    <xf numFmtId="0" fontId="19" fillId="0" borderId="10" xfId="60" applyFont="1" applyBorder="1" applyAlignment="1" applyProtection="1">
      <alignment horizontal="center" vertical="center"/>
      <protection/>
    </xf>
    <xf numFmtId="0" fontId="19" fillId="0" borderId="11" xfId="60" applyFont="1" applyBorder="1" applyAlignment="1" applyProtection="1">
      <alignment horizontal="center" vertical="top" wrapText="1"/>
      <protection/>
    </xf>
    <xf numFmtId="3" fontId="19" fillId="0" borderId="11" xfId="60" applyNumberFormat="1" applyFont="1" applyBorder="1" applyAlignment="1" applyProtection="1">
      <alignment horizontal="center" vertical="top" wrapText="1"/>
      <protection/>
    </xf>
    <xf numFmtId="49" fontId="19" fillId="0" borderId="11" xfId="60" applyNumberFormat="1" applyFont="1" applyBorder="1" applyAlignment="1" applyProtection="1">
      <alignment horizontal="center" vertical="center" wrapText="1"/>
      <protection/>
    </xf>
    <xf numFmtId="164" fontId="19" fillId="0" borderId="11" xfId="60" applyNumberFormat="1" applyFont="1" applyBorder="1" applyAlignment="1" applyProtection="1">
      <alignment horizontal="center" vertical="top" wrapText="1"/>
      <protection/>
    </xf>
    <xf numFmtId="3" fontId="19" fillId="0" borderId="12" xfId="60" applyNumberFormat="1" applyFont="1" applyBorder="1" applyAlignment="1" applyProtection="1">
      <alignment horizontal="center" vertical="top" wrapText="1"/>
      <protection/>
    </xf>
    <xf numFmtId="0" fontId="19" fillId="0" borderId="13" xfId="60" applyFont="1" applyBorder="1" applyAlignment="1" applyProtection="1">
      <alignment horizontal="center" vertical="center" wrapText="1"/>
      <protection/>
    </xf>
    <xf numFmtId="0" fontId="19" fillId="0" borderId="14" xfId="60" applyFont="1" applyBorder="1" applyAlignment="1" applyProtection="1">
      <alignment horizontal="center" vertical="top" wrapText="1"/>
      <protection/>
    </xf>
    <xf numFmtId="3" fontId="19" fillId="0" borderId="14" xfId="60" applyNumberFormat="1" applyFont="1" applyBorder="1" applyAlignment="1" applyProtection="1">
      <alignment horizontal="center" vertical="top" wrapText="1"/>
      <protection/>
    </xf>
    <xf numFmtId="49" fontId="19" fillId="0" borderId="14" xfId="60" applyNumberFormat="1" applyFont="1" applyBorder="1" applyAlignment="1" applyProtection="1">
      <alignment horizontal="center" vertical="center" wrapText="1"/>
      <protection/>
    </xf>
    <xf numFmtId="3" fontId="19" fillId="0" borderId="15" xfId="60" applyNumberFormat="1" applyFont="1" applyBorder="1" applyAlignment="1" applyProtection="1">
      <alignment horizontal="center" vertical="top" wrapText="1"/>
      <protection/>
    </xf>
    <xf numFmtId="0" fontId="22" fillId="33" borderId="16" xfId="60" applyFont="1" applyFill="1" applyBorder="1" applyAlignment="1" applyProtection="1">
      <alignment horizontal="center" vertical="top" wrapText="1"/>
      <protection/>
    </xf>
    <xf numFmtId="49" fontId="19" fillId="0" borderId="14" xfId="60" applyNumberFormat="1" applyFont="1" applyBorder="1" applyAlignment="1" applyProtection="1">
      <alignment horizontal="right" vertical="top" wrapText="1"/>
      <protection/>
    </xf>
    <xf numFmtId="3" fontId="20" fillId="0" borderId="14" xfId="60" applyNumberFormat="1" applyFont="1" applyBorder="1" applyAlignment="1" applyProtection="1">
      <alignment vertical="top" wrapText="1"/>
      <protection/>
    </xf>
    <xf numFmtId="3" fontId="20" fillId="0" borderId="17" xfId="60" applyNumberFormat="1" applyFont="1" applyBorder="1" applyAlignment="1" applyProtection="1">
      <alignment vertical="top" wrapText="1"/>
      <protection/>
    </xf>
    <xf numFmtId="0" fontId="22" fillId="33" borderId="14" xfId="60" applyFont="1" applyFill="1" applyBorder="1" applyAlignment="1" applyProtection="1">
      <alignment horizontal="center" vertical="top" wrapText="1"/>
      <protection/>
    </xf>
    <xf numFmtId="49" fontId="19" fillId="33" borderId="18" xfId="60" applyNumberFormat="1" applyFont="1" applyFill="1" applyBorder="1" applyAlignment="1" applyProtection="1">
      <alignment horizontal="right" vertical="top" wrapText="1"/>
      <protection/>
    </xf>
    <xf numFmtId="0" fontId="20" fillId="33" borderId="19" xfId="0" applyFont="1" applyFill="1" applyBorder="1" applyAlignment="1" applyProtection="1">
      <alignment vertical="top" wrapText="1"/>
      <protection/>
    </xf>
    <xf numFmtId="3" fontId="20" fillId="33" borderId="20" xfId="0" applyNumberFormat="1" applyFont="1" applyFill="1" applyBorder="1" applyAlignment="1" applyProtection="1">
      <alignment vertical="top" wrapText="1"/>
      <protection/>
    </xf>
    <xf numFmtId="0" fontId="23" fillId="33" borderId="13" xfId="60" applyFont="1" applyFill="1" applyBorder="1" applyAlignment="1" applyProtection="1">
      <alignment vertical="top" wrapText="1"/>
      <protection/>
    </xf>
    <xf numFmtId="0" fontId="20" fillId="0" borderId="14" xfId="60" applyFont="1" applyBorder="1" applyAlignment="1" applyProtection="1">
      <alignment horizontal="right" vertical="top" wrapText="1"/>
      <protection/>
    </xf>
    <xf numFmtId="0" fontId="23" fillId="33" borderId="14" xfId="60" applyFont="1" applyFill="1" applyBorder="1" applyAlignment="1" applyProtection="1">
      <alignment vertical="top" wrapText="1"/>
      <protection/>
    </xf>
    <xf numFmtId="0" fontId="20" fillId="33" borderId="21" xfId="0" applyFont="1" applyFill="1" applyBorder="1" applyAlignment="1" applyProtection="1">
      <alignment vertical="top" wrapText="1"/>
      <protection/>
    </xf>
    <xf numFmtId="0" fontId="20" fillId="33" borderId="0" xfId="0" applyFont="1" applyFill="1" applyBorder="1" applyAlignment="1" applyProtection="1">
      <alignment vertical="top" wrapText="1"/>
      <protection/>
    </xf>
    <xf numFmtId="3" fontId="20" fillId="33" borderId="22" xfId="0" applyNumberFormat="1" applyFont="1" applyFill="1" applyBorder="1" applyAlignment="1" applyProtection="1">
      <alignment vertical="top" wrapText="1"/>
      <protection/>
    </xf>
    <xf numFmtId="49" fontId="20" fillId="0" borderId="14" xfId="60" applyNumberFormat="1" applyFont="1" applyBorder="1" applyAlignment="1" applyProtection="1">
      <alignment horizontal="right" vertical="top" wrapText="1"/>
      <protection/>
    </xf>
    <xf numFmtId="3" fontId="20" fillId="34" borderId="17" xfId="60" applyNumberFormat="1" applyFont="1" applyFill="1" applyBorder="1" applyAlignment="1" applyProtection="1">
      <alignment vertical="top" wrapText="1"/>
      <protection locked="0"/>
    </xf>
    <xf numFmtId="1" fontId="20" fillId="0" borderId="17" xfId="60" applyNumberFormat="1" applyFont="1" applyBorder="1" applyAlignment="1" applyProtection="1">
      <alignment horizontal="right" vertical="top" wrapText="1"/>
      <protection/>
    </xf>
    <xf numFmtId="3" fontId="20" fillId="34" borderId="23" xfId="60" applyNumberFormat="1" applyFont="1" applyFill="1" applyBorder="1" applyAlignment="1" applyProtection="1">
      <alignment vertical="top" wrapText="1"/>
      <protection locked="0"/>
    </xf>
    <xf numFmtId="3" fontId="70" fillId="35" borderId="23" xfId="60" applyNumberFormat="1" applyFont="1" applyFill="1" applyBorder="1" applyAlignment="1" applyProtection="1">
      <alignment vertical="top" wrapText="1"/>
      <protection locked="0"/>
    </xf>
    <xf numFmtId="3" fontId="20" fillId="35" borderId="23" xfId="60" applyNumberFormat="1" applyFont="1" applyFill="1" applyBorder="1" applyAlignment="1" applyProtection="1">
      <alignment vertical="top" wrapText="1"/>
      <protection locked="0"/>
    </xf>
    <xf numFmtId="0" fontId="23" fillId="33" borderId="14" xfId="60" applyFont="1" applyFill="1" applyBorder="1" applyAlignment="1" applyProtection="1">
      <alignment vertical="top"/>
      <protection/>
    </xf>
    <xf numFmtId="3" fontId="20" fillId="36" borderId="23" xfId="60" applyNumberFormat="1" applyFont="1" applyFill="1" applyBorder="1" applyAlignment="1" applyProtection="1">
      <alignment vertical="top" wrapText="1"/>
      <protection locked="0"/>
    </xf>
    <xf numFmtId="49" fontId="20" fillId="0" borderId="14" xfId="60" applyNumberFormat="1" applyFont="1" applyFill="1" applyBorder="1" applyAlignment="1" applyProtection="1">
      <alignment horizontal="right" vertical="top" wrapText="1"/>
      <protection/>
    </xf>
    <xf numFmtId="1" fontId="25" fillId="0" borderId="17" xfId="60" applyNumberFormat="1" applyFont="1" applyBorder="1" applyAlignment="1" applyProtection="1">
      <alignment horizontal="right" vertical="top" wrapText="1"/>
      <protection/>
    </xf>
    <xf numFmtId="3" fontId="20" fillId="0" borderId="24" xfId="60" applyNumberFormat="1" applyFont="1" applyBorder="1" applyAlignment="1" applyProtection="1">
      <alignment vertical="top" wrapText="1"/>
      <protection/>
    </xf>
    <xf numFmtId="3" fontId="20" fillId="0" borderId="23" xfId="60" applyNumberFormat="1" applyFont="1" applyBorder="1" applyAlignment="1" applyProtection="1">
      <alignment vertical="top" wrapText="1"/>
      <protection/>
    </xf>
    <xf numFmtId="3" fontId="20" fillId="0" borderId="0" xfId="0" applyNumberFormat="1" applyFont="1" applyBorder="1" applyAlignment="1" applyProtection="1">
      <alignment vertical="top" wrapText="1"/>
      <protection/>
    </xf>
    <xf numFmtId="3" fontId="20" fillId="0" borderId="23" xfId="0" applyNumberFormat="1" applyFont="1" applyBorder="1" applyAlignment="1" applyProtection="1">
      <alignment vertical="top" wrapText="1"/>
      <protection/>
    </xf>
    <xf numFmtId="49" fontId="25" fillId="0" borderId="14" xfId="60" applyNumberFormat="1" applyFont="1" applyBorder="1" applyAlignment="1" applyProtection="1">
      <alignment horizontal="right" vertical="top" wrapText="1"/>
      <protection/>
    </xf>
    <xf numFmtId="3" fontId="70" fillId="34" borderId="24" xfId="60" applyNumberFormat="1" applyFont="1" applyFill="1" applyBorder="1" applyAlignment="1" applyProtection="1">
      <alignment vertical="top" wrapText="1"/>
      <protection locked="0"/>
    </xf>
    <xf numFmtId="3" fontId="20" fillId="34" borderId="24" xfId="60" applyNumberFormat="1" applyFont="1" applyFill="1" applyBorder="1" applyAlignment="1" applyProtection="1">
      <alignment vertical="top" wrapText="1"/>
      <protection locked="0"/>
    </xf>
    <xf numFmtId="49" fontId="25" fillId="0" borderId="14" xfId="60" applyNumberFormat="1" applyFont="1" applyFill="1" applyBorder="1" applyAlignment="1" applyProtection="1">
      <alignment horizontal="right" vertical="top" wrapText="1"/>
      <protection/>
    </xf>
    <xf numFmtId="1" fontId="23" fillId="33" borderId="14" xfId="60" applyNumberFormat="1" applyFont="1" applyFill="1" applyBorder="1" applyAlignment="1" applyProtection="1">
      <alignment vertical="top" wrapText="1"/>
      <protection/>
    </xf>
    <xf numFmtId="3" fontId="70" fillId="0" borderId="24" xfId="60" applyNumberFormat="1" applyFont="1" applyFill="1" applyBorder="1" applyAlignment="1" applyProtection="1">
      <alignment vertical="top" wrapText="1"/>
      <protection/>
    </xf>
    <xf numFmtId="1" fontId="23" fillId="33" borderId="14" xfId="60" applyNumberFormat="1" applyFont="1" applyFill="1" applyBorder="1" applyAlignment="1" applyProtection="1">
      <alignment vertical="top"/>
      <protection/>
    </xf>
    <xf numFmtId="3" fontId="70" fillId="36" borderId="24" xfId="60" applyNumberFormat="1" applyFont="1" applyFill="1" applyBorder="1" applyAlignment="1" applyProtection="1">
      <alignment vertical="top" wrapText="1"/>
      <protection locked="0"/>
    </xf>
    <xf numFmtId="3" fontId="20" fillId="36" borderId="24" xfId="60" applyNumberFormat="1" applyFont="1" applyFill="1" applyBorder="1" applyAlignment="1" applyProtection="1">
      <alignment vertical="top" wrapText="1"/>
      <protection locked="0"/>
    </xf>
    <xf numFmtId="3" fontId="20" fillId="37" borderId="24" xfId="60" applyNumberFormat="1" applyFont="1" applyFill="1" applyBorder="1" applyAlignment="1" applyProtection="1">
      <alignment vertical="top" wrapText="1"/>
      <protection locked="0"/>
    </xf>
    <xf numFmtId="3" fontId="20" fillId="36" borderId="17" xfId="60" applyNumberFormat="1" applyFont="1" applyFill="1" applyBorder="1" applyAlignment="1" applyProtection="1">
      <alignment vertical="top" wrapText="1"/>
      <protection locked="0"/>
    </xf>
    <xf numFmtId="3" fontId="24" fillId="36" borderId="23" xfId="60" applyNumberFormat="1" applyFont="1" applyFill="1" applyBorder="1" applyAlignment="1" applyProtection="1">
      <alignment vertical="top" wrapText="1"/>
      <protection locked="0"/>
    </xf>
    <xf numFmtId="1" fontId="19" fillId="0" borderId="18" xfId="60" applyNumberFormat="1" applyFont="1" applyBorder="1" applyAlignment="1" applyProtection="1">
      <alignment horizontal="right" vertical="top" wrapText="1"/>
      <protection/>
    </xf>
    <xf numFmtId="3" fontId="20" fillId="0" borderId="20" xfId="0" applyNumberFormat="1" applyFont="1" applyBorder="1" applyAlignment="1" applyProtection="1">
      <alignment vertical="top" wrapText="1"/>
      <protection/>
    </xf>
    <xf numFmtId="1" fontId="23" fillId="33" borderId="14" xfId="0" applyNumberFormat="1" applyFont="1" applyFill="1" applyBorder="1" applyAlignment="1" applyProtection="1">
      <alignment vertical="top" wrapText="1"/>
      <protection/>
    </xf>
    <xf numFmtId="1" fontId="20" fillId="0" borderId="21" xfId="0" applyNumberFormat="1" applyFont="1" applyBorder="1" applyAlignment="1" applyProtection="1">
      <alignment vertical="top" wrapText="1"/>
      <protection/>
    </xf>
    <xf numFmtId="3" fontId="20" fillId="0" borderId="22" xfId="0" applyNumberFormat="1" applyFont="1" applyBorder="1" applyAlignment="1" applyProtection="1">
      <alignment vertical="top" wrapText="1"/>
      <protection/>
    </xf>
    <xf numFmtId="1" fontId="19" fillId="0" borderId="17" xfId="60" applyNumberFormat="1" applyFont="1" applyBorder="1" applyAlignment="1" applyProtection="1">
      <alignment horizontal="right" vertical="top" wrapText="1"/>
      <protection/>
    </xf>
    <xf numFmtId="3" fontId="70" fillId="34" borderId="17" xfId="60" applyNumberFormat="1" applyFont="1" applyFill="1" applyBorder="1" applyAlignment="1" applyProtection="1">
      <alignment vertical="top" wrapText="1"/>
      <protection locked="0"/>
    </xf>
    <xf numFmtId="0" fontId="23" fillId="33" borderId="14" xfId="0" applyFont="1" applyFill="1" applyBorder="1" applyAlignment="1" applyProtection="1">
      <alignment vertical="top"/>
      <protection/>
    </xf>
    <xf numFmtId="49" fontId="20" fillId="0" borderId="17" xfId="60" applyNumberFormat="1" applyFont="1" applyBorder="1" applyAlignment="1" applyProtection="1">
      <alignment horizontal="right" vertical="top" wrapText="1"/>
      <protection/>
    </xf>
    <xf numFmtId="3" fontId="20" fillId="0" borderId="18" xfId="60" applyNumberFormat="1" applyFont="1" applyBorder="1" applyAlignment="1" applyProtection="1">
      <alignment vertical="top" wrapText="1"/>
      <protection/>
    </xf>
    <xf numFmtId="1" fontId="20" fillId="0" borderId="25" xfId="0" applyNumberFormat="1" applyFont="1" applyBorder="1" applyAlignment="1" applyProtection="1">
      <alignment vertical="top" wrapText="1"/>
      <protection/>
    </xf>
    <xf numFmtId="3" fontId="20" fillId="0" borderId="26" xfId="0" applyNumberFormat="1" applyFont="1" applyBorder="1" applyAlignment="1" applyProtection="1">
      <alignment vertical="top" wrapText="1"/>
      <protection/>
    </xf>
    <xf numFmtId="3" fontId="20" fillId="35" borderId="25" xfId="60" applyNumberFormat="1" applyFont="1" applyFill="1" applyBorder="1" applyAlignment="1" applyProtection="1">
      <alignment vertical="top" wrapText="1"/>
      <protection locked="0"/>
    </xf>
    <xf numFmtId="49" fontId="23" fillId="33" borderId="14" xfId="60" applyNumberFormat="1" applyFont="1" applyFill="1" applyBorder="1" applyAlignment="1" applyProtection="1">
      <alignment vertical="top"/>
      <protection/>
    </xf>
    <xf numFmtId="3" fontId="70" fillId="0" borderId="17" xfId="60" applyNumberFormat="1" applyFont="1" applyBorder="1" applyAlignment="1" applyProtection="1">
      <alignment vertical="top" wrapText="1"/>
      <protection/>
    </xf>
    <xf numFmtId="3" fontId="70" fillId="0" borderId="24" xfId="60" applyNumberFormat="1" applyFont="1" applyBorder="1" applyAlignment="1" applyProtection="1">
      <alignment vertical="top" wrapText="1"/>
      <protection/>
    </xf>
    <xf numFmtId="1" fontId="20" fillId="0" borderId="14" xfId="60" applyNumberFormat="1" applyFont="1" applyBorder="1" applyAlignment="1" applyProtection="1">
      <alignment horizontal="right" vertical="top" wrapText="1"/>
      <protection/>
    </xf>
    <xf numFmtId="3" fontId="20" fillId="0" borderId="27" xfId="60" applyNumberFormat="1" applyFont="1" applyBorder="1" applyAlignment="1" applyProtection="1">
      <alignment vertical="top" wrapText="1"/>
      <protection/>
    </xf>
    <xf numFmtId="3" fontId="20" fillId="0" borderId="15" xfId="60" applyNumberFormat="1" applyFont="1" applyBorder="1" applyAlignment="1" applyProtection="1">
      <alignment vertical="top" wrapText="1"/>
      <protection/>
    </xf>
    <xf numFmtId="0" fontId="23" fillId="33" borderId="13" xfId="60" applyNumberFormat="1" applyFont="1" applyFill="1" applyBorder="1" applyAlignment="1" applyProtection="1">
      <alignment vertical="top" wrapText="1"/>
      <protection/>
    </xf>
    <xf numFmtId="49" fontId="19" fillId="0" borderId="14" xfId="60" applyNumberFormat="1" applyFont="1" applyFill="1" applyBorder="1" applyAlignment="1" applyProtection="1">
      <alignment horizontal="right" vertical="top" wrapText="1"/>
      <protection/>
    </xf>
    <xf numFmtId="0" fontId="22" fillId="33" borderId="13" xfId="60" applyFont="1" applyFill="1" applyBorder="1" applyAlignment="1" applyProtection="1">
      <alignment vertical="top" wrapText="1"/>
      <protection/>
    </xf>
    <xf numFmtId="1" fontId="19" fillId="0" borderId="14" xfId="60" applyNumberFormat="1" applyFont="1" applyBorder="1" applyAlignment="1" applyProtection="1">
      <alignment horizontal="right" vertical="top" wrapText="1"/>
      <protection/>
    </xf>
    <xf numFmtId="3" fontId="20" fillId="0" borderId="28" xfId="60" applyNumberFormat="1" applyFont="1" applyBorder="1" applyAlignment="1" applyProtection="1">
      <alignment vertical="top" wrapText="1"/>
      <protection/>
    </xf>
    <xf numFmtId="3" fontId="20" fillId="0" borderId="29" xfId="60" applyNumberFormat="1" applyFont="1" applyBorder="1" applyAlignment="1" applyProtection="1">
      <alignment vertical="top" wrapText="1"/>
      <protection/>
    </xf>
    <xf numFmtId="3" fontId="20" fillId="38" borderId="24" xfId="60" applyNumberFormat="1" applyFont="1" applyFill="1" applyBorder="1" applyAlignment="1" applyProtection="1">
      <alignment vertical="top" wrapText="1"/>
      <protection locked="0"/>
    </xf>
    <xf numFmtId="3" fontId="24" fillId="34" borderId="24" xfId="60" applyNumberFormat="1" applyFont="1" applyFill="1" applyBorder="1" applyAlignment="1" applyProtection="1">
      <alignment vertical="top" wrapText="1"/>
      <protection locked="0"/>
    </xf>
    <xf numFmtId="3" fontId="70" fillId="34" borderId="23" xfId="60" applyNumberFormat="1" applyFont="1" applyFill="1" applyBorder="1" applyAlignment="1" applyProtection="1">
      <alignment vertical="top" wrapText="1"/>
      <protection locked="0"/>
    </xf>
    <xf numFmtId="3" fontId="70" fillId="38" borderId="24" xfId="60" applyNumberFormat="1" applyFont="1" applyFill="1" applyBorder="1" applyAlignment="1" applyProtection="1">
      <alignment vertical="top" wrapText="1"/>
      <protection locked="0"/>
    </xf>
    <xf numFmtId="1" fontId="25" fillId="0" borderId="18" xfId="60" applyNumberFormat="1" applyFont="1" applyBorder="1" applyAlignment="1" applyProtection="1">
      <alignment horizontal="right" vertical="top" wrapText="1"/>
      <protection/>
    </xf>
    <xf numFmtId="3" fontId="20" fillId="0" borderId="20" xfId="60" applyNumberFormat="1" applyFont="1" applyBorder="1" applyAlignment="1" applyProtection="1">
      <alignment vertical="top" wrapText="1"/>
      <protection/>
    </xf>
    <xf numFmtId="1" fontId="20" fillId="0" borderId="18" xfId="60" applyNumberFormat="1" applyFont="1" applyBorder="1" applyAlignment="1" applyProtection="1">
      <alignment horizontal="right" vertical="top" wrapText="1"/>
      <protection/>
    </xf>
    <xf numFmtId="3" fontId="20" fillId="0" borderId="0" xfId="60" applyNumberFormat="1" applyFont="1" applyBorder="1" applyAlignment="1" applyProtection="1">
      <alignment vertical="top" wrapText="1"/>
      <protection/>
    </xf>
    <xf numFmtId="1" fontId="23" fillId="33" borderId="14" xfId="0" applyNumberFormat="1" applyFont="1" applyFill="1" applyBorder="1" applyAlignment="1" applyProtection="1">
      <alignment vertical="top"/>
      <protection/>
    </xf>
    <xf numFmtId="1" fontId="20" fillId="0" borderId="21" xfId="60" applyNumberFormat="1" applyFont="1" applyBorder="1" applyAlignment="1" applyProtection="1">
      <alignment horizontal="right" vertical="top" wrapText="1"/>
      <protection/>
    </xf>
    <xf numFmtId="3" fontId="20" fillId="0" borderId="22" xfId="60" applyNumberFormat="1" applyFont="1" applyBorder="1" applyAlignment="1" applyProtection="1">
      <alignment vertical="top" wrapText="1"/>
      <protection/>
    </xf>
    <xf numFmtId="1" fontId="25" fillId="0" borderId="21" xfId="60" applyNumberFormat="1" applyFont="1" applyBorder="1" applyAlignment="1" applyProtection="1">
      <alignment horizontal="right" vertical="top" wrapText="1"/>
      <protection/>
    </xf>
    <xf numFmtId="1" fontId="25" fillId="33" borderId="14" xfId="60" applyNumberFormat="1" applyFont="1" applyFill="1" applyBorder="1" applyAlignment="1" applyProtection="1">
      <alignment horizontal="right" vertical="top" wrapText="1"/>
      <protection/>
    </xf>
    <xf numFmtId="3" fontId="20" fillId="0" borderId="28" xfId="0" applyNumberFormat="1" applyFont="1" applyBorder="1" applyAlignment="1" applyProtection="1">
      <alignment vertical="top" wrapText="1"/>
      <protection/>
    </xf>
    <xf numFmtId="3" fontId="20" fillId="0" borderId="15" xfId="0" applyNumberFormat="1" applyFont="1" applyBorder="1" applyAlignment="1" applyProtection="1">
      <alignment vertical="top" wrapText="1"/>
      <protection/>
    </xf>
    <xf numFmtId="1" fontId="20" fillId="0" borderId="14" xfId="0" applyNumberFormat="1" applyFont="1" applyBorder="1" applyAlignment="1" applyProtection="1">
      <alignment vertical="top" wrapText="1"/>
      <protection/>
    </xf>
    <xf numFmtId="3" fontId="20" fillId="0" borderId="14" xfId="0" applyNumberFormat="1" applyFont="1" applyBorder="1" applyAlignment="1" applyProtection="1">
      <alignment vertical="top" wrapText="1"/>
      <protection/>
    </xf>
    <xf numFmtId="3" fontId="19" fillId="0" borderId="15" xfId="60" applyNumberFormat="1" applyFont="1" applyBorder="1" applyAlignment="1" applyProtection="1">
      <alignment vertical="top" wrapText="1"/>
      <protection/>
    </xf>
    <xf numFmtId="1" fontId="20" fillId="33" borderId="14" xfId="0" applyNumberFormat="1" applyFont="1" applyFill="1" applyBorder="1" applyAlignment="1" applyProtection="1">
      <alignment vertical="top"/>
      <protection/>
    </xf>
    <xf numFmtId="3" fontId="20" fillId="0" borderId="14" xfId="0" applyNumberFormat="1" applyFont="1" applyBorder="1" applyAlignment="1" applyProtection="1">
      <alignment vertical="top"/>
      <protection/>
    </xf>
    <xf numFmtId="3" fontId="20" fillId="0" borderId="15" xfId="0" applyNumberFormat="1" applyFont="1" applyBorder="1" applyAlignment="1" applyProtection="1">
      <alignment vertical="top"/>
      <protection/>
    </xf>
    <xf numFmtId="1" fontId="20" fillId="0" borderId="14" xfId="0" applyNumberFormat="1" applyFont="1" applyBorder="1" applyAlignment="1" applyProtection="1">
      <alignment vertical="top"/>
      <protection/>
    </xf>
    <xf numFmtId="3" fontId="70" fillId="38" borderId="17" xfId="60" applyNumberFormat="1" applyFont="1" applyFill="1" applyBorder="1" applyAlignment="1" applyProtection="1">
      <alignment vertical="top" wrapText="1"/>
      <protection locked="0"/>
    </xf>
    <xf numFmtId="0" fontId="23" fillId="33" borderId="30" xfId="60" applyFont="1" applyFill="1" applyBorder="1" applyAlignment="1" applyProtection="1">
      <alignment vertical="top" wrapText="1"/>
      <protection/>
    </xf>
    <xf numFmtId="49" fontId="19" fillId="0" borderId="31" xfId="60" applyNumberFormat="1" applyFont="1" applyBorder="1" applyAlignment="1" applyProtection="1">
      <alignment horizontal="right" vertical="top" wrapText="1"/>
      <protection/>
    </xf>
    <xf numFmtId="3" fontId="19" fillId="0" borderId="32" xfId="60" applyNumberFormat="1" applyFont="1" applyBorder="1" applyAlignment="1" applyProtection="1">
      <alignment vertical="top" wrapText="1"/>
      <protection/>
    </xf>
    <xf numFmtId="49" fontId="23" fillId="33" borderId="31" xfId="60" applyNumberFormat="1" applyFont="1" applyFill="1" applyBorder="1" applyAlignment="1" applyProtection="1">
      <alignment vertical="center" wrapText="1"/>
      <protection/>
    </xf>
    <xf numFmtId="1" fontId="19" fillId="0" borderId="31" xfId="60" applyNumberFormat="1" applyFont="1" applyBorder="1" applyAlignment="1" applyProtection="1">
      <alignment horizontal="right" vertical="top" wrapText="1"/>
      <protection/>
    </xf>
    <xf numFmtId="3" fontId="19" fillId="0" borderId="33" xfId="60" applyNumberFormat="1" applyFont="1" applyBorder="1" applyAlignment="1" applyProtection="1">
      <alignment vertical="top" wrapText="1"/>
      <protection/>
    </xf>
    <xf numFmtId="0" fontId="19" fillId="0" borderId="0" xfId="60" applyFont="1" applyBorder="1" applyAlignment="1">
      <alignment vertical="top" wrapText="1"/>
      <protection/>
    </xf>
    <xf numFmtId="49" fontId="19" fillId="0" borderId="0" xfId="60" applyNumberFormat="1" applyFont="1" applyBorder="1" applyAlignment="1">
      <alignment vertical="top" wrapText="1"/>
      <protection/>
    </xf>
    <xf numFmtId="3" fontId="19" fillId="0" borderId="0" xfId="60" applyNumberFormat="1" applyFont="1" applyBorder="1" applyAlignment="1">
      <alignment vertical="top" wrapText="1"/>
      <protection/>
    </xf>
    <xf numFmtId="1" fontId="20" fillId="0" borderId="0" xfId="60" applyNumberFormat="1" applyFont="1" applyBorder="1" applyAlignment="1">
      <alignment vertical="top" wrapText="1"/>
      <protection/>
    </xf>
    <xf numFmtId="0" fontId="20" fillId="0" borderId="0" xfId="60" applyFont="1" applyAlignment="1">
      <alignment horizontal="left" vertical="top" wrapText="1"/>
      <protection/>
    </xf>
    <xf numFmtId="0" fontId="20" fillId="0" borderId="0" xfId="60" applyFont="1" applyAlignment="1">
      <alignment vertical="top" wrapText="1"/>
      <protection/>
    </xf>
    <xf numFmtId="3" fontId="20" fillId="0" borderId="0" xfId="60" applyNumberFormat="1" applyFont="1" applyAlignment="1">
      <alignment vertical="top"/>
      <protection/>
    </xf>
    <xf numFmtId="0" fontId="20" fillId="0" borderId="0" xfId="60" applyFont="1" applyBorder="1" applyAlignment="1" applyProtection="1">
      <alignment vertical="top"/>
      <protection locked="0"/>
    </xf>
    <xf numFmtId="49" fontId="19" fillId="0" borderId="0" xfId="60" applyNumberFormat="1" applyFont="1" applyBorder="1" applyAlignment="1" applyProtection="1">
      <alignment vertical="top" wrapText="1"/>
      <protection locked="0"/>
    </xf>
    <xf numFmtId="3" fontId="19" fillId="0" borderId="0" xfId="60" applyNumberFormat="1" applyFont="1" applyBorder="1" applyAlignment="1" applyProtection="1">
      <alignment vertical="top" wrapText="1"/>
      <protection locked="0"/>
    </xf>
    <xf numFmtId="1" fontId="20" fillId="0" borderId="0" xfId="60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3" fontId="19" fillId="0" borderId="0" xfId="0" applyNumberFormat="1" applyFont="1" applyBorder="1" applyAlignment="1" applyProtection="1">
      <alignment horizontal="left" vertical="top"/>
      <protection locked="0"/>
    </xf>
    <xf numFmtId="3" fontId="20" fillId="0" borderId="0" xfId="60" applyNumberFormat="1" applyFont="1" applyBorder="1" applyAlignment="1" applyProtection="1">
      <alignment horizontal="left" vertical="top"/>
      <protection locked="0"/>
    </xf>
    <xf numFmtId="3" fontId="21" fillId="0" borderId="0" xfId="0" applyNumberFormat="1" applyFont="1" applyAlignment="1">
      <alignment/>
    </xf>
    <xf numFmtId="0" fontId="26" fillId="0" borderId="0" xfId="62" applyFont="1" applyBorder="1" applyAlignment="1" applyProtection="1">
      <alignment horizontal="center" vertical="center" wrapText="1"/>
      <protection locked="0"/>
    </xf>
    <xf numFmtId="3" fontId="27" fillId="0" borderId="0" xfId="62" applyNumberFormat="1" applyFo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60" applyFont="1" applyBorder="1" applyAlignment="1" applyProtection="1">
      <alignment vertical="top" wrapText="1"/>
      <protection locked="0"/>
    </xf>
    <xf numFmtId="3" fontId="26" fillId="0" borderId="0" xfId="62" applyNumberFormat="1" applyFont="1" applyBorder="1" applyAlignment="1" applyProtection="1">
      <alignment horizontal="center" vertical="center" wrapText="1"/>
      <protection locked="0"/>
    </xf>
    <xf numFmtId="3" fontId="29" fillId="0" borderId="0" xfId="62" applyNumberFormat="1" applyFont="1" applyBorder="1" applyAlignment="1" applyProtection="1">
      <alignment horizontal="center"/>
      <protection locked="0"/>
    </xf>
    <xf numFmtId="0" fontId="27" fillId="0" borderId="0" xfId="60" applyFont="1" applyAlignment="1" applyProtection="1">
      <alignment vertical="top"/>
      <protection locked="0"/>
    </xf>
    <xf numFmtId="3" fontId="26" fillId="0" borderId="0" xfId="62" applyNumberFormat="1" applyFont="1" applyBorder="1" applyAlignment="1" applyProtection="1">
      <alignment horizontal="center"/>
      <protection locked="0"/>
    </xf>
    <xf numFmtId="3" fontId="29" fillId="0" borderId="0" xfId="62" applyNumberFormat="1" applyFont="1" applyBorder="1" applyAlignment="1" applyProtection="1">
      <alignment/>
      <protection locked="0"/>
    </xf>
    <xf numFmtId="0" fontId="29" fillId="0" borderId="0" xfId="62" applyFont="1" applyBorder="1" applyAlignment="1" applyProtection="1">
      <alignment wrapText="1"/>
      <protection locked="0"/>
    </xf>
    <xf numFmtId="0" fontId="27" fillId="0" borderId="0" xfId="62" applyFont="1" applyAlignment="1" applyProtection="1">
      <alignment horizontal="center" wrapText="1"/>
      <protection locked="0"/>
    </xf>
    <xf numFmtId="3" fontId="27" fillId="0" borderId="0" xfId="60" applyNumberFormat="1" applyFont="1" applyAlignment="1" applyProtection="1">
      <alignment vertical="top" wrapText="1"/>
      <protection locked="0"/>
    </xf>
    <xf numFmtId="0" fontId="29" fillId="0" borderId="0" xfId="60" applyFont="1" applyBorder="1" applyAlignment="1" applyProtection="1">
      <alignment vertical="top" wrapText="1"/>
      <protection locked="0"/>
    </xf>
    <xf numFmtId="3" fontId="29" fillId="0" borderId="0" xfId="62" applyNumberFormat="1" applyFont="1" applyBorder="1" applyProtection="1">
      <alignment/>
      <protection locked="0"/>
    </xf>
    <xf numFmtId="3" fontId="30" fillId="0" borderId="0" xfId="62" applyNumberFormat="1" applyFont="1" applyAlignment="1" applyProtection="1">
      <alignment horizontal="right"/>
      <protection locked="0"/>
    </xf>
    <xf numFmtId="0" fontId="26" fillId="0" borderId="14" xfId="62" applyFont="1" applyBorder="1" applyAlignment="1" applyProtection="1">
      <alignment horizontal="center" vertical="center" wrapText="1"/>
      <protection/>
    </xf>
    <xf numFmtId="0" fontId="26" fillId="0" borderId="34" xfId="62" applyFont="1" applyBorder="1" applyAlignment="1" applyProtection="1">
      <alignment horizontal="center" vertical="center" wrapText="1"/>
      <protection/>
    </xf>
    <xf numFmtId="3" fontId="26" fillId="0" borderId="14" xfId="62" applyNumberFormat="1" applyFont="1" applyBorder="1" applyAlignment="1" applyProtection="1">
      <alignment horizontal="center" vertical="center" wrapText="1"/>
      <protection/>
    </xf>
    <xf numFmtId="3" fontId="26" fillId="0" borderId="17" xfId="62" applyNumberFormat="1" applyFont="1" applyBorder="1" applyAlignment="1" applyProtection="1">
      <alignment horizontal="center" vertical="center" wrapText="1"/>
      <protection/>
    </xf>
    <xf numFmtId="0" fontId="26" fillId="0" borderId="28" xfId="62" applyFont="1" applyBorder="1" applyAlignment="1" applyProtection="1">
      <alignment horizontal="center" vertical="center" wrapText="1"/>
      <protection/>
    </xf>
    <xf numFmtId="3" fontId="26" fillId="0" borderId="28" xfId="62" applyNumberFormat="1" applyFont="1" applyBorder="1" applyAlignment="1" applyProtection="1">
      <alignment horizontal="center" vertical="center" wrapText="1"/>
      <protection/>
    </xf>
    <xf numFmtId="0" fontId="26" fillId="0" borderId="14" xfId="62" applyFont="1" applyBorder="1" applyAlignment="1" applyProtection="1">
      <alignment vertical="center" wrapText="1"/>
      <protection/>
    </xf>
    <xf numFmtId="3" fontId="26" fillId="0" borderId="14" xfId="62" applyNumberFormat="1" applyFont="1" applyBorder="1" applyAlignment="1" applyProtection="1">
      <alignment vertical="center"/>
      <protection/>
    </xf>
    <xf numFmtId="0" fontId="27" fillId="0" borderId="14" xfId="62" applyFont="1" applyBorder="1" applyAlignment="1" applyProtection="1">
      <alignment wrapText="1"/>
      <protection/>
    </xf>
    <xf numFmtId="3" fontId="27" fillId="0" borderId="14" xfId="62" applyNumberFormat="1" applyFont="1" applyBorder="1" applyProtection="1">
      <alignment/>
      <protection/>
    </xf>
    <xf numFmtId="0" fontId="31" fillId="0" borderId="14" xfId="62" applyFont="1" applyBorder="1" applyAlignment="1" applyProtection="1">
      <alignment vertical="center" wrapText="1"/>
      <protection/>
    </xf>
    <xf numFmtId="3" fontId="29" fillId="0" borderId="14" xfId="62" applyNumberFormat="1" applyFont="1" applyFill="1" applyBorder="1" applyProtection="1">
      <alignment/>
      <protection/>
    </xf>
    <xf numFmtId="3" fontId="29" fillId="0" borderId="14" xfId="62" applyNumberFormat="1" applyFont="1" applyFill="1" applyBorder="1" applyAlignment="1" applyProtection="1">
      <alignment vertical="center"/>
      <protection/>
    </xf>
    <xf numFmtId="0" fontId="29" fillId="0" borderId="14" xfId="62" applyFont="1" applyBorder="1" applyAlignment="1" applyProtection="1">
      <alignment vertical="center" wrapText="1"/>
      <protection/>
    </xf>
    <xf numFmtId="165" fontId="29" fillId="0" borderId="14" xfId="62" applyNumberFormat="1" applyFont="1" applyBorder="1" applyAlignment="1" applyProtection="1">
      <alignment horizontal="center" vertical="center"/>
      <protection/>
    </xf>
    <xf numFmtId="3" fontId="29" fillId="34" borderId="14" xfId="62" applyNumberFormat="1" applyFont="1" applyFill="1" applyBorder="1" applyAlignment="1" applyProtection="1">
      <alignment vertical="center"/>
      <protection locked="0"/>
    </xf>
    <xf numFmtId="49" fontId="27" fillId="0" borderId="14" xfId="62" applyNumberFormat="1" applyFont="1" applyBorder="1" applyAlignment="1" applyProtection="1">
      <alignment horizontal="center" wrapText="1"/>
      <protection/>
    </xf>
    <xf numFmtId="3" fontId="27" fillId="34" borderId="14" xfId="62" applyNumberFormat="1" applyFont="1" applyFill="1" applyBorder="1" applyProtection="1">
      <alignment/>
      <protection locked="0"/>
    </xf>
    <xf numFmtId="0" fontId="29" fillId="0" borderId="14" xfId="62" applyFont="1" applyFill="1" applyBorder="1" applyAlignment="1" applyProtection="1">
      <alignment vertical="center" wrapText="1"/>
      <protection/>
    </xf>
    <xf numFmtId="0" fontId="31" fillId="0" borderId="14" xfId="62" applyFont="1" applyBorder="1" applyAlignment="1" applyProtection="1">
      <alignment horizontal="right" vertical="center" wrapText="1"/>
      <protection/>
    </xf>
    <xf numFmtId="49" fontId="32" fillId="0" borderId="14" xfId="62" applyNumberFormat="1" applyFont="1" applyBorder="1" applyAlignment="1" applyProtection="1">
      <alignment horizontal="center" wrapText="1"/>
      <protection/>
    </xf>
    <xf numFmtId="0" fontId="27" fillId="0" borderId="14" xfId="62" applyFont="1" applyBorder="1" applyAlignment="1" applyProtection="1">
      <alignment horizontal="center" wrapText="1"/>
      <protection/>
    </xf>
    <xf numFmtId="3" fontId="29" fillId="37" borderId="14" xfId="62" applyNumberFormat="1" applyFont="1" applyFill="1" applyBorder="1" applyAlignment="1" applyProtection="1">
      <alignment vertical="center"/>
      <protection locked="0"/>
    </xf>
    <xf numFmtId="0" fontId="32" fillId="0" borderId="14" xfId="62" applyFont="1" applyBorder="1" applyAlignment="1" applyProtection="1">
      <alignment horizontal="center" wrapText="1"/>
      <protection/>
    </xf>
    <xf numFmtId="3" fontId="27" fillId="35" borderId="14" xfId="62" applyNumberFormat="1" applyFont="1" applyFill="1" applyBorder="1" applyProtection="1">
      <alignment/>
      <protection locked="0"/>
    </xf>
    <xf numFmtId="0" fontId="29" fillId="0" borderId="14" xfId="62" applyFont="1" applyBorder="1" applyAlignment="1" applyProtection="1">
      <alignment horizontal="left" vertical="center" wrapText="1"/>
      <protection/>
    </xf>
    <xf numFmtId="3" fontId="29" fillId="35" borderId="14" xfId="62" applyNumberFormat="1" applyFont="1" applyFill="1" applyBorder="1" applyAlignment="1" applyProtection="1">
      <alignment vertical="center"/>
      <protection locked="0"/>
    </xf>
    <xf numFmtId="165" fontId="31" fillId="0" borderId="14" xfId="62" applyNumberFormat="1" applyFont="1" applyBorder="1" applyAlignment="1" applyProtection="1">
      <alignment horizontal="center" vertical="center"/>
      <protection/>
    </xf>
    <xf numFmtId="3" fontId="29" fillId="0" borderId="14" xfId="62" applyNumberFormat="1" applyFont="1" applyBorder="1" applyAlignment="1" applyProtection="1">
      <alignment vertical="center"/>
      <protection/>
    </xf>
    <xf numFmtId="0" fontId="29" fillId="0" borderId="14" xfId="62" applyFont="1" applyBorder="1" applyAlignment="1" applyProtection="1">
      <alignment wrapText="1"/>
      <protection/>
    </xf>
    <xf numFmtId="0" fontId="27" fillId="0" borderId="14" xfId="62" applyFont="1" applyBorder="1" applyAlignment="1" applyProtection="1">
      <alignment horizontal="left" vertical="center" wrapText="1"/>
      <protection/>
    </xf>
    <xf numFmtId="0" fontId="29" fillId="0" borderId="34" xfId="62" applyFont="1" applyBorder="1" applyAlignment="1" applyProtection="1">
      <alignment horizontal="center" vertical="center" wrapText="1"/>
      <protection/>
    </xf>
    <xf numFmtId="0" fontId="31" fillId="0" borderId="34" xfId="62" applyFont="1" applyBorder="1" applyAlignment="1" applyProtection="1">
      <alignment horizontal="center" vertical="center" wrapText="1"/>
      <protection/>
    </xf>
    <xf numFmtId="0" fontId="32" fillId="0" borderId="14" xfId="62" applyFont="1" applyBorder="1" applyAlignment="1" applyProtection="1">
      <alignment horizontal="left" vertical="center" wrapText="1"/>
      <protection/>
    </xf>
    <xf numFmtId="0" fontId="31" fillId="0" borderId="34" xfId="62" applyFont="1" applyBorder="1" applyAlignment="1" applyProtection="1">
      <alignment horizontal="center" wrapText="1"/>
      <protection/>
    </xf>
    <xf numFmtId="0" fontId="30" fillId="0" borderId="14" xfId="62" applyFont="1" applyBorder="1" applyAlignment="1" applyProtection="1">
      <alignment horizontal="left" vertical="center" wrapText="1"/>
      <protection/>
    </xf>
    <xf numFmtId="0" fontId="33" fillId="0" borderId="14" xfId="62" applyFont="1" applyBorder="1" applyAlignment="1" applyProtection="1">
      <alignment vertical="center" wrapText="1"/>
      <protection/>
    </xf>
    <xf numFmtId="0" fontId="29" fillId="0" borderId="13" xfId="62" applyFont="1" applyBorder="1" applyAlignment="1" applyProtection="1">
      <alignment vertical="center" wrapText="1"/>
      <protection/>
    </xf>
    <xf numFmtId="49" fontId="29" fillId="0" borderId="34" xfId="62" applyNumberFormat="1" applyFont="1" applyBorder="1" applyAlignment="1" applyProtection="1">
      <alignment horizontal="center" vertical="center" wrapText="1"/>
      <protection/>
    </xf>
    <xf numFmtId="3" fontId="26" fillId="37" borderId="14" xfId="62" applyNumberFormat="1" applyFont="1" applyFill="1" applyBorder="1" applyAlignment="1" applyProtection="1">
      <alignment vertical="center"/>
      <protection locked="0"/>
    </xf>
    <xf numFmtId="0" fontId="29" fillId="0" borderId="35" xfId="62" applyFont="1" applyBorder="1" applyAlignment="1" applyProtection="1">
      <alignment vertical="center" wrapText="1"/>
      <protection/>
    </xf>
    <xf numFmtId="3" fontId="26" fillId="34" borderId="34" xfId="62" applyNumberFormat="1" applyFont="1" applyFill="1" applyBorder="1" applyAlignment="1" applyProtection="1">
      <alignment vertical="center"/>
      <protection locked="0"/>
    </xf>
    <xf numFmtId="0" fontId="26" fillId="0" borderId="17" xfId="62" applyFont="1" applyBorder="1" applyAlignment="1" applyProtection="1">
      <alignment vertical="center" wrapText="1"/>
      <protection/>
    </xf>
    <xf numFmtId="49" fontId="26" fillId="0" borderId="14" xfId="62" applyNumberFormat="1" applyFont="1" applyBorder="1" applyAlignment="1" applyProtection="1">
      <alignment horizontal="center" vertical="center" wrapText="1"/>
      <protection/>
    </xf>
    <xf numFmtId="3" fontId="26" fillId="0" borderId="34" xfId="62" applyNumberFormat="1" applyFont="1" applyBorder="1" applyAlignment="1" applyProtection="1">
      <alignment vertical="center"/>
      <protection/>
    </xf>
    <xf numFmtId="0" fontId="34" fillId="0" borderId="14" xfId="62" applyFont="1" applyBorder="1" applyAlignment="1" applyProtection="1">
      <alignment vertical="center" wrapText="1"/>
      <protection/>
    </xf>
    <xf numFmtId="49" fontId="30" fillId="0" borderId="14" xfId="62" applyNumberFormat="1" applyFont="1" applyBorder="1" applyAlignment="1" applyProtection="1">
      <alignment horizontal="center" wrapText="1"/>
      <protection/>
    </xf>
    <xf numFmtId="3" fontId="27" fillId="0" borderId="14" xfId="62" applyNumberFormat="1" applyFont="1" applyFill="1" applyBorder="1" applyProtection="1">
      <alignment/>
      <protection/>
    </xf>
    <xf numFmtId="3" fontId="26" fillId="34" borderId="14" xfId="62" applyNumberFormat="1" applyFont="1" applyFill="1" applyBorder="1" applyAlignment="1" applyProtection="1">
      <alignment vertical="center"/>
      <protection locked="0"/>
    </xf>
    <xf numFmtId="0" fontId="26" fillId="0" borderId="14" xfId="62" applyFont="1" applyBorder="1" applyAlignment="1" applyProtection="1">
      <alignment horizontal="left" vertical="center" wrapText="1"/>
      <protection/>
    </xf>
    <xf numFmtId="3" fontId="29" fillId="0" borderId="14" xfId="62" applyNumberFormat="1" applyFont="1" applyBorder="1" applyProtection="1">
      <alignment/>
      <protection/>
    </xf>
    <xf numFmtId="0" fontId="29" fillId="0" borderId="0" xfId="62" applyFont="1" applyBorder="1" applyAlignment="1" applyProtection="1">
      <alignment wrapText="1"/>
      <protection/>
    </xf>
    <xf numFmtId="0" fontId="26" fillId="0" borderId="0" xfId="62" applyFont="1" applyBorder="1" applyAlignment="1" applyProtection="1">
      <alignment wrapText="1"/>
      <protection locked="0"/>
    </xf>
    <xf numFmtId="0" fontId="26" fillId="0" borderId="0" xfId="62" applyFont="1" applyBorder="1" applyAlignment="1" applyProtection="1">
      <alignment horizontal="right" vertical="center" wrapText="1"/>
      <protection locked="0"/>
    </xf>
    <xf numFmtId="0" fontId="27" fillId="0" borderId="0" xfId="62" applyFont="1" applyBorder="1" applyAlignment="1" applyProtection="1">
      <alignment wrapText="1"/>
      <protection locked="0"/>
    </xf>
    <xf numFmtId="3" fontId="27" fillId="0" borderId="0" xfId="62" applyNumberFormat="1" applyFont="1" applyBorder="1" applyProtection="1">
      <alignment/>
      <protection locked="0"/>
    </xf>
    <xf numFmtId="0" fontId="26" fillId="0" borderId="0" xfId="0" applyFont="1" applyBorder="1" applyAlignment="1" applyProtection="1">
      <alignment horizontal="left" vertical="top"/>
      <protection/>
    </xf>
    <xf numFmtId="0" fontId="26" fillId="0" borderId="0" xfId="0" applyFont="1" applyBorder="1" applyAlignment="1" applyProtection="1">
      <alignment horizontal="left" vertical="top"/>
      <protection locked="0"/>
    </xf>
    <xf numFmtId="3" fontId="26" fillId="0" borderId="0" xfId="0" applyNumberFormat="1" applyFont="1" applyBorder="1" applyAlignment="1" applyProtection="1">
      <alignment horizontal="right" vertical="top"/>
      <protection locked="0"/>
    </xf>
    <xf numFmtId="0" fontId="26" fillId="0" borderId="0" xfId="60" applyFont="1" applyBorder="1" applyAlignment="1" applyProtection="1">
      <alignment horizontal="left" vertical="top" wrapText="1"/>
      <protection locked="0"/>
    </xf>
    <xf numFmtId="3" fontId="28" fillId="0" borderId="0" xfId="0" applyNumberFormat="1" applyFont="1" applyAlignment="1">
      <alignment/>
    </xf>
    <xf numFmtId="0" fontId="37" fillId="0" borderId="0" xfId="61" applyFont="1" applyAlignment="1" applyProtection="1">
      <alignment wrapText="1"/>
      <protection locked="0"/>
    </xf>
    <xf numFmtId="3" fontId="37" fillId="0" borderId="0" xfId="61" applyNumberFormat="1" applyFont="1" applyFill="1" applyAlignment="1" applyProtection="1">
      <alignment wrapText="1"/>
      <protection locked="0"/>
    </xf>
    <xf numFmtId="0" fontId="37" fillId="0" borderId="0" xfId="61" applyFont="1" applyAlignment="1" applyProtection="1">
      <alignment wrapText="1"/>
      <protection/>
    </xf>
    <xf numFmtId="0" fontId="38" fillId="0" borderId="0" xfId="61" applyFont="1" applyAlignment="1" applyProtection="1">
      <alignment wrapText="1"/>
      <protection/>
    </xf>
    <xf numFmtId="0" fontId="39" fillId="0" borderId="0" xfId="61" applyFont="1" applyBorder="1" applyAlignment="1" applyProtection="1">
      <alignment horizontal="center" vertical="center" wrapText="1"/>
      <protection locked="0"/>
    </xf>
    <xf numFmtId="0" fontId="39" fillId="0" borderId="0" xfId="61" applyFont="1" applyBorder="1" applyAlignment="1" applyProtection="1">
      <alignment horizontal="center" vertical="center" wrapText="1"/>
      <protection locked="0"/>
    </xf>
    <xf numFmtId="3" fontId="39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vertical="top" wrapText="1"/>
      <protection locked="0"/>
    </xf>
    <xf numFmtId="3" fontId="40" fillId="0" borderId="0" xfId="60" applyNumberFormat="1" applyFont="1" applyFill="1" applyAlignment="1" applyProtection="1">
      <alignment vertical="top"/>
      <protection locked="0"/>
    </xf>
    <xf numFmtId="3" fontId="38" fillId="0" borderId="0" xfId="61" applyNumberFormat="1" applyFont="1" applyFill="1" applyAlignment="1" applyProtection="1">
      <alignment wrapText="1"/>
      <protection/>
    </xf>
    <xf numFmtId="3" fontId="40" fillId="0" borderId="0" xfId="60" applyNumberFormat="1" applyFont="1" applyFill="1" applyAlignment="1" applyProtection="1">
      <alignment vertical="top" wrapText="1"/>
      <protection locked="0"/>
    </xf>
    <xf numFmtId="3" fontId="39" fillId="0" borderId="0" xfId="60" applyNumberFormat="1" applyFont="1" applyFill="1" applyBorder="1" applyAlignment="1" applyProtection="1">
      <alignment vertical="top" wrapText="1"/>
      <protection locked="0"/>
    </xf>
    <xf numFmtId="3" fontId="39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61" applyFont="1" applyBorder="1" applyAlignment="1" applyProtection="1">
      <alignment horizontal="center" vertical="center" wrapText="1"/>
      <protection/>
    </xf>
    <xf numFmtId="3" fontId="39" fillId="0" borderId="17" xfId="61" applyNumberFormat="1" applyFont="1" applyFill="1" applyBorder="1" applyAlignment="1" applyProtection="1">
      <alignment horizontal="center" vertical="center" wrapText="1"/>
      <protection/>
    </xf>
    <xf numFmtId="3" fontId="39" fillId="0" borderId="24" xfId="61" applyNumberFormat="1" applyFont="1" applyFill="1" applyBorder="1" applyAlignment="1" applyProtection="1">
      <alignment horizontal="center" vertical="center" wrapText="1"/>
      <protection/>
    </xf>
    <xf numFmtId="0" fontId="41" fillId="0" borderId="14" xfId="61" applyFont="1" applyBorder="1" applyAlignment="1" applyProtection="1">
      <alignment wrapText="1"/>
      <protection/>
    </xf>
    <xf numFmtId="49" fontId="41" fillId="0" borderId="14" xfId="61" applyNumberFormat="1" applyFont="1" applyBorder="1" applyAlignment="1" applyProtection="1">
      <alignment wrapText="1"/>
      <protection/>
    </xf>
    <xf numFmtId="3" fontId="37" fillId="0" borderId="14" xfId="61" applyNumberFormat="1" applyFont="1" applyFill="1" applyBorder="1" applyAlignment="1" applyProtection="1">
      <alignment wrapText="1"/>
      <protection/>
    </xf>
    <xf numFmtId="3" fontId="37" fillId="0" borderId="28" xfId="61" applyNumberFormat="1" applyFont="1" applyFill="1" applyBorder="1" applyAlignment="1" applyProtection="1">
      <alignment wrapText="1"/>
      <protection/>
    </xf>
    <xf numFmtId="0" fontId="37" fillId="0" borderId="14" xfId="61" applyFont="1" applyBorder="1" applyAlignment="1" applyProtection="1">
      <alignment wrapText="1"/>
      <protection/>
    </xf>
    <xf numFmtId="49" fontId="37" fillId="0" borderId="14" xfId="61" applyNumberFormat="1" applyFont="1" applyBorder="1" applyAlignment="1" applyProtection="1">
      <alignment horizontal="center" wrapText="1"/>
      <protection/>
    </xf>
    <xf numFmtId="3" fontId="37" fillId="37" borderId="14" xfId="61" applyNumberFormat="1" applyFont="1" applyFill="1" applyBorder="1" applyAlignment="1" applyProtection="1">
      <alignment wrapText="1"/>
      <protection locked="0"/>
    </xf>
    <xf numFmtId="1" fontId="38" fillId="0" borderId="0" xfId="61" applyNumberFormat="1" applyFont="1" applyAlignment="1" applyProtection="1">
      <alignment wrapText="1"/>
      <protection/>
    </xf>
    <xf numFmtId="0" fontId="37" fillId="0" borderId="14" xfId="61" applyFont="1" applyFill="1" applyBorder="1" applyAlignment="1" applyProtection="1">
      <alignment wrapText="1"/>
      <protection/>
    </xf>
    <xf numFmtId="0" fontId="38" fillId="0" borderId="14" xfId="61" applyFont="1" applyBorder="1" applyAlignment="1" applyProtection="1">
      <alignment wrapText="1"/>
      <protection/>
    </xf>
    <xf numFmtId="49" fontId="37" fillId="0" borderId="14" xfId="61" applyNumberFormat="1" applyFont="1" applyFill="1" applyBorder="1" applyAlignment="1" applyProtection="1">
      <alignment horizontal="center" wrapText="1"/>
      <protection/>
    </xf>
    <xf numFmtId="0" fontId="39" fillId="0" borderId="14" xfId="61" applyFont="1" applyBorder="1" applyAlignment="1" applyProtection="1">
      <alignment horizontal="right" wrapText="1"/>
      <protection/>
    </xf>
    <xf numFmtId="49" fontId="39" fillId="0" borderId="14" xfId="61" applyNumberFormat="1" applyFont="1" applyBorder="1" applyAlignment="1" applyProtection="1">
      <alignment horizontal="center" wrapText="1"/>
      <protection/>
    </xf>
    <xf numFmtId="49" fontId="41" fillId="0" borderId="14" xfId="61" applyNumberFormat="1" applyFont="1" applyBorder="1" applyAlignment="1" applyProtection="1">
      <alignment horizontal="center" wrapText="1"/>
      <protection/>
    </xf>
    <xf numFmtId="3" fontId="37" fillId="37" borderId="17" xfId="61" applyNumberFormat="1" applyFont="1" applyFill="1" applyBorder="1" applyAlignment="1" applyProtection="1">
      <alignment wrapText="1"/>
      <protection locked="0"/>
    </xf>
    <xf numFmtId="0" fontId="39" fillId="0" borderId="14" xfId="61" applyFont="1" applyBorder="1" applyAlignment="1" applyProtection="1">
      <alignment wrapText="1"/>
      <protection/>
    </xf>
    <xf numFmtId="3" fontId="37" fillId="34" borderId="14" xfId="61" applyNumberFormat="1" applyFont="1" applyFill="1" applyBorder="1" applyAlignment="1" applyProtection="1">
      <alignment wrapText="1"/>
      <protection locked="0"/>
    </xf>
    <xf numFmtId="3" fontId="37" fillId="35" borderId="14" xfId="61" applyNumberFormat="1" applyFont="1" applyFill="1" applyBorder="1" applyAlignment="1" applyProtection="1">
      <alignment wrapText="1"/>
      <protection locked="0"/>
    </xf>
    <xf numFmtId="0" fontId="37" fillId="0" borderId="0" xfId="61" applyFont="1" applyBorder="1" applyAlignment="1" applyProtection="1">
      <alignment wrapText="1"/>
      <protection/>
    </xf>
    <xf numFmtId="49" fontId="37" fillId="0" borderId="0" xfId="61" applyNumberFormat="1" applyFont="1" applyBorder="1" applyAlignment="1" applyProtection="1">
      <alignment wrapText="1"/>
      <protection/>
    </xf>
    <xf numFmtId="3" fontId="37" fillId="0" borderId="0" xfId="61" applyNumberFormat="1" applyFont="1" applyFill="1" applyBorder="1" applyAlignment="1" applyProtection="1">
      <alignment wrapText="1"/>
      <protection/>
    </xf>
    <xf numFmtId="0" fontId="39" fillId="0" borderId="0" xfId="0" applyFont="1" applyAlignment="1" applyProtection="1">
      <alignment horizontal="left" vertical="top"/>
      <protection locked="0"/>
    </xf>
    <xf numFmtId="49" fontId="39" fillId="0" borderId="0" xfId="0" applyNumberFormat="1" applyFont="1" applyAlignment="1" applyProtection="1">
      <alignment horizontal="left" vertical="top"/>
      <protection locked="0"/>
    </xf>
    <xf numFmtId="3" fontId="38" fillId="0" borderId="0" xfId="61" applyNumberFormat="1" applyFont="1" applyFill="1" applyAlignment="1" applyProtection="1">
      <alignment wrapText="1"/>
      <protection locked="0"/>
    </xf>
    <xf numFmtId="3" fontId="39" fillId="0" borderId="0" xfId="60" applyNumberFormat="1" applyFont="1" applyFill="1" applyAlignment="1" applyProtection="1">
      <alignment horizontal="right" vertical="top" wrapText="1"/>
      <protection locked="0"/>
    </xf>
    <xf numFmtId="0" fontId="38" fillId="0" borderId="0" xfId="61" applyFont="1" applyAlignment="1" applyProtection="1">
      <alignment wrapText="1"/>
      <protection locked="0"/>
    </xf>
    <xf numFmtId="0" fontId="39" fillId="0" borderId="0" xfId="63" applyFont="1" applyAlignment="1">
      <alignment horizontal="center" wrapText="1"/>
      <protection/>
    </xf>
    <xf numFmtId="0" fontId="37" fillId="0" borderId="0" xfId="63" applyFont="1">
      <alignment/>
      <protection/>
    </xf>
    <xf numFmtId="0" fontId="39" fillId="0" borderId="0" xfId="63" applyFont="1">
      <alignment/>
      <protection/>
    </xf>
    <xf numFmtId="0" fontId="39" fillId="0" borderId="0" xfId="63" applyFont="1" applyAlignment="1" applyProtection="1">
      <alignment horizontal="centerContinuous" wrapText="1"/>
      <protection/>
    </xf>
    <xf numFmtId="49" fontId="39" fillId="0" borderId="0" xfId="63" applyNumberFormat="1" applyFont="1" applyAlignment="1" applyProtection="1">
      <alignment horizontal="center" wrapText="1"/>
      <protection/>
    </xf>
    <xf numFmtId="0" fontId="39" fillId="0" borderId="0" xfId="63" applyFont="1" applyAlignment="1" applyProtection="1">
      <alignment horizontal="centerContinuous"/>
      <protection/>
    </xf>
    <xf numFmtId="0" fontId="37" fillId="0" borderId="0" xfId="63" applyFont="1" applyProtection="1">
      <alignment/>
      <protection/>
    </xf>
    <xf numFmtId="0" fontId="39" fillId="0" borderId="0" xfId="60" applyFont="1" applyBorder="1" applyAlignment="1" applyProtection="1">
      <alignment vertical="top" wrapText="1"/>
      <protection/>
    </xf>
    <xf numFmtId="0" fontId="39" fillId="0" borderId="0" xfId="60" applyNumberFormat="1" applyFont="1" applyBorder="1" applyAlignment="1" applyProtection="1">
      <alignment horizontal="left" vertical="top" wrapText="1"/>
      <protection/>
    </xf>
    <xf numFmtId="0" fontId="42" fillId="0" borderId="0" xfId="63" applyFont="1" applyAlignment="1" applyProtection="1">
      <alignment horizontal="left"/>
      <protection/>
    </xf>
    <xf numFmtId="0" fontId="42" fillId="0" borderId="0" xfId="63" applyFont="1" applyAlignment="1" applyProtection="1">
      <alignment horizontal="left"/>
      <protection/>
    </xf>
    <xf numFmtId="0" fontId="39" fillId="0" borderId="0" xfId="63" applyFont="1" applyBorder="1" applyAlignment="1" applyProtection="1">
      <alignment horizontal="left" vertical="center" wrapText="1"/>
      <protection/>
    </xf>
    <xf numFmtId="0" fontId="42" fillId="0" borderId="0" xfId="63" applyFont="1" applyAlignment="1" applyProtection="1">
      <alignment horizontal="right"/>
      <protection/>
    </xf>
    <xf numFmtId="0" fontId="39" fillId="0" borderId="0" xfId="63" applyFont="1" applyAlignment="1">
      <alignment/>
      <protection/>
    </xf>
    <xf numFmtId="166" fontId="39" fillId="0" borderId="36" xfId="60" applyNumberFormat="1" applyFont="1" applyBorder="1" applyAlignment="1" applyProtection="1">
      <alignment horizontal="left" vertical="top" wrapText="1"/>
      <protection/>
    </xf>
    <xf numFmtId="0" fontId="39" fillId="0" borderId="0" xfId="63" applyFont="1" applyBorder="1" applyAlignment="1" applyProtection="1">
      <alignment horizontal="left" vertical="top" wrapText="1"/>
      <protection/>
    </xf>
    <xf numFmtId="0" fontId="39" fillId="0" borderId="0" xfId="63" applyFont="1" applyProtection="1">
      <alignment/>
      <protection/>
    </xf>
    <xf numFmtId="0" fontId="39" fillId="0" borderId="0" xfId="61" applyFont="1" applyAlignment="1" applyProtection="1">
      <alignment wrapText="1"/>
      <protection/>
    </xf>
    <xf numFmtId="0" fontId="39" fillId="0" borderId="0" xfId="61" applyFont="1" applyAlignment="1" applyProtection="1">
      <alignment horizontal="right" wrapText="1"/>
      <protection/>
    </xf>
    <xf numFmtId="0" fontId="39" fillId="0" borderId="0" xfId="61" applyFont="1" applyAlignment="1">
      <alignment wrapText="1"/>
      <protection/>
    </xf>
    <xf numFmtId="0" fontId="39" fillId="0" borderId="37" xfId="63" applyFont="1" applyBorder="1" applyAlignment="1">
      <alignment horizontal="centerContinuous" vertical="center" wrapText="1"/>
      <protection/>
    </xf>
    <xf numFmtId="49" fontId="39" fillId="0" borderId="37" xfId="63" applyNumberFormat="1" applyFont="1" applyBorder="1" applyAlignment="1">
      <alignment horizontal="centerContinuous" vertical="center" wrapText="1"/>
      <protection/>
    </xf>
    <xf numFmtId="0" fontId="39" fillId="0" borderId="38" xfId="63" applyFont="1" applyBorder="1" applyAlignment="1">
      <alignment horizontal="centerContinuous" vertical="center" wrapText="1"/>
      <protection/>
    </xf>
    <xf numFmtId="0" fontId="39" fillId="0" borderId="39" xfId="63" applyFont="1" applyBorder="1" applyAlignment="1">
      <alignment horizontal="centerContinuous" vertical="center" wrapText="1"/>
      <protection/>
    </xf>
    <xf numFmtId="0" fontId="39" fillId="0" borderId="24" xfId="63" applyFont="1" applyBorder="1" applyAlignment="1">
      <alignment horizontal="centerContinuous" vertical="center" wrapText="1"/>
      <protection/>
    </xf>
    <xf numFmtId="0" fontId="39" fillId="0" borderId="40" xfId="63" applyFont="1" applyBorder="1" applyAlignment="1">
      <alignment horizontal="centerContinuous" vertical="center" wrapText="1"/>
      <protection/>
    </xf>
    <xf numFmtId="0" fontId="39" fillId="0" borderId="38" xfId="63" applyFont="1" applyBorder="1" applyAlignment="1">
      <alignment horizontal="left" vertical="center" wrapText="1"/>
      <protection/>
    </xf>
    <xf numFmtId="0" fontId="39" fillId="39" borderId="38" xfId="63" applyFont="1" applyFill="1" applyBorder="1" applyAlignment="1">
      <alignment horizontal="centerContinuous" vertical="center" wrapText="1"/>
      <protection/>
    </xf>
    <xf numFmtId="0" fontId="39" fillId="0" borderId="0" xfId="63" applyFont="1" applyBorder="1" applyAlignment="1">
      <alignment horizontal="centerContinuous" vertical="center" wrapText="1"/>
      <protection/>
    </xf>
    <xf numFmtId="0" fontId="39" fillId="0" borderId="0" xfId="63" applyFont="1" applyAlignment="1">
      <alignment horizontal="center" vertical="center" wrapText="1"/>
      <protection/>
    </xf>
    <xf numFmtId="0" fontId="39" fillId="0" borderId="41" xfId="63" applyFont="1" applyBorder="1" applyAlignment="1">
      <alignment horizontal="center" vertical="center" wrapText="1"/>
      <protection/>
    </xf>
    <xf numFmtId="49" fontId="39" fillId="0" borderId="41" xfId="63" applyNumberFormat="1" applyFont="1" applyBorder="1" applyAlignment="1">
      <alignment horizontal="centerContinuous" vertical="center" wrapText="1"/>
      <protection/>
    </xf>
    <xf numFmtId="0" fontId="39" fillId="0" borderId="42" xfId="63" applyFont="1" applyBorder="1" applyAlignment="1">
      <alignment horizontal="centerContinuous" vertical="center" wrapText="1"/>
      <protection/>
    </xf>
    <xf numFmtId="0" fontId="39" fillId="0" borderId="43" xfId="63" applyFont="1" applyBorder="1" applyAlignment="1">
      <alignment horizontal="centerContinuous" vertical="center" wrapText="1"/>
      <protection/>
    </xf>
    <xf numFmtId="0" fontId="39" fillId="0" borderId="37" xfId="63" applyFont="1" applyBorder="1" applyAlignment="1">
      <alignment horizontal="left" vertical="center" wrapText="1"/>
      <protection/>
    </xf>
    <xf numFmtId="0" fontId="39" fillId="39" borderId="42" xfId="63" applyFont="1" applyFill="1" applyBorder="1" applyAlignment="1">
      <alignment horizontal="center" vertical="center" wrapText="1"/>
      <protection/>
    </xf>
    <xf numFmtId="0" fontId="39" fillId="0" borderId="44" xfId="63" applyFont="1" applyBorder="1" applyAlignment="1">
      <alignment horizontal="centerContinuous" vertical="center" wrapText="1"/>
      <protection/>
    </xf>
    <xf numFmtId="0" fontId="43" fillId="0" borderId="44" xfId="0" applyFont="1" applyBorder="1" applyAlignment="1">
      <alignment horizontal="centerContinuous" vertical="center" wrapText="1"/>
    </xf>
    <xf numFmtId="0" fontId="39" fillId="0" borderId="45" xfId="63" applyFont="1" applyBorder="1" applyAlignment="1">
      <alignment horizontal="centerContinuous" vertical="center" wrapText="1"/>
      <protection/>
    </xf>
    <xf numFmtId="0" fontId="39" fillId="0" borderId="46" xfId="63" applyFont="1" applyBorder="1" applyAlignment="1">
      <alignment horizontal="centerContinuous" vertical="center" wrapText="1"/>
      <protection/>
    </xf>
    <xf numFmtId="0" fontId="39" fillId="0" borderId="24" xfId="63" applyFont="1" applyBorder="1" applyAlignment="1">
      <alignment horizontal="center" vertical="center" wrapText="1"/>
      <protection/>
    </xf>
    <xf numFmtId="0" fontId="43" fillId="0" borderId="44" xfId="0" applyFont="1" applyBorder="1" applyAlignment="1">
      <alignment vertical="center" wrapText="1"/>
    </xf>
    <xf numFmtId="0" fontId="39" fillId="39" borderId="45" xfId="63" applyFont="1" applyFill="1" applyBorder="1" applyAlignment="1">
      <alignment horizontal="centerContinuous" vertical="center" wrapText="1"/>
      <protection/>
    </xf>
    <xf numFmtId="49" fontId="39" fillId="0" borderId="45" xfId="63" applyNumberFormat="1" applyFont="1" applyBorder="1" applyAlignment="1">
      <alignment horizontal="center" vertical="center" wrapText="1"/>
      <protection/>
    </xf>
    <xf numFmtId="0" fontId="39" fillId="0" borderId="45" xfId="63" applyFont="1" applyBorder="1" applyAlignment="1">
      <alignment horizontal="center" vertical="center" wrapText="1"/>
      <protection/>
    </xf>
    <xf numFmtId="0" fontId="39" fillId="0" borderId="45" xfId="63" applyFont="1" applyFill="1" applyBorder="1" applyAlignment="1">
      <alignment horizontal="center" vertical="center" wrapText="1"/>
      <protection/>
    </xf>
    <xf numFmtId="0" fontId="39" fillId="0" borderId="0" xfId="63" applyFont="1" applyBorder="1" applyAlignment="1">
      <alignment horizontal="center" vertical="center" wrapText="1"/>
      <protection/>
    </xf>
    <xf numFmtId="49" fontId="39" fillId="0" borderId="24" xfId="63" applyNumberFormat="1" applyFont="1" applyBorder="1" applyAlignment="1">
      <alignment horizontal="center" vertical="center" wrapText="1"/>
      <protection/>
    </xf>
    <xf numFmtId="49" fontId="37" fillId="0" borderId="24" xfId="63" applyNumberFormat="1" applyFont="1" applyBorder="1" applyAlignment="1" applyProtection="1">
      <alignment horizontal="center" vertical="center" wrapText="1"/>
      <protection/>
    </xf>
    <xf numFmtId="49" fontId="37" fillId="0" borderId="24" xfId="63" applyNumberFormat="1" applyFont="1" applyBorder="1" applyAlignment="1">
      <alignment horizontal="center" vertical="center" wrapText="1"/>
      <protection/>
    </xf>
    <xf numFmtId="49" fontId="37" fillId="39" borderId="24" xfId="63" applyNumberFormat="1" applyFont="1" applyFill="1" applyBorder="1" applyAlignment="1">
      <alignment horizontal="center" vertical="center" wrapText="1"/>
      <protection/>
    </xf>
    <xf numFmtId="49" fontId="37" fillId="0" borderId="24" xfId="63" applyNumberFormat="1" applyFont="1" applyFill="1" applyBorder="1" applyAlignment="1">
      <alignment horizontal="center" vertical="center" wrapText="1"/>
      <protection/>
    </xf>
    <xf numFmtId="0" fontId="39" fillId="0" borderId="24" xfId="63" applyFont="1" applyBorder="1" applyAlignment="1">
      <alignment vertical="center" wrapText="1"/>
      <protection/>
    </xf>
    <xf numFmtId="3" fontId="37" fillId="0" borderId="24" xfId="63" applyNumberFormat="1" applyFont="1" applyFill="1" applyBorder="1" applyAlignment="1" applyProtection="1">
      <alignment vertical="center"/>
      <protection/>
    </xf>
    <xf numFmtId="3" fontId="37" fillId="40" borderId="24" xfId="63" applyNumberFormat="1" applyFont="1" applyFill="1" applyBorder="1" applyAlignment="1" applyProtection="1">
      <alignment vertical="center"/>
      <protection locked="0"/>
    </xf>
    <xf numFmtId="3" fontId="37" fillId="0" borderId="0" xfId="63" applyNumberFormat="1" applyFont="1" applyBorder="1" applyProtection="1">
      <alignment/>
      <protection/>
    </xf>
    <xf numFmtId="3" fontId="37" fillId="0" borderId="24" xfId="63" applyNumberFormat="1" applyFont="1" applyBorder="1" applyAlignment="1" applyProtection="1">
      <alignment vertical="center"/>
      <protection/>
    </xf>
    <xf numFmtId="0" fontId="37" fillId="0" borderId="0" xfId="63" applyFont="1" applyBorder="1" applyProtection="1">
      <alignment/>
      <protection/>
    </xf>
    <xf numFmtId="0" fontId="37" fillId="0" borderId="24" xfId="63" applyFont="1" applyBorder="1" applyAlignment="1">
      <alignment vertical="center" wrapText="1"/>
      <protection/>
    </xf>
    <xf numFmtId="0" fontId="37" fillId="0" borderId="0" xfId="63" applyFont="1" applyBorder="1">
      <alignment/>
      <protection/>
    </xf>
    <xf numFmtId="3" fontId="37" fillId="0" borderId="38" xfId="63" applyNumberFormat="1" applyFont="1" applyBorder="1" applyAlignment="1" applyProtection="1">
      <alignment vertical="center"/>
      <protection/>
    </xf>
    <xf numFmtId="49" fontId="39" fillId="0" borderId="40" xfId="63" applyNumberFormat="1" applyFont="1" applyBorder="1" applyAlignment="1">
      <alignment horizontal="center" vertical="center" wrapText="1"/>
      <protection/>
    </xf>
    <xf numFmtId="3" fontId="37" fillId="39" borderId="40" xfId="63" applyNumberFormat="1" applyFont="1" applyFill="1" applyBorder="1" applyAlignment="1" applyProtection="1">
      <alignment vertical="center"/>
      <protection locked="0"/>
    </xf>
    <xf numFmtId="3" fontId="37" fillId="39" borderId="47" xfId="63" applyNumberFormat="1" applyFont="1" applyFill="1" applyBorder="1" applyAlignment="1" applyProtection="1">
      <alignment vertical="center"/>
      <protection locked="0"/>
    </xf>
    <xf numFmtId="3" fontId="37" fillId="39" borderId="39" xfId="63" applyNumberFormat="1" applyFont="1" applyFill="1" applyBorder="1" applyAlignment="1" applyProtection="1">
      <alignment vertical="center"/>
      <protection locked="0"/>
    </xf>
    <xf numFmtId="3" fontId="37" fillId="0" borderId="40" xfId="63" applyNumberFormat="1" applyFont="1" applyFill="1" applyBorder="1" applyAlignment="1" applyProtection="1">
      <alignment vertical="center"/>
      <protection locked="0"/>
    </xf>
    <xf numFmtId="3" fontId="37" fillId="0" borderId="40" xfId="63" applyNumberFormat="1" applyFont="1" applyFill="1" applyBorder="1" applyAlignment="1" applyProtection="1">
      <alignment vertical="center"/>
      <protection/>
    </xf>
    <xf numFmtId="3" fontId="37" fillId="0" borderId="45" xfId="63" applyNumberFormat="1" applyFont="1" applyBorder="1" applyAlignment="1" applyProtection="1">
      <alignment vertical="center"/>
      <protection/>
    </xf>
    <xf numFmtId="0" fontId="37" fillId="0" borderId="24" xfId="63" applyFont="1" applyBorder="1" applyAlignment="1">
      <alignment wrapText="1"/>
      <protection/>
    </xf>
    <xf numFmtId="49" fontId="37" fillId="0" borderId="24" xfId="63" applyNumberFormat="1" applyFont="1" applyBorder="1" applyAlignment="1">
      <alignment horizontal="center" wrapText="1"/>
      <protection/>
    </xf>
    <xf numFmtId="3" fontId="37" fillId="38" borderId="24" xfId="63" applyNumberFormat="1" applyFont="1" applyFill="1" applyBorder="1" applyAlignment="1" applyProtection="1">
      <alignment vertical="center"/>
      <protection locked="0"/>
    </xf>
    <xf numFmtId="0" fontId="39" fillId="0" borderId="0" xfId="63" applyFont="1" applyBorder="1" applyAlignment="1" applyProtection="1">
      <alignment vertical="center" wrapText="1"/>
      <protection locked="0"/>
    </xf>
    <xf numFmtId="49" fontId="39" fillId="0" borderId="0" xfId="63" applyNumberFormat="1" applyFont="1" applyBorder="1" applyAlignment="1" applyProtection="1">
      <alignment horizontal="center" vertical="center" wrapText="1"/>
      <protection locked="0"/>
    </xf>
    <xf numFmtId="3" fontId="37" fillId="0" borderId="0" xfId="63" applyNumberFormat="1" applyFont="1" applyBorder="1" applyAlignment="1" applyProtection="1">
      <alignment vertical="center"/>
      <protection locked="0"/>
    </xf>
    <xf numFmtId="0" fontId="37" fillId="0" borderId="0" xfId="63" applyFont="1" applyBorder="1" applyProtection="1">
      <alignment/>
      <protection locked="0"/>
    </xf>
    <xf numFmtId="0" fontId="39" fillId="0" borderId="0" xfId="63" applyFont="1" applyBorder="1" applyAlignment="1" applyProtection="1">
      <alignment horizontal="left" vertical="center" wrapText="1"/>
      <protection locked="0"/>
    </xf>
    <xf numFmtId="0" fontId="39" fillId="0" borderId="0" xfId="63" applyFont="1" applyBorder="1" applyAlignment="1" applyProtection="1" quotePrefix="1">
      <alignment horizontal="left" wrapText="1"/>
      <protection locked="0"/>
    </xf>
    <xf numFmtId="49" fontId="39" fillId="0" borderId="0" xfId="63" applyNumberFormat="1" applyFont="1" applyBorder="1" applyAlignment="1" applyProtection="1">
      <alignment horizontal="center" wrapText="1"/>
      <protection locked="0"/>
    </xf>
    <xf numFmtId="0" fontId="39" fillId="0" borderId="0" xfId="63" applyFont="1" applyBorder="1" applyProtection="1">
      <alignment/>
      <protection locked="0"/>
    </xf>
    <xf numFmtId="0" fontId="39" fillId="0" borderId="0" xfId="63" applyFont="1" applyBorder="1" applyAlignment="1" applyProtection="1">
      <alignment horizontal="left"/>
      <protection locked="0"/>
    </xf>
    <xf numFmtId="0" fontId="37" fillId="0" borderId="0" xfId="63" applyFont="1" applyAlignment="1" applyProtection="1">
      <alignment wrapText="1"/>
      <protection locked="0"/>
    </xf>
    <xf numFmtId="49" fontId="37" fillId="0" borderId="0" xfId="63" applyNumberFormat="1" applyFont="1" applyAlignment="1" applyProtection="1">
      <alignment horizontal="center" wrapText="1"/>
      <protection locked="0"/>
    </xf>
    <xf numFmtId="0" fontId="37" fillId="0" borderId="0" xfId="63" applyFont="1" applyProtection="1">
      <alignment/>
      <protection locked="0"/>
    </xf>
    <xf numFmtId="0" fontId="37" fillId="0" borderId="0" xfId="63" applyFont="1" applyAlignment="1">
      <alignment wrapText="1"/>
      <protection/>
    </xf>
    <xf numFmtId="49" fontId="37" fillId="0" borderId="0" xfId="63" applyNumberFormat="1" applyFont="1" applyAlignment="1">
      <alignment horizontal="center" wrapText="1"/>
      <protection/>
    </xf>
    <xf numFmtId="0" fontId="37" fillId="0" borderId="0" xfId="59" applyFont="1" applyProtection="1">
      <alignment/>
      <protection locked="0"/>
    </xf>
    <xf numFmtId="0" fontId="39" fillId="0" borderId="0" xfId="58" applyFont="1" applyAlignment="1" applyProtection="1">
      <alignment horizontal="centerContinuous"/>
      <protection locked="0"/>
    </xf>
    <xf numFmtId="0" fontId="46" fillId="0" borderId="0" xfId="59" applyFont="1">
      <alignment/>
      <protection/>
    </xf>
    <xf numFmtId="0" fontId="37" fillId="0" borderId="0" xfId="58" applyFont="1" applyProtection="1">
      <alignment/>
      <protection locked="0"/>
    </xf>
    <xf numFmtId="0" fontId="39" fillId="0" borderId="0" xfId="58" applyFont="1" applyAlignment="1" applyProtection="1">
      <alignment vertical="justify"/>
      <protection locked="0"/>
    </xf>
    <xf numFmtId="0" fontId="39" fillId="0" borderId="0" xfId="58" applyFont="1" applyAlignment="1" applyProtection="1">
      <alignment horizontal="center"/>
      <protection locked="0"/>
    </xf>
    <xf numFmtId="0" fontId="40" fillId="0" borderId="0" xfId="60" applyFont="1" applyAlignment="1" applyProtection="1">
      <alignment vertical="top"/>
      <protection locked="0"/>
    </xf>
    <xf numFmtId="0" fontId="39" fillId="0" borderId="0" xfId="58" applyFont="1" applyBorder="1" applyAlignment="1" applyProtection="1">
      <alignment vertical="justify" wrapText="1"/>
      <protection locked="0"/>
    </xf>
    <xf numFmtId="0" fontId="37" fillId="0" borderId="0" xfId="58" applyFont="1" applyBorder="1" applyAlignment="1" applyProtection="1">
      <alignment vertical="justify" wrapText="1"/>
      <protection locked="0"/>
    </xf>
    <xf numFmtId="0" fontId="40" fillId="0" borderId="0" xfId="60" applyFont="1" applyAlignment="1" applyProtection="1">
      <alignment vertical="top" wrapText="1"/>
      <protection locked="0"/>
    </xf>
    <xf numFmtId="0" fontId="39" fillId="0" borderId="0" xfId="58" applyFont="1" applyAlignment="1" applyProtection="1">
      <alignment horizontal="left" vertical="center" wrapText="1"/>
      <protection locked="0"/>
    </xf>
    <xf numFmtId="0" fontId="37" fillId="0" borderId="0" xfId="58" applyFont="1" applyAlignment="1" applyProtection="1">
      <alignment horizontal="left" vertical="center" wrapText="1"/>
      <protection locked="0"/>
    </xf>
    <xf numFmtId="0" fontId="39" fillId="0" borderId="24" xfId="58" applyFont="1" applyBorder="1" applyAlignment="1" applyProtection="1">
      <alignment horizontal="centerContinuous" vertical="center" wrapText="1"/>
      <protection/>
    </xf>
    <xf numFmtId="0" fontId="39" fillId="0" borderId="24" xfId="58" applyFont="1" applyBorder="1" applyAlignment="1" applyProtection="1">
      <alignment horizontal="center" vertical="center" wrapText="1"/>
      <protection/>
    </xf>
    <xf numFmtId="0" fontId="47" fillId="0" borderId="0" xfId="59" applyFont="1">
      <alignment/>
      <protection/>
    </xf>
    <xf numFmtId="49" fontId="39" fillId="0" borderId="24" xfId="58" applyNumberFormat="1" applyFont="1" applyBorder="1" applyAlignment="1" applyProtection="1">
      <alignment horizontal="center" vertical="center" wrapText="1"/>
      <protection/>
    </xf>
    <xf numFmtId="0" fontId="39" fillId="0" borderId="24" xfId="58" applyFont="1" applyBorder="1" applyAlignment="1" applyProtection="1">
      <alignment horizontal="centerContinuous"/>
      <protection/>
    </xf>
    <xf numFmtId="0" fontId="39" fillId="0" borderId="24" xfId="58" applyFont="1" applyBorder="1" applyAlignment="1" applyProtection="1">
      <alignment horizontal="center"/>
      <protection/>
    </xf>
    <xf numFmtId="0" fontId="39" fillId="0" borderId="24" xfId="58" applyFont="1" applyBorder="1" applyAlignment="1" applyProtection="1">
      <alignment wrapText="1"/>
      <protection/>
    </xf>
    <xf numFmtId="0" fontId="39" fillId="0" borderId="24" xfId="58" applyFont="1" applyBorder="1" applyAlignment="1" applyProtection="1">
      <alignment vertical="justify" wrapText="1"/>
      <protection/>
    </xf>
    <xf numFmtId="49" fontId="39" fillId="39" borderId="24" xfId="58" applyNumberFormat="1" applyFont="1" applyFill="1" applyBorder="1" applyAlignment="1" applyProtection="1">
      <alignment vertical="justify" wrapText="1"/>
      <protection/>
    </xf>
    <xf numFmtId="0" fontId="37" fillId="39" borderId="24" xfId="58" applyFont="1" applyFill="1" applyBorder="1" applyAlignment="1" applyProtection="1">
      <alignment horizontal="left" vertical="center" wrapText="1"/>
      <protection/>
    </xf>
    <xf numFmtId="0" fontId="37" fillId="0" borderId="24" xfId="58" applyFont="1" applyBorder="1" applyProtection="1">
      <alignment/>
      <protection/>
    </xf>
    <xf numFmtId="49" fontId="37" fillId="0" borderId="24" xfId="58" applyNumberFormat="1" applyFont="1" applyBorder="1" applyAlignment="1" applyProtection="1">
      <alignment horizontal="center" vertical="center" wrapText="1"/>
      <protection/>
    </xf>
    <xf numFmtId="1" fontId="37" fillId="38" borderId="24" xfId="58" applyNumberFormat="1" applyFont="1" applyFill="1" applyBorder="1" applyAlignment="1" applyProtection="1">
      <alignment vertical="center" wrapText="1"/>
      <protection locked="0"/>
    </xf>
    <xf numFmtId="0" fontId="37" fillId="0" borderId="24" xfId="58" applyFont="1" applyFill="1" applyBorder="1" applyAlignment="1" applyProtection="1">
      <alignment horizontal="center" vertical="center" wrapText="1"/>
      <protection/>
    </xf>
    <xf numFmtId="1" fontId="37" fillId="38" borderId="24" xfId="58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9" applyFont="1" applyProtection="1">
      <alignment/>
      <protection/>
    </xf>
    <xf numFmtId="0" fontId="37" fillId="0" borderId="24" xfId="58" applyFont="1" applyBorder="1" applyAlignment="1" applyProtection="1">
      <alignment horizontal="left"/>
      <protection/>
    </xf>
    <xf numFmtId="0" fontId="37" fillId="0" borderId="24" xfId="58" applyFont="1" applyBorder="1" applyAlignment="1" applyProtection="1">
      <alignment wrapText="1"/>
      <protection/>
    </xf>
    <xf numFmtId="0" fontId="37" fillId="0" borderId="24" xfId="58" applyFont="1" applyBorder="1" applyAlignment="1" applyProtection="1">
      <alignment vertical="center" wrapText="1"/>
      <protection/>
    </xf>
    <xf numFmtId="0" fontId="41" fillId="0" borderId="24" xfId="58" applyFont="1" applyBorder="1" applyAlignment="1" applyProtection="1">
      <alignment horizontal="right"/>
      <protection/>
    </xf>
    <xf numFmtId="49" fontId="41" fillId="0" borderId="24" xfId="58" applyNumberFormat="1" applyFont="1" applyBorder="1" applyAlignment="1" applyProtection="1">
      <alignment horizontal="center" vertical="center" wrapText="1"/>
      <protection/>
    </xf>
    <xf numFmtId="0" fontId="41" fillId="0" borderId="24" xfId="58" applyFont="1" applyBorder="1" applyAlignment="1" applyProtection="1">
      <alignment vertical="center" wrapText="1"/>
      <protection/>
    </xf>
    <xf numFmtId="0" fontId="41" fillId="0" borderId="24" xfId="58" applyFont="1" applyBorder="1" applyAlignment="1" applyProtection="1">
      <alignment horizontal="center" vertical="center" wrapText="1"/>
      <protection/>
    </xf>
    <xf numFmtId="0" fontId="39" fillId="0" borderId="24" xfId="58" applyFont="1" applyBorder="1" applyProtection="1">
      <alignment/>
      <protection/>
    </xf>
    <xf numFmtId="0" fontId="39" fillId="0" borderId="24" xfId="58" applyFont="1" applyBorder="1" applyAlignment="1" applyProtection="1">
      <alignment horizontal="left"/>
      <protection/>
    </xf>
    <xf numFmtId="1" fontId="41" fillId="38" borderId="24" xfId="58" applyNumberFormat="1" applyFont="1" applyFill="1" applyBorder="1" applyAlignment="1" applyProtection="1">
      <alignment vertical="center" wrapText="1"/>
      <protection locked="0"/>
    </xf>
    <xf numFmtId="1" fontId="41" fillId="38" borderId="24" xfId="58" applyNumberFormat="1" applyFont="1" applyFill="1" applyBorder="1" applyAlignment="1" applyProtection="1">
      <alignment horizontal="center" vertical="center" wrapText="1"/>
      <protection locked="0"/>
    </xf>
    <xf numFmtId="0" fontId="39" fillId="0" borderId="24" xfId="58" applyFont="1" applyBorder="1" applyAlignment="1" applyProtection="1">
      <alignment vertical="top" wrapText="1"/>
      <protection/>
    </xf>
    <xf numFmtId="0" fontId="39" fillId="0" borderId="24" xfId="58" applyFont="1" applyBorder="1" applyAlignment="1" applyProtection="1">
      <alignment horizontal="left" vertical="center" wrapText="1"/>
      <protection/>
    </xf>
    <xf numFmtId="1" fontId="37" fillId="0" borderId="24" xfId="58" applyNumberFormat="1" applyFont="1" applyBorder="1" applyAlignment="1" applyProtection="1">
      <alignment vertical="center" wrapText="1"/>
      <protection/>
    </xf>
    <xf numFmtId="1" fontId="37" fillId="0" borderId="24" xfId="58" applyNumberFormat="1" applyFont="1" applyBorder="1" applyAlignment="1" applyProtection="1">
      <alignment horizontal="center" vertical="center" wrapText="1"/>
      <protection/>
    </xf>
    <xf numFmtId="0" fontId="37" fillId="0" borderId="24" xfId="58" applyFont="1" applyBorder="1" applyAlignment="1" applyProtection="1">
      <alignment horizontal="left" vertical="center" wrapText="1"/>
      <protection/>
    </xf>
    <xf numFmtId="49" fontId="41" fillId="0" borderId="38" xfId="58" applyNumberFormat="1" applyFont="1" applyBorder="1" applyAlignment="1" applyProtection="1">
      <alignment horizontal="center" vertical="center" wrapText="1"/>
      <protection/>
    </xf>
    <xf numFmtId="0" fontId="41" fillId="0" borderId="38" xfId="58" applyFont="1" applyBorder="1" applyAlignment="1" applyProtection="1">
      <alignment vertical="center" wrapText="1"/>
      <protection/>
    </xf>
    <xf numFmtId="0" fontId="37" fillId="0" borderId="38" xfId="58" applyFont="1" applyFill="1" applyBorder="1" applyAlignment="1" applyProtection="1">
      <alignment horizontal="center" vertical="center" wrapText="1"/>
      <protection/>
    </xf>
    <xf numFmtId="0" fontId="41" fillId="0" borderId="38" xfId="58" applyFont="1" applyBorder="1" applyAlignment="1" applyProtection="1">
      <alignment horizontal="center" vertical="center" wrapText="1"/>
      <protection/>
    </xf>
    <xf numFmtId="0" fontId="39" fillId="0" borderId="40" xfId="58" applyFont="1" applyBorder="1" applyAlignment="1" applyProtection="1">
      <alignment vertical="justify" wrapText="1"/>
      <protection/>
    </xf>
    <xf numFmtId="49" fontId="37" fillId="39" borderId="40" xfId="58" applyNumberFormat="1" applyFont="1" applyFill="1" applyBorder="1" applyAlignment="1" applyProtection="1">
      <alignment horizontal="center" vertical="center" wrapText="1"/>
      <protection/>
    </xf>
    <xf numFmtId="1" fontId="37" fillId="39" borderId="47" xfId="58" applyNumberFormat="1" applyFont="1" applyFill="1" applyBorder="1" applyAlignment="1" applyProtection="1">
      <alignment vertical="center" wrapText="1"/>
      <protection/>
    </xf>
    <xf numFmtId="1" fontId="37" fillId="39" borderId="47" xfId="58" applyNumberFormat="1" applyFont="1" applyFill="1" applyBorder="1" applyAlignment="1" applyProtection="1">
      <alignment horizontal="center" vertical="center" wrapText="1"/>
      <protection/>
    </xf>
    <xf numFmtId="1" fontId="37" fillId="39" borderId="47" xfId="58" applyNumberFormat="1" applyFont="1" applyFill="1" applyBorder="1" applyAlignment="1" applyProtection="1">
      <alignment horizontal="left" vertical="center" wrapText="1"/>
      <protection/>
    </xf>
    <xf numFmtId="1" fontId="37" fillId="39" borderId="39" xfId="58" applyNumberFormat="1" applyFont="1" applyFill="1" applyBorder="1" applyAlignment="1" applyProtection="1">
      <alignment horizontal="center" vertical="center" wrapText="1"/>
      <protection/>
    </xf>
    <xf numFmtId="0" fontId="48" fillId="0" borderId="24" xfId="58" applyFont="1" applyBorder="1" applyAlignment="1" applyProtection="1">
      <alignment vertical="justify"/>
      <protection/>
    </xf>
    <xf numFmtId="49" fontId="37" fillId="0" borderId="45" xfId="58" applyNumberFormat="1" applyFont="1" applyBorder="1" applyAlignment="1" applyProtection="1">
      <alignment horizontal="center" vertical="center" wrapText="1"/>
      <protection/>
    </xf>
    <xf numFmtId="0" fontId="37" fillId="0" borderId="45" xfId="58" applyFont="1" applyBorder="1" applyAlignment="1" applyProtection="1">
      <alignment vertical="center" wrapText="1"/>
      <protection/>
    </xf>
    <xf numFmtId="0" fontId="37" fillId="0" borderId="45" xfId="58" applyFont="1" applyFill="1" applyBorder="1" applyAlignment="1" applyProtection="1">
      <alignment horizontal="center" vertical="center" wrapText="1"/>
      <protection/>
    </xf>
    <xf numFmtId="0" fontId="37" fillId="0" borderId="45" xfId="58" applyFont="1" applyBorder="1" applyAlignment="1" applyProtection="1">
      <alignment horizontal="center" vertical="center" wrapText="1"/>
      <protection/>
    </xf>
    <xf numFmtId="1" fontId="71" fillId="38" borderId="24" xfId="58" applyNumberFormat="1" applyFont="1" applyFill="1" applyBorder="1" applyAlignment="1" applyProtection="1">
      <alignment vertical="center" wrapText="1"/>
      <protection locked="0"/>
    </xf>
    <xf numFmtId="1" fontId="37" fillId="38" borderId="24" xfId="58" applyNumberFormat="1" applyFont="1" applyFill="1" applyBorder="1" applyAlignment="1" applyProtection="1">
      <alignment horizontal="left" vertical="center" wrapText="1"/>
      <protection locked="0"/>
    </xf>
    <xf numFmtId="0" fontId="37" fillId="0" borderId="24" xfId="58" applyFont="1" applyBorder="1" applyAlignment="1" applyProtection="1">
      <alignment horizontal="center" vertical="center" wrapText="1"/>
      <protection/>
    </xf>
    <xf numFmtId="0" fontId="37" fillId="0" borderId="24" xfId="58" applyFont="1" applyBorder="1" applyAlignment="1" applyProtection="1">
      <alignment vertical="justify"/>
      <protection/>
    </xf>
    <xf numFmtId="1" fontId="39" fillId="0" borderId="24" xfId="58" applyNumberFormat="1" applyFont="1" applyBorder="1" applyAlignment="1" applyProtection="1">
      <alignment vertical="center" wrapText="1"/>
      <protection/>
    </xf>
    <xf numFmtId="1" fontId="37" fillId="0" borderId="0" xfId="58" applyNumberFormat="1" applyFont="1" applyAlignment="1" applyProtection="1">
      <alignment vertical="center" wrapText="1"/>
      <protection locked="0"/>
    </xf>
    <xf numFmtId="1" fontId="37" fillId="0" borderId="0" xfId="58" applyNumberFormat="1" applyFont="1" applyAlignment="1" applyProtection="1">
      <alignment horizontal="left" vertical="center" wrapText="1"/>
      <protection locked="0"/>
    </xf>
    <xf numFmtId="0" fontId="37" fillId="0" borderId="0" xfId="58" applyFont="1" applyAlignment="1" applyProtection="1">
      <alignment vertical="center" wrapText="1"/>
      <protection locked="0"/>
    </xf>
    <xf numFmtId="0" fontId="39" fillId="0" borderId="0" xfId="58" applyFont="1" applyProtection="1">
      <alignment/>
      <protection locked="0"/>
    </xf>
    <xf numFmtId="0" fontId="37" fillId="0" borderId="0" xfId="58" applyFont="1" applyAlignment="1" applyProtection="1">
      <alignment/>
      <protection locked="0"/>
    </xf>
    <xf numFmtId="0" fontId="39" fillId="0" borderId="0" xfId="58" applyFont="1" applyBorder="1" applyAlignment="1" applyProtection="1">
      <alignment horizontal="centerContinuous"/>
      <protection locked="0"/>
    </xf>
    <xf numFmtId="0" fontId="46" fillId="0" borderId="0" xfId="59" applyFont="1" applyProtection="1">
      <alignment/>
      <protection locked="0"/>
    </xf>
    <xf numFmtId="0" fontId="46" fillId="0" borderId="0" xfId="59" applyFont="1" applyAlignment="1" applyProtection="1">
      <alignment/>
      <protection locked="0"/>
    </xf>
    <xf numFmtId="0" fontId="46" fillId="0" borderId="0" xfId="59" applyFont="1" applyAlignment="1">
      <alignment/>
      <protection/>
    </xf>
    <xf numFmtId="49" fontId="39" fillId="0" borderId="0" xfId="55" applyNumberFormat="1" applyFont="1" applyAlignment="1" applyProtection="1">
      <alignment horizontal="center" vertical="center" wrapText="1"/>
      <protection locked="0"/>
    </xf>
    <xf numFmtId="0" fontId="37" fillId="0" borderId="0" xfId="55" applyFont="1" applyAlignment="1">
      <alignment horizontal="centerContinuous" vertical="center" wrapText="1"/>
      <protection/>
    </xf>
    <xf numFmtId="0" fontId="37" fillId="0" borderId="0" xfId="59" applyFont="1">
      <alignment/>
      <protection/>
    </xf>
    <xf numFmtId="0" fontId="39" fillId="0" borderId="0" xfId="55" applyFont="1" applyAlignment="1" applyProtection="1">
      <alignment horizontal="center" vertical="center"/>
      <protection locked="0"/>
    </xf>
    <xf numFmtId="49" fontId="39" fillId="0" borderId="0" xfId="55" applyNumberFormat="1" applyFont="1" applyAlignment="1" applyProtection="1">
      <alignment horizontal="center" vertical="center"/>
      <protection locked="0"/>
    </xf>
    <xf numFmtId="1" fontId="39" fillId="0" borderId="0" xfId="55" applyNumberFormat="1" applyFont="1" applyAlignment="1" applyProtection="1">
      <alignment horizontal="center" vertical="center"/>
      <protection locked="0"/>
    </xf>
    <xf numFmtId="0" fontId="37" fillId="0" borderId="0" xfId="55" applyFont="1" applyAlignment="1">
      <alignment/>
      <protection/>
    </xf>
    <xf numFmtId="49" fontId="39" fillId="0" borderId="0" xfId="58" applyNumberFormat="1" applyFont="1" applyAlignment="1" applyProtection="1">
      <alignment vertical="justify"/>
      <protection locked="0"/>
    </xf>
    <xf numFmtId="1" fontId="37" fillId="0" borderId="0" xfId="58" applyNumberFormat="1" applyFont="1" applyAlignment="1" applyProtection="1">
      <alignment horizontal="center"/>
      <protection locked="0"/>
    </xf>
    <xf numFmtId="1" fontId="46" fillId="0" borderId="0" xfId="59" applyNumberFormat="1" applyFont="1" applyProtection="1">
      <alignment/>
      <protection locked="0"/>
    </xf>
    <xf numFmtId="0" fontId="37" fillId="0" borderId="0" xfId="58" applyFont="1" applyAlignment="1">
      <alignment horizontal="center"/>
      <protection/>
    </xf>
    <xf numFmtId="1" fontId="39" fillId="0" borderId="0" xfId="58" applyNumberFormat="1" applyFont="1" applyBorder="1" applyAlignment="1" applyProtection="1">
      <alignment vertical="justify" wrapText="1"/>
      <protection locked="0"/>
    </xf>
    <xf numFmtId="1" fontId="37" fillId="0" borderId="0" xfId="58" applyNumberFormat="1" applyFont="1" applyBorder="1" applyAlignment="1" applyProtection="1">
      <alignment vertical="justify" wrapText="1"/>
      <protection locked="0"/>
    </xf>
    <xf numFmtId="1" fontId="37" fillId="0" borderId="0" xfId="58" applyNumberFormat="1" applyFont="1" applyBorder="1" applyAlignment="1">
      <alignment vertical="justify" wrapText="1"/>
      <protection/>
    </xf>
    <xf numFmtId="0" fontId="39" fillId="0" borderId="0" xfId="55" applyFont="1" applyAlignment="1" applyProtection="1">
      <alignment horizontal="left" vertical="center" wrapText="1"/>
      <protection locked="0"/>
    </xf>
    <xf numFmtId="49" fontId="39" fillId="0" borderId="0" xfId="55" applyNumberFormat="1" applyFont="1" applyAlignment="1" applyProtection="1">
      <alignment horizontal="left" vertical="center" wrapText="1"/>
      <protection locked="0"/>
    </xf>
    <xf numFmtId="1" fontId="37" fillId="0" borderId="0" xfId="55" applyNumberFormat="1" applyFont="1" applyAlignment="1" applyProtection="1">
      <alignment horizontal="left" vertical="center" wrapText="1"/>
      <protection locked="0"/>
    </xf>
    <xf numFmtId="0" fontId="39" fillId="0" borderId="0" xfId="55" applyFont="1" applyProtection="1">
      <alignment/>
      <protection locked="0"/>
    </xf>
    <xf numFmtId="0" fontId="37" fillId="0" borderId="0" xfId="55" applyFont="1">
      <alignment/>
      <protection/>
    </xf>
    <xf numFmtId="0" fontId="39" fillId="0" borderId="40" xfId="55" applyFont="1" applyBorder="1" applyAlignment="1" applyProtection="1">
      <alignment horizontal="centerContinuous" vertical="center" wrapText="1"/>
      <protection/>
    </xf>
    <xf numFmtId="49" fontId="39" fillId="0" borderId="38" xfId="55" applyNumberFormat="1" applyFont="1" applyBorder="1" applyAlignment="1" applyProtection="1">
      <alignment horizontal="center" vertical="center" wrapText="1"/>
      <protection/>
    </xf>
    <xf numFmtId="1" fontId="39" fillId="0" borderId="39" xfId="55" applyNumberFormat="1" applyFont="1" applyBorder="1" applyAlignment="1" applyProtection="1">
      <alignment horizontal="centerContinuous" vertical="center" wrapText="1"/>
      <protection/>
    </xf>
    <xf numFmtId="0" fontId="39" fillId="0" borderId="24" xfId="55" applyFont="1" applyBorder="1" applyAlignment="1" applyProtection="1">
      <alignment horizontal="centerContinuous" vertical="center" wrapText="1"/>
      <protection/>
    </xf>
    <xf numFmtId="0" fontId="39" fillId="0" borderId="0" xfId="55" applyFont="1" applyBorder="1" applyProtection="1">
      <alignment/>
      <protection/>
    </xf>
    <xf numFmtId="0" fontId="39" fillId="0" borderId="0" xfId="59" applyFont="1" applyProtection="1">
      <alignment/>
      <protection/>
    </xf>
    <xf numFmtId="0" fontId="39" fillId="0" borderId="0" xfId="59" applyFont="1">
      <alignment/>
      <protection/>
    </xf>
    <xf numFmtId="49" fontId="39" fillId="0" borderId="45" xfId="55" applyNumberFormat="1" applyFont="1" applyBorder="1" applyAlignment="1" applyProtection="1">
      <alignment horizontal="center" vertical="center" wrapText="1"/>
      <protection/>
    </xf>
    <xf numFmtId="0" fontId="39" fillId="0" borderId="24" xfId="55" applyFont="1" applyBorder="1" applyAlignment="1" applyProtection="1">
      <alignment horizontal="left" vertical="center" wrapText="1"/>
      <protection/>
    </xf>
    <xf numFmtId="0" fontId="39" fillId="0" borderId="24" xfId="55" applyFont="1" applyBorder="1" applyProtection="1">
      <alignment/>
      <protection/>
    </xf>
    <xf numFmtId="0" fontId="39" fillId="0" borderId="24" xfId="55" applyFont="1" applyBorder="1" applyAlignment="1" applyProtection="1">
      <alignment horizontal="center" vertical="center" wrapText="1"/>
      <protection/>
    </xf>
    <xf numFmtId="49" fontId="41" fillId="0" borderId="24" xfId="55" applyNumberFormat="1" applyFont="1" applyBorder="1" applyAlignment="1" applyProtection="1">
      <alignment horizontal="center" vertical="center" wrapText="1"/>
      <protection/>
    </xf>
    <xf numFmtId="1" fontId="37" fillId="38" borderId="24" xfId="55" applyNumberFormat="1" applyFont="1" applyFill="1" applyBorder="1" applyAlignment="1" applyProtection="1">
      <alignment horizontal="right" vertical="center" wrapText="1"/>
      <protection locked="0"/>
    </xf>
    <xf numFmtId="1" fontId="37" fillId="0" borderId="24" xfId="55" applyNumberFormat="1" applyFont="1" applyFill="1" applyBorder="1" applyAlignment="1" applyProtection="1">
      <alignment horizontal="center" vertical="center" wrapText="1"/>
      <protection/>
    </xf>
    <xf numFmtId="0" fontId="37" fillId="0" borderId="0" xfId="55" applyFont="1" applyBorder="1" applyProtection="1">
      <alignment/>
      <protection/>
    </xf>
    <xf numFmtId="49" fontId="39" fillId="0" borderId="24" xfId="55" applyNumberFormat="1" applyFont="1" applyBorder="1" applyAlignment="1" applyProtection="1">
      <alignment horizontal="center" vertical="center" wrapText="1"/>
      <protection/>
    </xf>
    <xf numFmtId="1" fontId="37" fillId="0" borderId="24" xfId="55" applyNumberFormat="1" applyFont="1" applyBorder="1" applyAlignment="1" applyProtection="1">
      <alignment horizontal="right" vertical="center" wrapText="1"/>
      <protection/>
    </xf>
    <xf numFmtId="0" fontId="37" fillId="0" borderId="24" xfId="55" applyFont="1" applyBorder="1" applyAlignment="1" applyProtection="1">
      <alignment horizontal="left" vertical="center" wrapText="1"/>
      <protection/>
    </xf>
    <xf numFmtId="49" fontId="37" fillId="0" borderId="24" xfId="55" applyNumberFormat="1" applyFont="1" applyBorder="1" applyAlignment="1" applyProtection="1">
      <alignment horizontal="center" vertical="center" wrapText="1"/>
      <protection/>
    </xf>
    <xf numFmtId="1" fontId="37" fillId="0" borderId="24" xfId="55" applyNumberFormat="1" applyFont="1" applyFill="1" applyBorder="1" applyAlignment="1" applyProtection="1">
      <alignment horizontal="right" vertical="center" wrapText="1"/>
      <protection/>
    </xf>
    <xf numFmtId="0" fontId="37" fillId="0" borderId="0" xfId="59" applyFont="1" applyProtection="1">
      <alignment/>
      <protection/>
    </xf>
    <xf numFmtId="0" fontId="41" fillId="0" borderId="24" xfId="55" applyFont="1" applyBorder="1" applyAlignment="1" applyProtection="1">
      <alignment horizontal="right" vertical="center" wrapText="1"/>
      <protection/>
    </xf>
    <xf numFmtId="1" fontId="37" fillId="0" borderId="24" xfId="55" applyNumberFormat="1" applyFont="1" applyBorder="1" applyAlignment="1" applyProtection="1">
      <alignment horizontal="center" vertical="center" wrapText="1"/>
      <protection/>
    </xf>
    <xf numFmtId="49" fontId="39" fillId="0" borderId="24" xfId="55" applyNumberFormat="1" applyFont="1" applyBorder="1" applyAlignment="1" applyProtection="1">
      <alignment horizontal="left" vertical="center" wrapText="1"/>
      <protection/>
    </xf>
    <xf numFmtId="0" fontId="37" fillId="0" borderId="24" xfId="55" applyFont="1" applyFill="1" applyBorder="1" applyAlignment="1" applyProtection="1">
      <alignment horizontal="right" vertical="center" wrapText="1"/>
      <protection/>
    </xf>
    <xf numFmtId="0" fontId="37" fillId="0" borderId="24" xfId="55" applyFont="1" applyFill="1" applyBorder="1" applyAlignment="1" applyProtection="1">
      <alignment horizontal="center" vertical="center" wrapText="1"/>
      <protection/>
    </xf>
    <xf numFmtId="0" fontId="37" fillId="0" borderId="24" xfId="55" applyFont="1" applyBorder="1" applyAlignment="1" applyProtection="1">
      <alignment horizontal="right" vertical="center" wrapText="1"/>
      <protection/>
    </xf>
    <xf numFmtId="0" fontId="39" fillId="0" borderId="0" xfId="55" applyFont="1" applyBorder="1" applyAlignment="1" applyProtection="1">
      <alignment horizontal="left" vertical="center" wrapText="1"/>
      <protection/>
    </xf>
    <xf numFmtId="49" fontId="39" fillId="0" borderId="0" xfId="55" applyNumberFormat="1" applyFont="1" applyBorder="1" applyAlignment="1" applyProtection="1">
      <alignment horizontal="left" vertical="center" wrapText="1"/>
      <protection/>
    </xf>
    <xf numFmtId="0" fontId="37" fillId="0" borderId="0" xfId="55" applyFont="1" applyBorder="1" applyAlignment="1" applyProtection="1">
      <alignment horizontal="right" vertical="center" wrapText="1"/>
      <protection/>
    </xf>
    <xf numFmtId="0" fontId="37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37" fillId="0" borderId="0" xfId="55" applyFont="1" applyBorder="1" applyAlignment="1" applyProtection="1">
      <alignment horizontal="left" vertical="center" wrapText="1"/>
      <protection/>
    </xf>
    <xf numFmtId="0" fontId="39" fillId="0" borderId="39" xfId="55" applyFont="1" applyBorder="1" applyAlignment="1" applyProtection="1">
      <alignment horizontal="centerContinuous" vertical="center" wrapText="1"/>
      <protection/>
    </xf>
    <xf numFmtId="0" fontId="39" fillId="0" borderId="24" xfId="55" applyFont="1" applyBorder="1" applyAlignment="1" applyProtection="1">
      <alignment horizontal="center"/>
      <protection/>
    </xf>
    <xf numFmtId="0" fontId="37" fillId="0" borderId="24" xfId="55" applyFont="1" applyBorder="1" applyAlignment="1" applyProtection="1">
      <alignment horizontal="right"/>
      <protection/>
    </xf>
    <xf numFmtId="0" fontId="37" fillId="0" borderId="24" xfId="55" applyFont="1" applyBorder="1" applyAlignment="1" applyProtection="1">
      <alignment vertical="center" wrapText="1"/>
      <protection/>
    </xf>
    <xf numFmtId="1" fontId="37" fillId="41" borderId="24" xfId="55" applyNumberFormat="1" applyFont="1" applyFill="1" applyBorder="1" applyAlignment="1" applyProtection="1">
      <alignment horizontal="right" vertical="center" wrapText="1"/>
      <protection locked="0"/>
    </xf>
    <xf numFmtId="1" fontId="37" fillId="38" borderId="24" xfId="55" applyNumberFormat="1" applyFont="1" applyFill="1" applyBorder="1" applyAlignment="1" applyProtection="1">
      <alignment horizontal="right"/>
      <protection locked="0"/>
    </xf>
    <xf numFmtId="1" fontId="37" fillId="41" borderId="24" xfId="55" applyNumberFormat="1" applyFont="1" applyFill="1" applyBorder="1" applyAlignment="1" applyProtection="1">
      <alignment horizontal="right"/>
      <protection locked="0"/>
    </xf>
    <xf numFmtId="1" fontId="37" fillId="0" borderId="24" xfId="55" applyNumberFormat="1" applyFont="1" applyBorder="1" applyAlignment="1" applyProtection="1">
      <alignment horizontal="right"/>
      <protection/>
    </xf>
    <xf numFmtId="49" fontId="48" fillId="0" borderId="24" xfId="55" applyNumberFormat="1" applyFont="1" applyBorder="1" applyAlignment="1" applyProtection="1">
      <alignment horizontal="center" vertical="center" wrapText="1"/>
      <protection/>
    </xf>
    <xf numFmtId="0" fontId="37" fillId="0" borderId="24" xfId="55" applyFont="1" applyBorder="1" applyAlignment="1" applyProtection="1" quotePrefix="1">
      <alignment horizontal="left" vertical="center" wrapText="1"/>
      <protection/>
    </xf>
    <xf numFmtId="49" fontId="37" fillId="0" borderId="0" xfId="55" applyNumberFormat="1" applyFont="1" applyBorder="1" applyAlignment="1" applyProtection="1">
      <alignment horizontal="center" vertical="center" wrapText="1"/>
      <protection/>
    </xf>
    <xf numFmtId="1" fontId="37" fillId="0" borderId="0" xfId="55" applyNumberFormat="1" applyFont="1" applyBorder="1" applyAlignment="1" applyProtection="1">
      <alignment horizontal="left" vertical="center" wrapText="1"/>
      <protection/>
    </xf>
    <xf numFmtId="1" fontId="37" fillId="0" borderId="0" xfId="55" applyNumberFormat="1" applyFont="1" applyBorder="1" applyProtection="1">
      <alignment/>
      <protection/>
    </xf>
    <xf numFmtId="49" fontId="39" fillId="0" borderId="0" xfId="55" applyNumberFormat="1" applyFont="1" applyBorder="1" applyAlignment="1" applyProtection="1">
      <alignment horizontal="center" vertical="center" wrapText="1"/>
      <protection/>
    </xf>
    <xf numFmtId="0" fontId="39" fillId="0" borderId="0" xfId="55" applyFont="1" applyBorder="1" applyAlignment="1" applyProtection="1">
      <alignment horizontal="center"/>
      <protection/>
    </xf>
    <xf numFmtId="0" fontId="39" fillId="0" borderId="0" xfId="59" applyFont="1" applyAlignment="1" applyProtection="1">
      <alignment horizontal="center"/>
      <protection/>
    </xf>
    <xf numFmtId="0" fontId="47" fillId="0" borderId="0" xfId="59" applyFont="1" applyAlignment="1" applyProtection="1">
      <alignment horizontal="center"/>
      <protection/>
    </xf>
    <xf numFmtId="0" fontId="47" fillId="0" borderId="0" xfId="59" applyFont="1" applyAlignment="1">
      <alignment horizontal="center"/>
      <protection/>
    </xf>
    <xf numFmtId="1" fontId="37" fillId="0" borderId="24" xfId="55" applyNumberFormat="1" applyFont="1" applyFill="1" applyBorder="1" applyAlignment="1" applyProtection="1">
      <alignment horizontal="right"/>
      <protection/>
    </xf>
    <xf numFmtId="0" fontId="41" fillId="0" borderId="24" xfId="55" applyFont="1" applyBorder="1" applyAlignment="1" applyProtection="1">
      <alignment horizontal="left" vertical="center" wrapText="1"/>
      <protection/>
    </xf>
    <xf numFmtId="0" fontId="41" fillId="0" borderId="0" xfId="55" applyFont="1" applyBorder="1" applyAlignment="1" applyProtection="1">
      <alignment horizontal="left" vertical="center" wrapText="1"/>
      <protection/>
    </xf>
    <xf numFmtId="49" fontId="41" fillId="0" borderId="0" xfId="55" applyNumberFormat="1" applyFont="1" applyBorder="1" applyAlignment="1" applyProtection="1">
      <alignment horizontal="left" vertical="center" wrapText="1"/>
      <protection/>
    </xf>
    <xf numFmtId="49" fontId="37" fillId="0" borderId="0" xfId="55" applyNumberFormat="1" applyFont="1" applyBorder="1" applyAlignment="1" applyProtection="1">
      <alignment horizontal="left" vertical="center" wrapText="1"/>
      <protection/>
    </xf>
    <xf numFmtId="0" fontId="39" fillId="0" borderId="0" xfId="55" applyFont="1" applyBorder="1" applyAlignment="1" applyProtection="1">
      <alignment horizontal="left" vertical="center" wrapText="1"/>
      <protection locked="0"/>
    </xf>
    <xf numFmtId="49" fontId="39" fillId="0" borderId="0" xfId="55" applyNumberFormat="1" applyFont="1" applyBorder="1" applyAlignment="1" applyProtection="1">
      <alignment horizontal="left" vertical="center" wrapText="1"/>
      <protection locked="0"/>
    </xf>
    <xf numFmtId="0" fontId="39" fillId="0" borderId="0" xfId="55" applyFont="1" applyBorder="1" applyAlignment="1" applyProtection="1">
      <alignment horizontal="centerContinuous" vertical="center" wrapText="1"/>
      <protection locked="0"/>
    </xf>
    <xf numFmtId="0" fontId="37" fillId="0" borderId="0" xfId="55" applyFont="1" applyAlignment="1" applyProtection="1">
      <alignment horizontal="left" vertical="center" wrapText="1"/>
      <protection locked="0"/>
    </xf>
    <xf numFmtId="49" fontId="37" fillId="0" borderId="0" xfId="55" applyNumberFormat="1" applyFont="1" applyAlignment="1" applyProtection="1">
      <alignment horizontal="left" vertical="center" wrapText="1"/>
      <protection locked="0"/>
    </xf>
    <xf numFmtId="0" fontId="37" fillId="0" borderId="0" xfId="55" applyFont="1" applyProtection="1">
      <alignment/>
      <protection locked="0"/>
    </xf>
    <xf numFmtId="49" fontId="37" fillId="0" borderId="0" xfId="59" applyNumberFormat="1" applyFont="1" applyProtection="1">
      <alignment/>
      <protection locked="0"/>
    </xf>
    <xf numFmtId="49" fontId="37" fillId="0" borderId="0" xfId="59" applyNumberFormat="1" applyFont="1">
      <alignment/>
      <protection/>
    </xf>
    <xf numFmtId="49" fontId="46" fillId="0" borderId="0" xfId="59" applyNumberFormat="1" applyFont="1">
      <alignment/>
      <protection/>
    </xf>
    <xf numFmtId="0" fontId="37" fillId="0" borderId="0" xfId="56" applyFont="1" applyAlignment="1" applyProtection="1">
      <alignment vertical="center" wrapText="1"/>
      <protection locked="0"/>
    </xf>
    <xf numFmtId="49" fontId="37" fillId="0" borderId="0" xfId="56" applyNumberFormat="1" applyFont="1" applyAlignment="1" applyProtection="1">
      <alignment vertical="center" wrapText="1"/>
      <protection locked="0"/>
    </xf>
    <xf numFmtId="0" fontId="39" fillId="0" borderId="0" xfId="56" applyFont="1" applyAlignment="1" applyProtection="1">
      <alignment vertical="center" wrapText="1"/>
      <protection locked="0"/>
    </xf>
    <xf numFmtId="0" fontId="39" fillId="0" borderId="0" xfId="56" applyFont="1" applyProtection="1">
      <alignment/>
      <protection locked="0"/>
    </xf>
    <xf numFmtId="0" fontId="39" fillId="0" borderId="0" xfId="56" applyFont="1" applyAlignment="1" applyProtection="1">
      <alignment horizontal="centerContinuous" vertical="center" wrapText="1"/>
      <protection locked="0"/>
    </xf>
    <xf numFmtId="0" fontId="37" fillId="0" borderId="0" xfId="58" applyFont="1" applyAlignment="1" applyProtection="1">
      <alignment horizontal="center"/>
      <protection locked="0"/>
    </xf>
    <xf numFmtId="0" fontId="39" fillId="0" borderId="0" xfId="58" applyFont="1" applyBorder="1" applyAlignment="1" applyProtection="1">
      <alignment vertical="justify"/>
      <protection locked="0"/>
    </xf>
    <xf numFmtId="49" fontId="39" fillId="0" borderId="0" xfId="58" applyNumberFormat="1" applyFont="1" applyBorder="1" applyAlignment="1" applyProtection="1">
      <alignment vertical="justify"/>
      <protection locked="0"/>
    </xf>
    <xf numFmtId="0" fontId="37" fillId="0" borderId="0" xfId="58" applyFont="1" applyBorder="1" applyAlignment="1" applyProtection="1">
      <alignment vertical="justify"/>
      <protection locked="0"/>
    </xf>
    <xf numFmtId="49" fontId="39" fillId="0" borderId="0" xfId="58" applyNumberFormat="1" applyFont="1" applyBorder="1" applyAlignment="1" applyProtection="1">
      <alignment vertical="justify" wrapText="1"/>
      <protection locked="0"/>
    </xf>
    <xf numFmtId="0" fontId="39" fillId="0" borderId="40" xfId="56" applyFont="1" applyBorder="1" applyAlignment="1" applyProtection="1">
      <alignment horizontal="centerContinuous" vertical="center" wrapText="1"/>
      <protection/>
    </xf>
    <xf numFmtId="49" fontId="39" fillId="0" borderId="38" xfId="56" applyNumberFormat="1" applyFont="1" applyBorder="1" applyAlignment="1" applyProtection="1">
      <alignment horizontal="center" vertical="center" wrapText="1"/>
      <protection/>
    </xf>
    <xf numFmtId="0" fontId="39" fillId="0" borderId="47" xfId="56" applyFont="1" applyBorder="1" applyAlignment="1" applyProtection="1">
      <alignment horizontal="centerContinuous" vertical="center" wrapText="1"/>
      <protection/>
    </xf>
    <xf numFmtId="0" fontId="39" fillId="0" borderId="39" xfId="56" applyFont="1" applyBorder="1" applyAlignment="1" applyProtection="1">
      <alignment horizontal="centerContinuous" vertical="center" wrapText="1"/>
      <protection/>
    </xf>
    <xf numFmtId="0" fontId="39" fillId="0" borderId="24" xfId="56" applyFont="1" applyBorder="1" applyAlignment="1" applyProtection="1">
      <alignment horizontal="centerContinuous" vertical="center" wrapText="1"/>
      <protection/>
    </xf>
    <xf numFmtId="0" fontId="47" fillId="0" borderId="0" xfId="59" applyFont="1" applyBorder="1" applyProtection="1">
      <alignment/>
      <protection/>
    </xf>
    <xf numFmtId="49" fontId="39" fillId="0" borderId="42" xfId="56" applyNumberFormat="1" applyFont="1" applyBorder="1" applyAlignment="1" applyProtection="1">
      <alignment horizontal="center" vertical="center" wrapText="1"/>
      <protection/>
    </xf>
    <xf numFmtId="0" fontId="39" fillId="0" borderId="38" xfId="56" applyFont="1" applyBorder="1" applyAlignment="1" applyProtection="1">
      <alignment horizontal="center" vertical="center" wrapText="1"/>
      <protection/>
    </xf>
    <xf numFmtId="167" fontId="39" fillId="0" borderId="24" xfId="44" applyNumberFormat="1" applyFont="1" applyBorder="1" applyAlignment="1" applyProtection="1">
      <alignment horizontal="centerContinuous" vertical="center" wrapText="1"/>
      <protection/>
    </xf>
    <xf numFmtId="49" fontId="39" fillId="0" borderId="45" xfId="56" applyNumberFormat="1" applyFont="1" applyBorder="1" applyAlignment="1" applyProtection="1">
      <alignment horizontal="center" vertical="center" wrapText="1"/>
      <protection/>
    </xf>
    <xf numFmtId="0" fontId="39" fillId="0" borderId="45" xfId="56" applyFont="1" applyBorder="1" applyAlignment="1" applyProtection="1">
      <alignment horizontal="center" vertical="center" wrapText="1"/>
      <protection/>
    </xf>
    <xf numFmtId="0" fontId="39" fillId="0" borderId="24" xfId="56" applyFont="1" applyBorder="1" applyAlignment="1" applyProtection="1">
      <alignment horizontal="center" vertical="center" wrapText="1"/>
      <protection/>
    </xf>
    <xf numFmtId="0" fontId="37" fillId="0" borderId="24" xfId="56" applyFont="1" applyBorder="1" applyAlignment="1" applyProtection="1">
      <alignment horizontal="center" vertical="center" wrapText="1"/>
      <protection/>
    </xf>
    <xf numFmtId="49" fontId="37" fillId="0" borderId="45" xfId="56" applyNumberFormat="1" applyFont="1" applyBorder="1" applyAlignment="1" applyProtection="1">
      <alignment horizontal="center" vertical="center" wrapText="1"/>
      <protection/>
    </xf>
    <xf numFmtId="0" fontId="37" fillId="0" borderId="45" xfId="56" applyFont="1" applyBorder="1" applyAlignment="1" applyProtection="1">
      <alignment horizontal="center" vertical="center" wrapText="1"/>
      <protection/>
    </xf>
    <xf numFmtId="0" fontId="46" fillId="0" borderId="0" xfId="59" applyFont="1" applyBorder="1" applyProtection="1">
      <alignment/>
      <protection/>
    </xf>
    <xf numFmtId="0" fontId="39" fillId="0" borderId="24" xfId="56" applyFont="1" applyBorder="1" applyAlignment="1" applyProtection="1">
      <alignment horizontal="left" vertical="center" wrapText="1"/>
      <protection/>
    </xf>
    <xf numFmtId="49" fontId="39" fillId="0" borderId="24" xfId="56" applyNumberFormat="1" applyFont="1" applyBorder="1" applyAlignment="1" applyProtection="1">
      <alignment horizontal="left" vertical="center" wrapText="1"/>
      <protection/>
    </xf>
    <xf numFmtId="0" fontId="37" fillId="0" borderId="24" xfId="56" applyFont="1" applyBorder="1" applyAlignment="1" applyProtection="1">
      <alignment horizontal="left" vertical="center" wrapText="1"/>
      <protection/>
    </xf>
    <xf numFmtId="49" fontId="37" fillId="0" borderId="24" xfId="56" applyNumberFormat="1" applyFont="1" applyBorder="1" applyAlignment="1" applyProtection="1">
      <alignment horizontal="center" vertical="center" wrapText="1"/>
      <protection/>
    </xf>
    <xf numFmtId="1" fontId="42" fillId="38" borderId="40" xfId="60" applyNumberFormat="1" applyFont="1" applyFill="1" applyBorder="1" applyAlignment="1" applyProtection="1">
      <alignment horizontal="center" vertical="top" wrapText="1"/>
      <protection locked="0"/>
    </xf>
    <xf numFmtId="1" fontId="37" fillId="38" borderId="24" xfId="56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56" applyNumberFormat="1" applyFont="1" applyBorder="1" applyAlignment="1" applyProtection="1">
      <alignment horizontal="center" vertical="center" wrapText="1"/>
      <protection/>
    </xf>
    <xf numFmtId="1" fontId="37" fillId="41" borderId="24" xfId="56" applyNumberFormat="1" applyFont="1" applyFill="1" applyBorder="1" applyAlignment="1" applyProtection="1">
      <alignment horizontal="center" vertical="center" wrapText="1"/>
      <protection locked="0"/>
    </xf>
    <xf numFmtId="0" fontId="41" fillId="0" borderId="24" xfId="56" applyFont="1" applyBorder="1" applyAlignment="1" applyProtection="1">
      <alignment horizontal="right" vertical="center" wrapText="1"/>
      <protection/>
    </xf>
    <xf numFmtId="49" fontId="41" fillId="0" borderId="24" xfId="56" applyNumberFormat="1" applyFont="1" applyBorder="1" applyAlignment="1" applyProtection="1">
      <alignment horizontal="center" vertical="center" wrapText="1"/>
      <protection/>
    </xf>
    <xf numFmtId="49" fontId="39" fillId="0" borderId="24" xfId="56" applyNumberFormat="1" applyFont="1" applyBorder="1" applyAlignment="1" applyProtection="1">
      <alignment horizontal="center" vertical="center" wrapText="1"/>
      <protection/>
    </xf>
    <xf numFmtId="1" fontId="46" fillId="0" borderId="0" xfId="59" applyNumberFormat="1" applyFont="1" applyBorder="1" applyProtection="1">
      <alignment/>
      <protection/>
    </xf>
    <xf numFmtId="1" fontId="37" fillId="38" borderId="24" xfId="59" applyNumberFormat="1" applyFont="1" applyFill="1" applyBorder="1" applyAlignment="1" applyProtection="1">
      <alignment horizontal="center"/>
      <protection locked="0"/>
    </xf>
    <xf numFmtId="0" fontId="37" fillId="0" borderId="24" xfId="56" applyFont="1" applyFill="1" applyBorder="1" applyAlignment="1" applyProtection="1">
      <alignment vertical="center" wrapText="1"/>
      <protection/>
    </xf>
    <xf numFmtId="49" fontId="37" fillId="0" borderId="24" xfId="56" applyNumberFormat="1" applyFont="1" applyFill="1" applyBorder="1" applyAlignment="1" applyProtection="1">
      <alignment horizontal="center" vertical="center" wrapText="1"/>
      <protection/>
    </xf>
    <xf numFmtId="0" fontId="39" fillId="0" borderId="0" xfId="56" applyFont="1" applyBorder="1" applyAlignment="1" applyProtection="1">
      <alignment horizontal="right" vertical="center" wrapText="1"/>
      <protection/>
    </xf>
    <xf numFmtId="49" fontId="39" fillId="0" borderId="0" xfId="56" applyNumberFormat="1" applyFont="1" applyBorder="1" applyAlignment="1" applyProtection="1">
      <alignment horizontal="right" vertical="center" wrapText="1"/>
      <protection/>
    </xf>
    <xf numFmtId="0" fontId="37" fillId="0" borderId="0" xfId="56" applyFont="1" applyBorder="1" applyAlignment="1" applyProtection="1">
      <alignment horizontal="left" vertical="center" wrapText="1"/>
      <protection/>
    </xf>
    <xf numFmtId="1" fontId="37" fillId="0" borderId="0" xfId="56" applyNumberFormat="1" applyFont="1" applyBorder="1" applyAlignment="1" applyProtection="1">
      <alignment horizontal="left" vertical="center" wrapText="1"/>
      <protection/>
    </xf>
    <xf numFmtId="49" fontId="37" fillId="0" borderId="0" xfId="56" applyNumberFormat="1" applyFont="1" applyAlignment="1" applyProtection="1">
      <alignment horizontal="centerContinuous" vertical="center" wrapText="1"/>
      <protection/>
    </xf>
    <xf numFmtId="1" fontId="37" fillId="0" borderId="0" xfId="56" applyNumberFormat="1" applyFont="1" applyAlignment="1" applyProtection="1">
      <alignment horizontal="centerContinuous" vertical="center" wrapText="1"/>
      <protection/>
    </xf>
    <xf numFmtId="1" fontId="37" fillId="0" borderId="0" xfId="56" applyNumberFormat="1" applyFont="1" applyAlignment="1" applyProtection="1">
      <alignment vertical="center" wrapText="1"/>
      <protection locked="0"/>
    </xf>
    <xf numFmtId="49" fontId="39" fillId="0" borderId="0" xfId="56" applyNumberFormat="1" applyFont="1" applyAlignment="1" applyProtection="1">
      <alignment vertical="center" wrapText="1"/>
      <protection locked="0"/>
    </xf>
    <xf numFmtId="1" fontId="39" fillId="0" borderId="0" xfId="56" applyNumberFormat="1" applyFont="1" applyAlignment="1" applyProtection="1">
      <alignment horizontal="centerContinuous" vertical="center" wrapText="1"/>
      <protection locked="0"/>
    </xf>
    <xf numFmtId="1" fontId="39" fillId="0" borderId="0" xfId="56" applyNumberFormat="1" applyFont="1" applyAlignment="1" applyProtection="1">
      <alignment horizontal="center" vertical="center" wrapText="1"/>
      <protection locked="0"/>
    </xf>
    <xf numFmtId="1" fontId="39" fillId="0" borderId="0" xfId="56" applyNumberFormat="1" applyFont="1" applyAlignment="1" applyProtection="1">
      <alignment vertical="center" wrapText="1"/>
      <protection locked="0"/>
    </xf>
    <xf numFmtId="0" fontId="39" fillId="0" borderId="0" xfId="56" applyFont="1" applyAlignment="1" applyProtection="1">
      <alignment horizontal="center" vertical="center" wrapText="1"/>
      <protection locked="0"/>
    </xf>
    <xf numFmtId="49" fontId="46" fillId="0" borderId="0" xfId="59" applyNumberFormat="1" applyFont="1" applyProtection="1">
      <alignment/>
      <protection locked="0"/>
    </xf>
    <xf numFmtId="49" fontId="46" fillId="0" borderId="0" xfId="59" applyNumberFormat="1" applyFont="1" applyProtection="1">
      <alignment/>
      <protection/>
    </xf>
    <xf numFmtId="1" fontId="46" fillId="0" borderId="0" xfId="59" applyNumberFormat="1" applyFont="1" applyProtection="1">
      <alignment/>
      <protection/>
    </xf>
    <xf numFmtId="0" fontId="45" fillId="0" borderId="0" xfId="57" applyFont="1" applyAlignment="1">
      <alignment horizontal="left" vertical="center" wrapText="1"/>
      <protection/>
    </xf>
    <xf numFmtId="49" fontId="45" fillId="0" borderId="0" xfId="57" applyNumberFormat="1" applyFont="1" applyAlignment="1">
      <alignment horizontal="left" vertical="center" wrapText="1"/>
      <protection/>
    </xf>
    <xf numFmtId="2" fontId="45" fillId="0" borderId="0" xfId="57" applyNumberFormat="1" applyFont="1" applyAlignment="1">
      <alignment horizontal="left" vertical="center" wrapText="1"/>
      <protection/>
    </xf>
    <xf numFmtId="0" fontId="44" fillId="0" borderId="0" xfId="59" applyFont="1">
      <alignment/>
      <protection/>
    </xf>
    <xf numFmtId="49" fontId="50" fillId="0" borderId="0" xfId="57" applyNumberFormat="1" applyFont="1" applyAlignment="1">
      <alignment horizontal="centerContinuous" vertical="center" wrapText="1"/>
      <protection/>
    </xf>
    <xf numFmtId="2" fontId="50" fillId="0" borderId="0" xfId="57" applyNumberFormat="1" applyFont="1" applyAlignment="1">
      <alignment horizontal="centerContinuous" vertical="center" wrapText="1"/>
      <protection/>
    </xf>
    <xf numFmtId="0" fontId="50" fillId="0" borderId="0" xfId="57" applyNumberFormat="1" applyFont="1" applyAlignment="1">
      <alignment horizontal="center" vertical="center" wrapText="1"/>
      <protection/>
    </xf>
    <xf numFmtId="49" fontId="50" fillId="0" borderId="0" xfId="57" applyNumberFormat="1" applyFont="1" applyAlignment="1">
      <alignment horizontal="center" vertical="center" wrapText="1"/>
      <protection/>
    </xf>
    <xf numFmtId="2" fontId="50" fillId="0" borderId="0" xfId="57" applyNumberFormat="1" applyFont="1" applyAlignment="1">
      <alignment horizontal="center" vertical="center" wrapText="1"/>
      <protection/>
    </xf>
    <xf numFmtId="0" fontId="40" fillId="0" borderId="0" xfId="60" applyFont="1" applyAlignment="1">
      <alignment vertical="top"/>
      <protection/>
    </xf>
    <xf numFmtId="0" fontId="50" fillId="0" borderId="0" xfId="58" applyFont="1" applyBorder="1" applyAlignment="1">
      <alignment vertical="justify"/>
      <protection/>
    </xf>
    <xf numFmtId="49" fontId="50" fillId="0" borderId="0" xfId="58" applyNumberFormat="1" applyFont="1" applyAlignment="1">
      <alignment vertical="justify"/>
      <protection/>
    </xf>
    <xf numFmtId="0" fontId="45" fillId="0" borderId="0" xfId="58" applyFont="1" applyAlignment="1">
      <alignment horizontal="center"/>
      <protection/>
    </xf>
    <xf numFmtId="2" fontId="45" fillId="0" borderId="0" xfId="58" applyNumberFormat="1" applyFont="1" applyAlignment="1">
      <alignment horizontal="center"/>
      <protection/>
    </xf>
    <xf numFmtId="0" fontId="40" fillId="0" borderId="0" xfId="60" applyFont="1" applyAlignment="1">
      <alignment vertical="top" wrapText="1"/>
      <protection/>
    </xf>
    <xf numFmtId="0" fontId="44" fillId="0" borderId="0" xfId="59" applyFont="1" applyAlignment="1">
      <alignment/>
      <protection/>
    </xf>
    <xf numFmtId="49" fontId="50" fillId="0" borderId="0" xfId="58" applyNumberFormat="1" applyFont="1" applyBorder="1" applyAlignment="1">
      <alignment vertical="justify"/>
      <protection/>
    </xf>
    <xf numFmtId="0" fontId="43" fillId="0" borderId="0" xfId="58" applyFont="1" applyBorder="1" applyAlignment="1">
      <alignment vertical="justify"/>
      <protection/>
    </xf>
    <xf numFmtId="2" fontId="43" fillId="0" borderId="0" xfId="58" applyNumberFormat="1" applyFont="1" applyBorder="1" applyAlignment="1">
      <alignment vertical="justify"/>
      <protection/>
    </xf>
    <xf numFmtId="0" fontId="50" fillId="0" borderId="0" xfId="58" applyFont="1" applyBorder="1" applyAlignment="1">
      <alignment horizontal="right" vertical="justify"/>
      <protection/>
    </xf>
    <xf numFmtId="0" fontId="50" fillId="0" borderId="24" xfId="57" applyFont="1" applyBorder="1" applyAlignment="1">
      <alignment vertical="center" wrapText="1"/>
      <protection/>
    </xf>
    <xf numFmtId="49" fontId="50" fillId="0" borderId="24" xfId="57" applyNumberFormat="1" applyFont="1" applyBorder="1" applyAlignment="1">
      <alignment horizontal="center" vertical="center" wrapText="1"/>
      <protection/>
    </xf>
    <xf numFmtId="0" fontId="50" fillId="0" borderId="24" xfId="57" applyFont="1" applyBorder="1" applyAlignment="1">
      <alignment horizontal="center" vertical="center" wrapText="1"/>
      <protection/>
    </xf>
    <xf numFmtId="2" fontId="50" fillId="0" borderId="24" xfId="57" applyNumberFormat="1" applyFont="1" applyBorder="1" applyAlignment="1">
      <alignment horizontal="center" vertical="center" wrapText="1"/>
      <protection/>
    </xf>
    <xf numFmtId="0" fontId="51" fillId="0" borderId="0" xfId="59" applyFont="1" applyBorder="1">
      <alignment/>
      <protection/>
    </xf>
    <xf numFmtId="0" fontId="51" fillId="0" borderId="0" xfId="59" applyFont="1">
      <alignment/>
      <protection/>
    </xf>
    <xf numFmtId="0" fontId="50" fillId="0" borderId="24" xfId="57" applyFont="1" applyBorder="1" applyAlignment="1">
      <alignment horizontal="left" vertical="center" wrapText="1"/>
      <protection/>
    </xf>
    <xf numFmtId="49" fontId="50" fillId="0" borderId="24" xfId="57" applyNumberFormat="1" applyFont="1" applyBorder="1" applyAlignment="1">
      <alignment horizontal="left" vertical="center" wrapText="1"/>
      <protection/>
    </xf>
    <xf numFmtId="1" fontId="43" fillId="0" borderId="24" xfId="57" applyNumberFormat="1" applyFont="1" applyBorder="1" applyAlignment="1">
      <alignment horizontal="right" vertical="center" wrapText="1"/>
      <protection/>
    </xf>
    <xf numFmtId="2" fontId="43" fillId="0" borderId="24" xfId="57" applyNumberFormat="1" applyFont="1" applyBorder="1" applyAlignment="1">
      <alignment horizontal="right" vertical="center" wrapText="1"/>
      <protection/>
    </xf>
    <xf numFmtId="0" fontId="43" fillId="0" borderId="24" xfId="57" applyFont="1" applyBorder="1" applyAlignment="1">
      <alignment horizontal="left" vertical="center" wrapText="1"/>
      <protection/>
    </xf>
    <xf numFmtId="49" fontId="37" fillId="0" borderId="24" xfId="57" applyNumberFormat="1" applyFont="1" applyBorder="1" applyAlignment="1">
      <alignment horizontal="center" vertical="center" wrapText="1"/>
      <protection/>
    </xf>
    <xf numFmtId="0" fontId="43" fillId="0" borderId="24" xfId="57" applyFont="1" applyFill="1" applyBorder="1" applyAlignment="1">
      <alignment horizontal="left" vertical="center" wrapText="1"/>
      <protection/>
    </xf>
    <xf numFmtId="1" fontId="43" fillId="38" borderId="24" xfId="57" applyNumberFormat="1" applyFont="1" applyFill="1" applyBorder="1" applyAlignment="1" applyProtection="1">
      <alignment horizontal="right" vertical="center" wrapText="1"/>
      <protection locked="0"/>
    </xf>
    <xf numFmtId="2" fontId="43" fillId="38" borderId="24" xfId="57" applyNumberFormat="1" applyFont="1" applyFill="1" applyBorder="1" applyAlignment="1" applyProtection="1">
      <alignment horizontal="right" vertical="center" wrapText="1"/>
      <protection locked="0"/>
    </xf>
    <xf numFmtId="1" fontId="43" fillId="0" borderId="24" xfId="57" applyNumberFormat="1" applyFont="1" applyFill="1" applyBorder="1" applyAlignment="1" applyProtection="1">
      <alignment horizontal="right" vertical="center" wrapText="1"/>
      <protection/>
    </xf>
    <xf numFmtId="0" fontId="52" fillId="0" borderId="24" xfId="57" applyFont="1" applyBorder="1" applyAlignment="1">
      <alignment horizontal="right" vertical="center" wrapText="1"/>
      <protection/>
    </xf>
    <xf numFmtId="49" fontId="41" fillId="0" borderId="24" xfId="57" applyNumberFormat="1" applyFont="1" applyBorder="1" applyAlignment="1">
      <alignment horizontal="center" vertical="center" wrapText="1"/>
      <protection/>
    </xf>
    <xf numFmtId="1" fontId="43" fillId="0" borderId="24" xfId="57" applyNumberFormat="1" applyFont="1" applyBorder="1" applyAlignment="1" applyProtection="1">
      <alignment horizontal="right" vertical="center" wrapText="1"/>
      <protection/>
    </xf>
    <xf numFmtId="0" fontId="44" fillId="0" borderId="0" xfId="59" applyFont="1" applyProtection="1">
      <alignment/>
      <protection/>
    </xf>
    <xf numFmtId="49" fontId="48" fillId="0" borderId="24" xfId="57" applyNumberFormat="1" applyFont="1" applyBorder="1" applyAlignment="1">
      <alignment horizontal="center" vertical="center" wrapText="1"/>
      <protection/>
    </xf>
    <xf numFmtId="9" fontId="44" fillId="0" borderId="24" xfId="66" applyFont="1" applyBorder="1" applyAlignment="1">
      <alignment horizontal="left" vertical="center" wrapText="1"/>
    </xf>
    <xf numFmtId="0" fontId="43" fillId="0" borderId="24" xfId="57" applyFont="1" applyBorder="1" applyAlignment="1">
      <alignment horizontal="right" vertical="center" wrapText="1"/>
      <protection/>
    </xf>
    <xf numFmtId="0" fontId="53" fillId="0" borderId="0" xfId="59" applyFont="1">
      <alignment/>
      <protection/>
    </xf>
    <xf numFmtId="0" fontId="52" fillId="0" borderId="24" xfId="57" applyFont="1" applyBorder="1" applyAlignment="1">
      <alignment horizontal="left" vertical="center" wrapText="1"/>
      <protection/>
    </xf>
    <xf numFmtId="0" fontId="50" fillId="0" borderId="0" xfId="57" applyFont="1" applyBorder="1" applyAlignment="1">
      <alignment horizontal="left" vertical="center" wrapText="1"/>
      <protection/>
    </xf>
    <xf numFmtId="49" fontId="50" fillId="0" borderId="0" xfId="57" applyNumberFormat="1" applyFont="1" applyBorder="1" applyAlignment="1">
      <alignment horizontal="left" vertical="center" wrapText="1"/>
      <protection/>
    </xf>
    <xf numFmtId="0" fontId="43" fillId="0" borderId="0" xfId="57" applyFont="1" applyBorder="1" applyAlignment="1">
      <alignment horizontal="left" vertical="center" wrapText="1"/>
      <protection/>
    </xf>
    <xf numFmtId="2" fontId="43" fillId="0" borderId="0" xfId="57" applyNumberFormat="1" applyFont="1" applyBorder="1" applyAlignment="1">
      <alignment horizontal="left" vertical="center" wrapText="1"/>
      <protection/>
    </xf>
    <xf numFmtId="0" fontId="50" fillId="0" borderId="0" xfId="57" applyFont="1">
      <alignment/>
      <protection/>
    </xf>
    <xf numFmtId="49" fontId="50" fillId="0" borderId="0" xfId="57" applyNumberFormat="1" applyFont="1">
      <alignment/>
      <protection/>
    </xf>
    <xf numFmtId="2" fontId="45" fillId="0" borderId="0" xfId="57" applyNumberFormat="1" applyFont="1">
      <alignment/>
      <protection/>
    </xf>
    <xf numFmtId="0" fontId="45" fillId="0" borderId="0" xfId="57" applyFont="1">
      <alignment/>
      <protection/>
    </xf>
    <xf numFmtId="49" fontId="45" fillId="0" borderId="0" xfId="57" applyNumberFormat="1" applyFont="1">
      <alignment/>
      <protection/>
    </xf>
    <xf numFmtId="49" fontId="44" fillId="0" borderId="0" xfId="59" applyNumberFormat="1" applyFont="1">
      <alignment/>
      <protection/>
    </xf>
    <xf numFmtId="2" fontId="44" fillId="0" borderId="0" xfId="59" applyNumberFormat="1" applyFont="1">
      <alignment/>
      <protection/>
    </xf>
    <xf numFmtId="1" fontId="20" fillId="0" borderId="0" xfId="60" applyNumberFormat="1" applyFont="1" applyFill="1" applyAlignment="1" applyProtection="1">
      <alignment vertical="top"/>
      <protection locked="0"/>
    </xf>
    <xf numFmtId="1" fontId="27" fillId="0" borderId="0" xfId="60" applyNumberFormat="1" applyFont="1" applyFill="1" applyAlignment="1" applyProtection="1">
      <alignment horizontal="center" vertical="top"/>
      <protection locked="0"/>
    </xf>
    <xf numFmtId="1" fontId="38" fillId="0" borderId="0" xfId="60" applyNumberFormat="1" applyFont="1" applyFill="1" applyAlignment="1" applyProtection="1">
      <alignment vertical="top"/>
      <protection locked="0"/>
    </xf>
    <xf numFmtId="1" fontId="42" fillId="0" borderId="0" xfId="63" applyNumberFormat="1" applyFont="1" applyFill="1" applyAlignment="1" applyProtection="1">
      <alignment horizontal="left"/>
      <protection/>
    </xf>
    <xf numFmtId="1" fontId="40" fillId="0" borderId="0" xfId="60" applyNumberFormat="1" applyFont="1" applyFill="1" applyAlignment="1" applyProtection="1">
      <alignment vertical="top"/>
      <protection locked="0"/>
    </xf>
    <xf numFmtId="1" fontId="46" fillId="0" borderId="0" xfId="59" applyNumberFormat="1" applyFont="1" applyFill="1" applyProtection="1">
      <alignment/>
      <protection locked="0"/>
    </xf>
    <xf numFmtId="1" fontId="37" fillId="0" borderId="0" xfId="58" applyNumberFormat="1" applyFont="1" applyFill="1" applyAlignment="1" applyProtection="1">
      <alignment horizontal="center"/>
      <protection locked="0"/>
    </xf>
    <xf numFmtId="1" fontId="50" fillId="0" borderId="0" xfId="57" applyNumberFormat="1" applyFont="1" applyFill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ocuments\My%20Documents_Sevi\HOLDING_CENTER\OTCHETI\31.12.2013\KFN_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I25" sqref="I25"/>
    </sheetView>
  </sheetViews>
  <sheetFormatPr defaultColWidth="14.57421875" defaultRowHeight="10.5" customHeight="1"/>
  <cols>
    <col min="1" max="1" width="30.421875" style="8" customWidth="1"/>
    <col min="2" max="2" width="8.7109375" style="8" customWidth="1"/>
    <col min="3" max="3" width="9.57421875" style="139" customWidth="1"/>
    <col min="4" max="4" width="8.28125" style="139" customWidth="1"/>
    <col min="5" max="5" width="37.140625" style="8" customWidth="1"/>
    <col min="6" max="6" width="8.421875" style="8" customWidth="1"/>
    <col min="7" max="7" width="9.00390625" style="8" customWidth="1"/>
    <col min="8" max="8" width="10.28125" style="139" customWidth="1"/>
    <col min="9" max="16384" width="14.57421875" style="8" customWidth="1"/>
  </cols>
  <sheetData>
    <row r="1" spans="1:8" ht="10.5" customHeight="1">
      <c r="A1" s="1" t="s">
        <v>0</v>
      </c>
      <c r="B1" s="2"/>
      <c r="C1" s="3"/>
      <c r="D1" s="3"/>
      <c r="E1" s="4"/>
      <c r="F1" s="5"/>
      <c r="G1" s="6"/>
      <c r="H1" s="7"/>
    </row>
    <row r="2" spans="1:8" ht="10.5" customHeight="1">
      <c r="A2" s="9"/>
      <c r="B2" s="9"/>
      <c r="C2" s="10"/>
      <c r="D2" s="10"/>
      <c r="E2" s="11"/>
      <c r="F2" s="5"/>
      <c r="G2" s="6"/>
      <c r="H2" s="7"/>
    </row>
    <row r="3" spans="1:8" ht="10.5" customHeight="1">
      <c r="A3" s="12" t="s">
        <v>1</v>
      </c>
      <c r="B3" s="12"/>
      <c r="C3" s="13"/>
      <c r="D3" s="13"/>
      <c r="E3" s="14"/>
      <c r="F3" s="15" t="s">
        <v>2</v>
      </c>
      <c r="G3" s="16"/>
      <c r="H3" s="612">
        <v>175006705</v>
      </c>
    </row>
    <row r="4" spans="1:8" ht="10.5" customHeight="1">
      <c r="A4" s="17" t="s">
        <v>3</v>
      </c>
      <c r="B4" s="17"/>
      <c r="C4" s="17"/>
      <c r="D4" s="17"/>
      <c r="E4" s="14"/>
      <c r="F4" s="5" t="s">
        <v>4</v>
      </c>
      <c r="G4" s="6"/>
      <c r="H4" s="7"/>
    </row>
    <row r="5" spans="1:8" ht="10.5" customHeight="1">
      <c r="A5" s="12" t="s">
        <v>5</v>
      </c>
      <c r="B5" s="12"/>
      <c r="C5" s="13"/>
      <c r="D5" s="18"/>
      <c r="E5" s="19"/>
      <c r="F5" s="5"/>
      <c r="G5" s="6"/>
      <c r="H5" s="18" t="s">
        <v>6</v>
      </c>
    </row>
    <row r="6" spans="1:8" ht="10.5" customHeight="1" thickBot="1">
      <c r="A6" s="12"/>
      <c r="B6" s="12"/>
      <c r="C6" s="13"/>
      <c r="D6" s="18"/>
      <c r="E6" s="19"/>
      <c r="F6" s="5"/>
      <c r="G6" s="6"/>
      <c r="H6" s="18"/>
    </row>
    <row r="7" spans="1:8" ht="27.75" customHeight="1">
      <c r="A7" s="20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1" t="s">
        <v>8</v>
      </c>
      <c r="G7" s="24" t="s">
        <v>12</v>
      </c>
      <c r="H7" s="25" t="s">
        <v>13</v>
      </c>
    </row>
    <row r="8" spans="1:8" ht="10.5" customHeight="1">
      <c r="A8" s="26" t="s">
        <v>14</v>
      </c>
      <c r="B8" s="27" t="s">
        <v>15</v>
      </c>
      <c r="C8" s="28">
        <v>1</v>
      </c>
      <c r="D8" s="28">
        <v>2</v>
      </c>
      <c r="E8" s="29" t="s">
        <v>14</v>
      </c>
      <c r="F8" s="27" t="s">
        <v>15</v>
      </c>
      <c r="G8" s="27">
        <v>1</v>
      </c>
      <c r="H8" s="30">
        <v>2</v>
      </c>
    </row>
    <row r="9" spans="1:8" ht="10.5" customHeight="1">
      <c r="A9" s="31" t="s">
        <v>16</v>
      </c>
      <c r="B9" s="32"/>
      <c r="C9" s="33"/>
      <c r="D9" s="34"/>
      <c r="E9" s="35" t="s">
        <v>17</v>
      </c>
      <c r="F9" s="36"/>
      <c r="G9" s="37"/>
      <c r="H9" s="38"/>
    </row>
    <row r="10" spans="1:8" ht="10.5" customHeight="1">
      <c r="A10" s="39" t="s">
        <v>18</v>
      </c>
      <c r="B10" s="40"/>
      <c r="C10" s="33"/>
      <c r="D10" s="34"/>
      <c r="E10" s="41" t="s">
        <v>19</v>
      </c>
      <c r="F10" s="42"/>
      <c r="G10" s="43"/>
      <c r="H10" s="44"/>
    </row>
    <row r="11" spans="1:8" ht="10.5" customHeight="1">
      <c r="A11" s="39" t="s">
        <v>20</v>
      </c>
      <c r="B11" s="45" t="s">
        <v>21</v>
      </c>
      <c r="C11" s="46"/>
      <c r="D11" s="46"/>
      <c r="E11" s="41" t="s">
        <v>22</v>
      </c>
      <c r="F11" s="47" t="s">
        <v>23</v>
      </c>
      <c r="G11" s="48">
        <v>650</v>
      </c>
      <c r="H11" s="48">
        <v>650</v>
      </c>
    </row>
    <row r="12" spans="1:8" ht="10.5" customHeight="1">
      <c r="A12" s="39" t="s">
        <v>24</v>
      </c>
      <c r="B12" s="45" t="s">
        <v>25</v>
      </c>
      <c r="C12" s="46"/>
      <c r="D12" s="46"/>
      <c r="E12" s="41" t="s">
        <v>26</v>
      </c>
      <c r="F12" s="47" t="s">
        <v>27</v>
      </c>
      <c r="G12" s="49">
        <v>650</v>
      </c>
      <c r="H12" s="50">
        <v>650</v>
      </c>
    </row>
    <row r="13" spans="1:8" ht="10.5" customHeight="1">
      <c r="A13" s="39" t="s">
        <v>28</v>
      </c>
      <c r="B13" s="45" t="s">
        <v>29</v>
      </c>
      <c r="C13" s="46"/>
      <c r="D13" s="46"/>
      <c r="E13" s="41" t="s">
        <v>30</v>
      </c>
      <c r="F13" s="47" t="s">
        <v>31</v>
      </c>
      <c r="G13" s="50"/>
      <c r="H13" s="50"/>
    </row>
    <row r="14" spans="1:8" ht="10.5" customHeight="1">
      <c r="A14" s="39" t="s">
        <v>32</v>
      </c>
      <c r="B14" s="45" t="s">
        <v>33</v>
      </c>
      <c r="C14" s="46"/>
      <c r="D14" s="46"/>
      <c r="E14" s="51" t="s">
        <v>34</v>
      </c>
      <c r="F14" s="47" t="s">
        <v>35</v>
      </c>
      <c r="G14" s="52"/>
      <c r="H14" s="52"/>
    </row>
    <row r="15" spans="1:8" ht="10.5" customHeight="1">
      <c r="A15" s="39" t="s">
        <v>36</v>
      </c>
      <c r="B15" s="45" t="s">
        <v>37</v>
      </c>
      <c r="C15" s="46"/>
      <c r="D15" s="46"/>
      <c r="E15" s="51" t="s">
        <v>38</v>
      </c>
      <c r="F15" s="47" t="s">
        <v>39</v>
      </c>
      <c r="G15" s="52"/>
      <c r="H15" s="52"/>
    </row>
    <row r="16" spans="1:8" ht="10.5" customHeight="1">
      <c r="A16" s="39" t="s">
        <v>40</v>
      </c>
      <c r="B16" s="53" t="s">
        <v>41</v>
      </c>
      <c r="C16" s="46"/>
      <c r="D16" s="46"/>
      <c r="E16" s="51" t="s">
        <v>42</v>
      </c>
      <c r="F16" s="47" t="s">
        <v>43</v>
      </c>
      <c r="G16" s="52"/>
      <c r="H16" s="52"/>
    </row>
    <row r="17" spans="1:8" ht="10.5" customHeight="1">
      <c r="A17" s="39" t="s">
        <v>44</v>
      </c>
      <c r="B17" s="45" t="s">
        <v>45</v>
      </c>
      <c r="C17" s="46"/>
      <c r="D17" s="46"/>
      <c r="E17" s="51" t="s">
        <v>46</v>
      </c>
      <c r="F17" s="54" t="s">
        <v>47</v>
      </c>
      <c r="G17" s="55">
        <f>G11+G14+G15+G16</f>
        <v>650</v>
      </c>
      <c r="H17" s="56">
        <f>H11+H14+H15+H16</f>
        <v>650</v>
      </c>
    </row>
    <row r="18" spans="1:8" ht="10.5" customHeight="1">
      <c r="A18" s="39" t="s">
        <v>48</v>
      </c>
      <c r="B18" s="45" t="s">
        <v>49</v>
      </c>
      <c r="C18" s="46"/>
      <c r="D18" s="46"/>
      <c r="E18" s="41" t="s">
        <v>50</v>
      </c>
      <c r="F18" s="54"/>
      <c r="G18" s="57"/>
      <c r="H18" s="58"/>
    </row>
    <row r="19" spans="1:8" ht="10.5" customHeight="1">
      <c r="A19" s="39" t="s">
        <v>51</v>
      </c>
      <c r="B19" s="59" t="s">
        <v>52</v>
      </c>
      <c r="C19" s="34">
        <f>SUM(C11:C18)</f>
        <v>0</v>
      </c>
      <c r="D19" s="34">
        <f>SUM(D11:D18)</f>
        <v>0</v>
      </c>
      <c r="E19" s="41" t="s">
        <v>53</v>
      </c>
      <c r="F19" s="47" t="s">
        <v>54</v>
      </c>
      <c r="G19" s="60">
        <v>151</v>
      </c>
      <c r="H19" s="48">
        <v>151</v>
      </c>
    </row>
    <row r="20" spans="1:8" ht="10.5" customHeight="1">
      <c r="A20" s="39" t="s">
        <v>55</v>
      </c>
      <c r="B20" s="59" t="s">
        <v>56</v>
      </c>
      <c r="C20" s="46">
        <v>873</v>
      </c>
      <c r="D20" s="46">
        <v>836</v>
      </c>
      <c r="E20" s="41" t="s">
        <v>57</v>
      </c>
      <c r="F20" s="47" t="s">
        <v>58</v>
      </c>
      <c r="G20" s="61">
        <v>66</v>
      </c>
      <c r="H20" s="48">
        <v>29</v>
      </c>
    </row>
    <row r="21" spans="1:8" ht="10.5" customHeight="1">
      <c r="A21" s="39" t="s">
        <v>59</v>
      </c>
      <c r="B21" s="62" t="s">
        <v>60</v>
      </c>
      <c r="C21" s="46"/>
      <c r="D21" s="46"/>
      <c r="E21" s="63" t="s">
        <v>61</v>
      </c>
      <c r="F21" s="47" t="s">
        <v>62</v>
      </c>
      <c r="G21" s="64">
        <f>G22+G23+G24</f>
        <v>21</v>
      </c>
      <c r="H21" s="64">
        <f>H22+H23+H24</f>
        <v>21</v>
      </c>
    </row>
    <row r="22" spans="1:8" ht="10.5" customHeight="1">
      <c r="A22" s="39" t="s">
        <v>63</v>
      </c>
      <c r="B22" s="45"/>
      <c r="C22" s="33"/>
      <c r="D22" s="34"/>
      <c r="E22" s="51" t="s">
        <v>64</v>
      </c>
      <c r="F22" s="47" t="s">
        <v>65</v>
      </c>
      <c r="G22" s="60"/>
      <c r="H22" s="48"/>
    </row>
    <row r="23" spans="1:8" ht="10.5" customHeight="1">
      <c r="A23" s="39" t="s">
        <v>66</v>
      </c>
      <c r="B23" s="45" t="s">
        <v>67</v>
      </c>
      <c r="C23" s="46"/>
      <c r="D23" s="46"/>
      <c r="E23" s="65" t="s">
        <v>68</v>
      </c>
      <c r="F23" s="47" t="s">
        <v>69</v>
      </c>
      <c r="G23" s="60"/>
      <c r="H23" s="48"/>
    </row>
    <row r="24" spans="1:8" ht="10.5" customHeight="1">
      <c r="A24" s="39" t="s">
        <v>70</v>
      </c>
      <c r="B24" s="45" t="s">
        <v>71</v>
      </c>
      <c r="C24" s="46"/>
      <c r="D24" s="46">
        <v>0</v>
      </c>
      <c r="E24" s="41" t="s">
        <v>72</v>
      </c>
      <c r="F24" s="47" t="s">
        <v>73</v>
      </c>
      <c r="G24" s="61">
        <v>21</v>
      </c>
      <c r="H24" s="48">
        <v>21</v>
      </c>
    </row>
    <row r="25" spans="1:8" ht="10.5" customHeight="1">
      <c r="A25" s="39" t="s">
        <v>74</v>
      </c>
      <c r="B25" s="45" t="s">
        <v>75</v>
      </c>
      <c r="C25" s="46"/>
      <c r="D25" s="46"/>
      <c r="E25" s="65" t="s">
        <v>76</v>
      </c>
      <c r="F25" s="54" t="s">
        <v>77</v>
      </c>
      <c r="G25" s="55">
        <f>G19+G20+G21</f>
        <v>238</v>
      </c>
      <c r="H25" s="56">
        <f>H19+H20+H21</f>
        <v>201</v>
      </c>
    </row>
    <row r="26" spans="1:8" ht="10.5" customHeight="1">
      <c r="A26" s="39" t="s">
        <v>78</v>
      </c>
      <c r="B26" s="45" t="s">
        <v>79</v>
      </c>
      <c r="C26" s="46"/>
      <c r="D26" s="46"/>
      <c r="E26" s="41" t="s">
        <v>80</v>
      </c>
      <c r="F26" s="54"/>
      <c r="G26" s="57"/>
      <c r="H26" s="58"/>
    </row>
    <row r="27" spans="1:8" ht="10.5" customHeight="1">
      <c r="A27" s="39" t="s">
        <v>81</v>
      </c>
      <c r="B27" s="62" t="s">
        <v>82</v>
      </c>
      <c r="C27" s="34">
        <f>SUM(C23:C26)</f>
        <v>0</v>
      </c>
      <c r="D27" s="34">
        <f>SUM(D23:D26)</f>
        <v>0</v>
      </c>
      <c r="E27" s="65" t="s">
        <v>83</v>
      </c>
      <c r="F27" s="47" t="s">
        <v>84</v>
      </c>
      <c r="G27" s="55">
        <f>SUM(G28:G30)</f>
        <v>-212</v>
      </c>
      <c r="H27" s="56">
        <f>SUM(H28:H30)</f>
        <v>-255</v>
      </c>
    </row>
    <row r="28" spans="1:8" ht="10.5" customHeight="1">
      <c r="A28" s="39"/>
      <c r="B28" s="45"/>
      <c r="C28" s="33"/>
      <c r="D28" s="34"/>
      <c r="E28" s="41" t="s">
        <v>85</v>
      </c>
      <c r="F28" s="47" t="s">
        <v>86</v>
      </c>
      <c r="G28" s="61">
        <v>45</v>
      </c>
      <c r="H28" s="61">
        <v>2</v>
      </c>
    </row>
    <row r="29" spans="1:8" ht="10.5" customHeight="1">
      <c r="A29" s="39" t="s">
        <v>87</v>
      </c>
      <c r="B29" s="45"/>
      <c r="C29" s="33"/>
      <c r="D29" s="34"/>
      <c r="E29" s="63" t="s">
        <v>88</v>
      </c>
      <c r="F29" s="47" t="s">
        <v>89</v>
      </c>
      <c r="G29" s="66">
        <v>-257</v>
      </c>
      <c r="H29" s="67">
        <v>-257</v>
      </c>
    </row>
    <row r="30" spans="1:8" ht="10.5" customHeight="1">
      <c r="A30" s="39" t="s">
        <v>90</v>
      </c>
      <c r="B30" s="45" t="s">
        <v>91</v>
      </c>
      <c r="C30" s="46"/>
      <c r="D30" s="46"/>
      <c r="E30" s="41" t="s">
        <v>92</v>
      </c>
      <c r="F30" s="47" t="s">
        <v>93</v>
      </c>
      <c r="G30" s="68"/>
      <c r="H30" s="68"/>
    </row>
    <row r="31" spans="1:8" ht="10.5" customHeight="1">
      <c r="A31" s="39" t="s">
        <v>94</v>
      </c>
      <c r="B31" s="45" t="s">
        <v>95</v>
      </c>
      <c r="C31" s="69"/>
      <c r="D31" s="69"/>
      <c r="E31" s="65" t="s">
        <v>96</v>
      </c>
      <c r="F31" s="47" t="s">
        <v>97</v>
      </c>
      <c r="G31" s="61"/>
      <c r="H31" s="61">
        <v>43</v>
      </c>
    </row>
    <row r="32" spans="1:8" ht="10.5" customHeight="1">
      <c r="A32" s="39" t="s">
        <v>98</v>
      </c>
      <c r="B32" s="62" t="s">
        <v>99</v>
      </c>
      <c r="C32" s="34">
        <f>C30+C31</f>
        <v>0</v>
      </c>
      <c r="D32" s="34">
        <f>D30+D31</f>
        <v>0</v>
      </c>
      <c r="E32" s="51" t="s">
        <v>100</v>
      </c>
      <c r="F32" s="47" t="s">
        <v>101</v>
      </c>
      <c r="G32" s="70">
        <v>-14</v>
      </c>
      <c r="H32" s="52"/>
    </row>
    <row r="33" spans="1:8" ht="10.5" customHeight="1">
      <c r="A33" s="39" t="s">
        <v>102</v>
      </c>
      <c r="B33" s="53"/>
      <c r="C33" s="33"/>
      <c r="D33" s="34"/>
      <c r="E33" s="65" t="s">
        <v>103</v>
      </c>
      <c r="F33" s="54" t="s">
        <v>104</v>
      </c>
      <c r="G33" s="55">
        <f>G27+G31+G32</f>
        <v>-226</v>
      </c>
      <c r="H33" s="56">
        <f>H27+H31+H32</f>
        <v>-212</v>
      </c>
    </row>
    <row r="34" spans="1:8" ht="10.5" customHeight="1">
      <c r="A34" s="39" t="s">
        <v>105</v>
      </c>
      <c r="B34" s="53" t="s">
        <v>106</v>
      </c>
      <c r="C34" s="34">
        <f>C35+C36+C37+C38</f>
        <v>0</v>
      </c>
      <c r="D34" s="34">
        <f>SUM(D35:D38)</f>
        <v>0</v>
      </c>
      <c r="E34" s="41"/>
      <c r="F34" s="71"/>
      <c r="G34" s="57"/>
      <c r="H34" s="72"/>
    </row>
    <row r="35" spans="1:8" ht="10.5" customHeight="1">
      <c r="A35" s="39" t="s">
        <v>107</v>
      </c>
      <c r="B35" s="45" t="s">
        <v>108</v>
      </c>
      <c r="C35" s="46"/>
      <c r="D35" s="46"/>
      <c r="E35" s="73"/>
      <c r="F35" s="74"/>
      <c r="G35" s="57"/>
      <c r="H35" s="75"/>
    </row>
    <row r="36" spans="1:8" ht="10.5" customHeight="1">
      <c r="A36" s="39" t="s">
        <v>109</v>
      </c>
      <c r="B36" s="45" t="s">
        <v>110</v>
      </c>
      <c r="C36" s="46"/>
      <c r="D36" s="46"/>
      <c r="E36" s="41" t="s">
        <v>111</v>
      </c>
      <c r="F36" s="76" t="s">
        <v>112</v>
      </c>
      <c r="G36" s="55">
        <f>G25+G17+G33</f>
        <v>662</v>
      </c>
      <c r="H36" s="56">
        <f>H25+H17+H33</f>
        <v>639</v>
      </c>
    </row>
    <row r="37" spans="1:8" ht="10.5" customHeight="1">
      <c r="A37" s="39" t="s">
        <v>113</v>
      </c>
      <c r="B37" s="45" t="s">
        <v>114</v>
      </c>
      <c r="C37" s="46"/>
      <c r="D37" s="46"/>
      <c r="E37" s="41"/>
      <c r="F37" s="71"/>
      <c r="G37" s="57"/>
      <c r="H37" s="72"/>
    </row>
    <row r="38" spans="1:8" ht="10.5" customHeight="1">
      <c r="A38" s="39" t="s">
        <v>115</v>
      </c>
      <c r="B38" s="45" t="s">
        <v>116</v>
      </c>
      <c r="C38" s="77"/>
      <c r="D38" s="46"/>
      <c r="E38" s="78"/>
      <c r="F38" s="74"/>
      <c r="G38" s="57"/>
      <c r="H38" s="75"/>
    </row>
    <row r="39" spans="1:8" ht="10.5" customHeight="1">
      <c r="A39" s="39" t="s">
        <v>117</v>
      </c>
      <c r="B39" s="79" t="s">
        <v>118</v>
      </c>
      <c r="C39" s="80">
        <f>C40+C41+C43</f>
        <v>0</v>
      </c>
      <c r="D39" s="80">
        <f>D40+D41+D43</f>
        <v>0</v>
      </c>
      <c r="E39" s="63" t="s">
        <v>119</v>
      </c>
      <c r="F39" s="76" t="s">
        <v>120</v>
      </c>
      <c r="G39" s="61"/>
      <c r="H39" s="48"/>
    </row>
    <row r="40" spans="1:8" ht="10.5" customHeight="1">
      <c r="A40" s="39" t="s">
        <v>121</v>
      </c>
      <c r="B40" s="79" t="s">
        <v>122</v>
      </c>
      <c r="C40" s="46"/>
      <c r="D40" s="46"/>
      <c r="E40" s="51"/>
      <c r="F40" s="71"/>
      <c r="G40" s="57"/>
      <c r="H40" s="72"/>
    </row>
    <row r="41" spans="1:8" ht="10.5" customHeight="1">
      <c r="A41" s="39" t="s">
        <v>123</v>
      </c>
      <c r="B41" s="79" t="s">
        <v>124</v>
      </c>
      <c r="C41" s="46"/>
      <c r="D41" s="46"/>
      <c r="E41" s="63" t="s">
        <v>125</v>
      </c>
      <c r="F41" s="81"/>
      <c r="G41" s="57"/>
      <c r="H41" s="82"/>
    </row>
    <row r="42" spans="1:8" ht="10.5" customHeight="1">
      <c r="A42" s="39" t="s">
        <v>126</v>
      </c>
      <c r="B42" s="79" t="s">
        <v>127</v>
      </c>
      <c r="C42" s="83"/>
      <c r="D42" s="83"/>
      <c r="E42" s="41" t="s">
        <v>128</v>
      </c>
      <c r="F42" s="74"/>
      <c r="G42" s="57"/>
      <c r="H42" s="75"/>
    </row>
    <row r="43" spans="1:8" ht="10.5" customHeight="1">
      <c r="A43" s="39" t="s">
        <v>129</v>
      </c>
      <c r="B43" s="79" t="s">
        <v>130</v>
      </c>
      <c r="C43" s="46"/>
      <c r="D43" s="46"/>
      <c r="E43" s="51" t="s">
        <v>131</v>
      </c>
      <c r="F43" s="47" t="s">
        <v>132</v>
      </c>
      <c r="G43" s="61">
        <v>103</v>
      </c>
      <c r="H43" s="48">
        <v>103</v>
      </c>
    </row>
    <row r="44" spans="1:8" ht="10.5" customHeight="1">
      <c r="A44" s="39" t="s">
        <v>133</v>
      </c>
      <c r="B44" s="79" t="s">
        <v>134</v>
      </c>
      <c r="C44" s="46"/>
      <c r="D44" s="46">
        <v>0</v>
      </c>
      <c r="E44" s="84" t="s">
        <v>135</v>
      </c>
      <c r="F44" s="47" t="s">
        <v>136</v>
      </c>
      <c r="G44" s="61"/>
      <c r="H44" s="61"/>
    </row>
    <row r="45" spans="1:8" ht="10.5" customHeight="1">
      <c r="A45" s="39" t="s">
        <v>137</v>
      </c>
      <c r="B45" s="59" t="s">
        <v>138</v>
      </c>
      <c r="C45" s="85">
        <f>C34+C39+C44</f>
        <v>0</v>
      </c>
      <c r="D45" s="34">
        <f>D34+D39+D44</f>
        <v>0</v>
      </c>
      <c r="E45" s="63" t="s">
        <v>139</v>
      </c>
      <c r="F45" s="47" t="s">
        <v>140</v>
      </c>
      <c r="G45" s="61"/>
      <c r="H45" s="61"/>
    </row>
    <row r="46" spans="1:8" ht="10.5" customHeight="1">
      <c r="A46" s="39" t="s">
        <v>141</v>
      </c>
      <c r="B46" s="45"/>
      <c r="C46" s="33"/>
      <c r="D46" s="34"/>
      <c r="E46" s="41" t="s">
        <v>142</v>
      </c>
      <c r="F46" s="47" t="s">
        <v>143</v>
      </c>
      <c r="G46" s="61"/>
      <c r="H46" s="61"/>
    </row>
    <row r="47" spans="1:8" ht="10.5" customHeight="1">
      <c r="A47" s="39" t="s">
        <v>144</v>
      </c>
      <c r="B47" s="45" t="s">
        <v>145</v>
      </c>
      <c r="C47" s="77"/>
      <c r="D47" s="46"/>
      <c r="E47" s="63" t="s">
        <v>146</v>
      </c>
      <c r="F47" s="47" t="s">
        <v>147</v>
      </c>
      <c r="G47" s="61"/>
      <c r="H47" s="61"/>
    </row>
    <row r="48" spans="1:8" ht="10.5" customHeight="1">
      <c r="A48" s="39" t="s">
        <v>148</v>
      </c>
      <c r="B48" s="53" t="s">
        <v>149</v>
      </c>
      <c r="C48" s="46"/>
      <c r="D48" s="46"/>
      <c r="E48" s="41" t="s">
        <v>150</v>
      </c>
      <c r="F48" s="47" t="s">
        <v>151</v>
      </c>
      <c r="G48" s="60"/>
      <c r="H48" s="61">
        <v>80</v>
      </c>
    </row>
    <row r="49" spans="1:8" ht="10.5" customHeight="1">
      <c r="A49" s="39" t="s">
        <v>152</v>
      </c>
      <c r="B49" s="45" t="s">
        <v>153</v>
      </c>
      <c r="C49" s="46"/>
      <c r="D49" s="46"/>
      <c r="E49" s="63" t="s">
        <v>51</v>
      </c>
      <c r="F49" s="54" t="s">
        <v>154</v>
      </c>
      <c r="G49" s="86">
        <f>SUM(G43:G48)</f>
        <v>103</v>
      </c>
      <c r="H49" s="56">
        <f>SUM(H43:H48)</f>
        <v>183</v>
      </c>
    </row>
    <row r="50" spans="1:8" ht="10.5" customHeight="1">
      <c r="A50" s="39" t="s">
        <v>78</v>
      </c>
      <c r="B50" s="45" t="s">
        <v>155</v>
      </c>
      <c r="C50" s="46"/>
      <c r="D50" s="46"/>
      <c r="E50" s="41"/>
      <c r="F50" s="87"/>
      <c r="G50" s="88"/>
      <c r="H50" s="89"/>
    </row>
    <row r="51" spans="1:8" ht="10.5" customHeight="1">
      <c r="A51" s="39" t="s">
        <v>156</v>
      </c>
      <c r="B51" s="59" t="s">
        <v>157</v>
      </c>
      <c r="C51" s="85">
        <f>SUM(C47:C50)</f>
        <v>0</v>
      </c>
      <c r="D51" s="34">
        <f>SUM(D47:D50)</f>
        <v>0</v>
      </c>
      <c r="E51" s="63" t="s">
        <v>158</v>
      </c>
      <c r="F51" s="54" t="s">
        <v>159</v>
      </c>
      <c r="G51" s="61"/>
      <c r="H51" s="48"/>
    </row>
    <row r="52" spans="1:8" ht="10.5" customHeight="1">
      <c r="A52" s="39" t="s">
        <v>160</v>
      </c>
      <c r="B52" s="59"/>
      <c r="C52" s="33"/>
      <c r="D52" s="34"/>
      <c r="E52" s="41" t="s">
        <v>161</v>
      </c>
      <c r="F52" s="54" t="s">
        <v>162</v>
      </c>
      <c r="G52" s="61"/>
      <c r="H52" s="48"/>
    </row>
    <row r="53" spans="1:8" ht="10.5" customHeight="1">
      <c r="A53" s="39" t="s">
        <v>163</v>
      </c>
      <c r="B53" s="59" t="s">
        <v>164</v>
      </c>
      <c r="C53" s="46">
        <v>0</v>
      </c>
      <c r="D53" s="46">
        <v>0</v>
      </c>
      <c r="E53" s="41" t="s">
        <v>165</v>
      </c>
      <c r="F53" s="54" t="s">
        <v>166</v>
      </c>
      <c r="G53" s="60"/>
      <c r="H53" s="48"/>
    </row>
    <row r="54" spans="1:8" ht="10.5" customHeight="1">
      <c r="A54" s="39" t="s">
        <v>167</v>
      </c>
      <c r="B54" s="59" t="s">
        <v>168</v>
      </c>
      <c r="C54" s="46">
        <v>0</v>
      </c>
      <c r="D54" s="46">
        <v>0</v>
      </c>
      <c r="E54" s="41" t="s">
        <v>169</v>
      </c>
      <c r="F54" s="54" t="s">
        <v>170</v>
      </c>
      <c r="G54" s="61"/>
      <c r="H54" s="48"/>
    </row>
    <row r="55" spans="1:8" ht="10.5" customHeight="1">
      <c r="A55" s="90" t="s">
        <v>171</v>
      </c>
      <c r="B55" s="91" t="s">
        <v>172</v>
      </c>
      <c r="C55" s="85">
        <f>C19+C20+C21+C27+C32+C45+C51+C53+C54</f>
        <v>873</v>
      </c>
      <c r="D55" s="34">
        <f>D19+D20+D21+D27+D32+D45+D51+D53+D54</f>
        <v>836</v>
      </c>
      <c r="E55" s="41" t="s">
        <v>173</v>
      </c>
      <c r="F55" s="76" t="s">
        <v>174</v>
      </c>
      <c r="G55" s="55">
        <f>G49+G51+G52+G53+G54</f>
        <v>103</v>
      </c>
      <c r="H55" s="56">
        <f>H49+H51+H52+H53+H54</f>
        <v>183</v>
      </c>
    </row>
    <row r="56" spans="1:8" ht="10.5" customHeight="1">
      <c r="A56" s="92" t="s">
        <v>175</v>
      </c>
      <c r="B56" s="53"/>
      <c r="C56" s="33"/>
      <c r="D56" s="34"/>
      <c r="E56" s="41"/>
      <c r="F56" s="93"/>
      <c r="G56" s="94"/>
      <c r="H56" s="89"/>
    </row>
    <row r="57" spans="1:8" ht="10.5" customHeight="1">
      <c r="A57" s="39" t="s">
        <v>176</v>
      </c>
      <c r="B57" s="45"/>
      <c r="C57" s="33"/>
      <c r="D57" s="34"/>
      <c r="E57" s="41" t="s">
        <v>177</v>
      </c>
      <c r="F57" s="93"/>
      <c r="G57" s="33"/>
      <c r="H57" s="89"/>
    </row>
    <row r="58" spans="1:8" ht="10.5" customHeight="1">
      <c r="A58" s="39" t="s">
        <v>178</v>
      </c>
      <c r="B58" s="45" t="s">
        <v>179</v>
      </c>
      <c r="C58" s="77"/>
      <c r="D58" s="46"/>
      <c r="E58" s="41" t="s">
        <v>128</v>
      </c>
      <c r="F58" s="87"/>
      <c r="G58" s="95"/>
      <c r="H58" s="89"/>
    </row>
    <row r="59" spans="1:8" ht="10.5" customHeight="1">
      <c r="A59" s="39" t="s">
        <v>180</v>
      </c>
      <c r="B59" s="45" t="s">
        <v>181</v>
      </c>
      <c r="C59" s="46"/>
      <c r="D59" s="46"/>
      <c r="E59" s="63" t="s">
        <v>182</v>
      </c>
      <c r="F59" s="47" t="s">
        <v>183</v>
      </c>
      <c r="G59" s="96"/>
      <c r="H59" s="61"/>
    </row>
    <row r="60" spans="1:8" ht="10.5" customHeight="1">
      <c r="A60" s="39" t="s">
        <v>184</v>
      </c>
      <c r="B60" s="45" t="s">
        <v>185</v>
      </c>
      <c r="C60" s="46"/>
      <c r="D60" s="46"/>
      <c r="E60" s="41" t="s">
        <v>186</v>
      </c>
      <c r="F60" s="47" t="s">
        <v>187</v>
      </c>
      <c r="G60" s="97"/>
      <c r="H60" s="61"/>
    </row>
    <row r="61" spans="1:8" ht="10.5" customHeight="1">
      <c r="A61" s="39" t="s">
        <v>188</v>
      </c>
      <c r="B61" s="53" t="s">
        <v>189</v>
      </c>
      <c r="C61" s="46"/>
      <c r="D61" s="46"/>
      <c r="E61" s="51" t="s">
        <v>190</v>
      </c>
      <c r="F61" s="47" t="s">
        <v>191</v>
      </c>
      <c r="G61" s="98">
        <f>G62+G63+G64+G65+G66+G67+G68</f>
        <v>110</v>
      </c>
      <c r="H61" s="98">
        <f>H62+H63+H64+H65+H66+H67+H68</f>
        <v>14</v>
      </c>
    </row>
    <row r="62" spans="1:8" ht="10.5" customHeight="1">
      <c r="A62" s="39" t="s">
        <v>192</v>
      </c>
      <c r="B62" s="53" t="s">
        <v>193</v>
      </c>
      <c r="C62" s="46"/>
      <c r="D62" s="46"/>
      <c r="E62" s="51" t="s">
        <v>194</v>
      </c>
      <c r="F62" s="47" t="s">
        <v>195</v>
      </c>
      <c r="G62" s="60">
        <v>107</v>
      </c>
      <c r="H62" s="61">
        <v>14</v>
      </c>
    </row>
    <row r="63" spans="1:8" ht="10.5" customHeight="1">
      <c r="A63" s="39" t="s">
        <v>196</v>
      </c>
      <c r="B63" s="45" t="s">
        <v>197</v>
      </c>
      <c r="C63" s="46"/>
      <c r="D63" s="46"/>
      <c r="E63" s="41" t="s">
        <v>198</v>
      </c>
      <c r="F63" s="47" t="s">
        <v>199</v>
      </c>
      <c r="G63" s="61"/>
      <c r="H63" s="61"/>
    </row>
    <row r="64" spans="1:8" ht="10.5" customHeight="1">
      <c r="A64" s="39" t="s">
        <v>51</v>
      </c>
      <c r="B64" s="59" t="s">
        <v>200</v>
      </c>
      <c r="C64" s="85">
        <f>SUM(C58:C63)</f>
        <v>0</v>
      </c>
      <c r="D64" s="34">
        <f>SUM(D58:D63)</f>
        <v>0</v>
      </c>
      <c r="E64" s="41" t="s">
        <v>201</v>
      </c>
      <c r="F64" s="47" t="s">
        <v>202</v>
      </c>
      <c r="G64" s="99"/>
      <c r="H64" s="61"/>
    </row>
    <row r="65" spans="1:8" ht="10.5" customHeight="1">
      <c r="A65" s="39"/>
      <c r="B65" s="59"/>
      <c r="C65" s="33"/>
      <c r="D65" s="34"/>
      <c r="E65" s="41" t="s">
        <v>203</v>
      </c>
      <c r="F65" s="47" t="s">
        <v>204</v>
      </c>
      <c r="G65" s="61"/>
      <c r="H65" s="61"/>
    </row>
    <row r="66" spans="1:8" ht="10.5" customHeight="1">
      <c r="A66" s="39" t="s">
        <v>205</v>
      </c>
      <c r="B66" s="45"/>
      <c r="C66" s="33"/>
      <c r="D66" s="34"/>
      <c r="E66" s="41" t="s">
        <v>206</v>
      </c>
      <c r="F66" s="47" t="s">
        <v>207</v>
      </c>
      <c r="G66" s="60">
        <v>1</v>
      </c>
      <c r="H66" s="61"/>
    </row>
    <row r="67" spans="1:8" ht="10.5" customHeight="1">
      <c r="A67" s="39" t="s">
        <v>208</v>
      </c>
      <c r="B67" s="45" t="s">
        <v>209</v>
      </c>
      <c r="C67" s="77"/>
      <c r="D67" s="46"/>
      <c r="E67" s="41" t="s">
        <v>210</v>
      </c>
      <c r="F67" s="47" t="s">
        <v>211</v>
      </c>
      <c r="G67" s="60">
        <v>2</v>
      </c>
      <c r="H67" s="61"/>
    </row>
    <row r="68" spans="1:8" ht="10.5" customHeight="1">
      <c r="A68" s="39" t="s">
        <v>212</v>
      </c>
      <c r="B68" s="45" t="s">
        <v>213</v>
      </c>
      <c r="C68" s="77"/>
      <c r="D68" s="46"/>
      <c r="E68" s="41" t="s">
        <v>214</v>
      </c>
      <c r="F68" s="47" t="s">
        <v>215</v>
      </c>
      <c r="G68" s="60"/>
      <c r="H68" s="61"/>
    </row>
    <row r="69" spans="1:8" ht="10.5" customHeight="1">
      <c r="A69" s="39" t="s">
        <v>216</v>
      </c>
      <c r="B69" s="45" t="s">
        <v>217</v>
      </c>
      <c r="C69" s="46"/>
      <c r="D69" s="46"/>
      <c r="E69" s="63" t="s">
        <v>78</v>
      </c>
      <c r="F69" s="47" t="s">
        <v>218</v>
      </c>
      <c r="G69" s="99"/>
      <c r="H69" s="61"/>
    </row>
    <row r="70" spans="1:8" ht="10.5" customHeight="1">
      <c r="A70" s="39" t="s">
        <v>219</v>
      </c>
      <c r="B70" s="45" t="s">
        <v>220</v>
      </c>
      <c r="C70" s="46"/>
      <c r="D70" s="46"/>
      <c r="E70" s="41" t="s">
        <v>221</v>
      </c>
      <c r="F70" s="47" t="s">
        <v>222</v>
      </c>
      <c r="G70" s="61"/>
      <c r="H70" s="61"/>
    </row>
    <row r="71" spans="1:8" ht="10.5" customHeight="1">
      <c r="A71" s="39" t="s">
        <v>223</v>
      </c>
      <c r="B71" s="45" t="s">
        <v>224</v>
      </c>
      <c r="C71" s="46"/>
      <c r="D71" s="46"/>
      <c r="E71" s="65" t="s">
        <v>46</v>
      </c>
      <c r="F71" s="100" t="s">
        <v>225</v>
      </c>
      <c r="G71" s="55">
        <f>G59+G60+G61+G69+G70</f>
        <v>110</v>
      </c>
      <c r="H71" s="101">
        <f>H59+H60+H61+H69+H70</f>
        <v>14</v>
      </c>
    </row>
    <row r="72" spans="1:8" ht="10.5" customHeight="1">
      <c r="A72" s="39" t="s">
        <v>226</v>
      </c>
      <c r="B72" s="45" t="s">
        <v>227</v>
      </c>
      <c r="C72" s="46"/>
      <c r="D72" s="46"/>
      <c r="E72" s="51"/>
      <c r="F72" s="102"/>
      <c r="G72" s="103"/>
      <c r="H72" s="101"/>
    </row>
    <row r="73" spans="1:8" ht="10.5" customHeight="1">
      <c r="A73" s="39" t="s">
        <v>228</v>
      </c>
      <c r="B73" s="45" t="s">
        <v>229</v>
      </c>
      <c r="C73" s="46"/>
      <c r="D73" s="46"/>
      <c r="E73" s="104"/>
      <c r="F73" s="105"/>
      <c r="G73" s="103"/>
      <c r="H73" s="106"/>
    </row>
    <row r="74" spans="1:8" ht="10.5" customHeight="1">
      <c r="A74" s="39" t="s">
        <v>230</v>
      </c>
      <c r="B74" s="45" t="s">
        <v>231</v>
      </c>
      <c r="C74" s="77"/>
      <c r="D74" s="46"/>
      <c r="E74" s="41" t="s">
        <v>232</v>
      </c>
      <c r="F74" s="107" t="s">
        <v>233</v>
      </c>
      <c r="G74" s="61"/>
      <c r="H74" s="48"/>
    </row>
    <row r="75" spans="1:8" ht="10.5" customHeight="1">
      <c r="A75" s="39" t="s">
        <v>76</v>
      </c>
      <c r="B75" s="59" t="s">
        <v>234</v>
      </c>
      <c r="C75" s="85">
        <f>SUM(C67:C74)</f>
        <v>0</v>
      </c>
      <c r="D75" s="34">
        <f>SUM(D67:D74)</f>
        <v>0</v>
      </c>
      <c r="E75" s="63" t="s">
        <v>161</v>
      </c>
      <c r="F75" s="54" t="s">
        <v>235</v>
      </c>
      <c r="G75" s="61"/>
      <c r="H75" s="48"/>
    </row>
    <row r="76" spans="1:8" ht="10.5" customHeight="1">
      <c r="A76" s="39"/>
      <c r="B76" s="45"/>
      <c r="C76" s="33"/>
      <c r="D76" s="34"/>
      <c r="E76" s="41" t="s">
        <v>236</v>
      </c>
      <c r="F76" s="54" t="s">
        <v>237</v>
      </c>
      <c r="G76" s="61"/>
      <c r="H76" s="48"/>
    </row>
    <row r="77" spans="1:8" ht="10.5" customHeight="1">
      <c r="A77" s="39" t="s">
        <v>238</v>
      </c>
      <c r="B77" s="45"/>
      <c r="C77" s="33"/>
      <c r="D77" s="34"/>
      <c r="E77" s="41"/>
      <c r="F77" s="108"/>
      <c r="G77" s="109"/>
      <c r="H77" s="110"/>
    </row>
    <row r="78" spans="1:8" ht="10.5" customHeight="1">
      <c r="A78" s="39" t="s">
        <v>239</v>
      </c>
      <c r="B78" s="45" t="s">
        <v>240</v>
      </c>
      <c r="C78" s="34">
        <f>SUM(C79:C81)</f>
        <v>0</v>
      </c>
      <c r="D78" s="34">
        <f>SUM(D79:D81)</f>
        <v>0</v>
      </c>
      <c r="E78" s="41"/>
      <c r="F78" s="111"/>
      <c r="G78" s="112"/>
      <c r="H78" s="110"/>
    </row>
    <row r="79" spans="1:8" ht="10.5" customHeight="1">
      <c r="A79" s="39" t="s">
        <v>241</v>
      </c>
      <c r="B79" s="45" t="s">
        <v>242</v>
      </c>
      <c r="C79" s="46"/>
      <c r="D79" s="46"/>
      <c r="E79" s="63" t="s">
        <v>243</v>
      </c>
      <c r="F79" s="93" t="s">
        <v>244</v>
      </c>
      <c r="G79" s="113">
        <f>G71+G74+G75+G76</f>
        <v>110</v>
      </c>
      <c r="H79" s="113">
        <f>H71+H74+H75+H76</f>
        <v>14</v>
      </c>
    </row>
    <row r="80" spans="1:8" ht="10.5" customHeight="1">
      <c r="A80" s="39" t="s">
        <v>245</v>
      </c>
      <c r="B80" s="45" t="s">
        <v>246</v>
      </c>
      <c r="C80" s="46"/>
      <c r="D80" s="46"/>
      <c r="E80" s="41"/>
      <c r="F80" s="114"/>
      <c r="G80" s="115"/>
      <c r="H80" s="116"/>
    </row>
    <row r="81" spans="1:8" ht="10.5" customHeight="1">
      <c r="A81" s="39" t="s">
        <v>247</v>
      </c>
      <c r="B81" s="45" t="s">
        <v>248</v>
      </c>
      <c r="C81" s="46"/>
      <c r="D81" s="46"/>
      <c r="E81" s="104"/>
      <c r="F81" s="117"/>
      <c r="G81" s="115"/>
      <c r="H81" s="116"/>
    </row>
    <row r="82" spans="1:8" ht="10.5" customHeight="1">
      <c r="A82" s="39" t="s">
        <v>249</v>
      </c>
      <c r="B82" s="45" t="s">
        <v>250</v>
      </c>
      <c r="C82" s="46"/>
      <c r="D82" s="46"/>
      <c r="E82" s="78"/>
      <c r="F82" s="117"/>
      <c r="G82" s="115"/>
      <c r="H82" s="116"/>
    </row>
    <row r="83" spans="1:8" ht="10.5" customHeight="1">
      <c r="A83" s="39" t="s">
        <v>133</v>
      </c>
      <c r="B83" s="45" t="s">
        <v>251</v>
      </c>
      <c r="C83" s="77"/>
      <c r="D83" s="46"/>
      <c r="E83" s="104"/>
      <c r="F83" s="117"/>
      <c r="G83" s="115"/>
      <c r="H83" s="116"/>
    </row>
    <row r="84" spans="1:8" ht="10.5" customHeight="1">
      <c r="A84" s="39" t="s">
        <v>252</v>
      </c>
      <c r="B84" s="59" t="s">
        <v>253</v>
      </c>
      <c r="C84" s="85">
        <f>C83+C82+C78</f>
        <v>0</v>
      </c>
      <c r="D84" s="34">
        <f>D83+D82+D78</f>
        <v>0</v>
      </c>
      <c r="E84" s="78"/>
      <c r="F84" s="117"/>
      <c r="G84" s="115"/>
      <c r="H84" s="116"/>
    </row>
    <row r="85" spans="1:8" ht="10.5" customHeight="1">
      <c r="A85" s="39"/>
      <c r="B85" s="59"/>
      <c r="C85" s="33"/>
      <c r="D85" s="34"/>
      <c r="E85" s="104"/>
      <c r="F85" s="117"/>
      <c r="G85" s="115"/>
      <c r="H85" s="116"/>
    </row>
    <row r="86" spans="1:8" ht="10.5" customHeight="1">
      <c r="A86" s="39" t="s">
        <v>254</v>
      </c>
      <c r="B86" s="45"/>
      <c r="C86" s="33"/>
      <c r="D86" s="34"/>
      <c r="E86" s="78"/>
      <c r="F86" s="117"/>
      <c r="G86" s="115"/>
      <c r="H86" s="116"/>
    </row>
    <row r="87" spans="1:8" ht="10.5" customHeight="1">
      <c r="A87" s="39" t="s">
        <v>255</v>
      </c>
      <c r="B87" s="45" t="s">
        <v>256</v>
      </c>
      <c r="C87" s="77"/>
      <c r="D87" s="46"/>
      <c r="E87" s="104"/>
      <c r="F87" s="117"/>
      <c r="G87" s="115"/>
      <c r="H87" s="116"/>
    </row>
    <row r="88" spans="1:8" ht="10.5" customHeight="1">
      <c r="A88" s="39" t="s">
        <v>257</v>
      </c>
      <c r="B88" s="45" t="s">
        <v>258</v>
      </c>
      <c r="C88" s="118">
        <v>2</v>
      </c>
      <c r="D88" s="46"/>
      <c r="E88" s="78"/>
      <c r="F88" s="117"/>
      <c r="G88" s="115"/>
      <c r="H88" s="116"/>
    </row>
    <row r="89" spans="1:8" ht="10.5" customHeight="1">
      <c r="A89" s="39" t="s">
        <v>259</v>
      </c>
      <c r="B89" s="45" t="s">
        <v>260</v>
      </c>
      <c r="C89" s="77"/>
      <c r="D89" s="46"/>
      <c r="E89" s="78"/>
      <c r="F89" s="117"/>
      <c r="G89" s="115"/>
      <c r="H89" s="116"/>
    </row>
    <row r="90" spans="1:8" ht="10.5" customHeight="1">
      <c r="A90" s="39" t="s">
        <v>261</v>
      </c>
      <c r="B90" s="45" t="s">
        <v>262</v>
      </c>
      <c r="C90" s="77"/>
      <c r="D90" s="46"/>
      <c r="E90" s="78"/>
      <c r="F90" s="117"/>
      <c r="G90" s="115"/>
      <c r="H90" s="116"/>
    </row>
    <row r="91" spans="1:8" ht="10.5" customHeight="1">
      <c r="A91" s="39" t="s">
        <v>263</v>
      </c>
      <c r="B91" s="59" t="s">
        <v>264</v>
      </c>
      <c r="C91" s="85">
        <f>SUM(C87:C90)</f>
        <v>2</v>
      </c>
      <c r="D91" s="34">
        <f>SUM(D87:D90)</f>
        <v>0</v>
      </c>
      <c r="E91" s="78"/>
      <c r="F91" s="117"/>
      <c r="G91" s="115"/>
      <c r="H91" s="116"/>
    </row>
    <row r="92" spans="1:8" ht="10.5" customHeight="1">
      <c r="A92" s="39" t="s">
        <v>265</v>
      </c>
      <c r="B92" s="59" t="s">
        <v>266</v>
      </c>
      <c r="C92" s="46"/>
      <c r="D92" s="46"/>
      <c r="E92" s="78"/>
      <c r="F92" s="117"/>
      <c r="G92" s="115"/>
      <c r="H92" s="116"/>
    </row>
    <row r="93" spans="1:8" ht="10.5" customHeight="1">
      <c r="A93" s="39" t="s">
        <v>267</v>
      </c>
      <c r="B93" s="32" t="s">
        <v>268</v>
      </c>
      <c r="C93" s="34">
        <f>C64+C75+C84+C91+C92</f>
        <v>2</v>
      </c>
      <c r="D93" s="34">
        <f>D64+D75+D84+D91+D92</f>
        <v>0</v>
      </c>
      <c r="E93" s="104"/>
      <c r="F93" s="117"/>
      <c r="G93" s="115"/>
      <c r="H93" s="116"/>
    </row>
    <row r="94" spans="1:8" ht="21.75" customHeight="1" thickBot="1">
      <c r="A94" s="119" t="s">
        <v>269</v>
      </c>
      <c r="B94" s="120" t="s">
        <v>270</v>
      </c>
      <c r="C94" s="121">
        <f>C93+C55</f>
        <v>875</v>
      </c>
      <c r="D94" s="121">
        <f>D93+D55</f>
        <v>836</v>
      </c>
      <c r="E94" s="122" t="s">
        <v>271</v>
      </c>
      <c r="F94" s="123" t="s">
        <v>272</v>
      </c>
      <c r="G94" s="124">
        <f>G36+G39+G55+G79</f>
        <v>875</v>
      </c>
      <c r="H94" s="124">
        <f>H36+H39+H55+H79</f>
        <v>836</v>
      </c>
    </row>
    <row r="95" spans="1:8" ht="10.5" customHeight="1">
      <c r="A95" s="125"/>
      <c r="B95" s="126"/>
      <c r="C95" s="127"/>
      <c r="D95" s="127"/>
      <c r="E95" s="128"/>
      <c r="F95" s="129"/>
      <c r="G95" s="130"/>
      <c r="H95" s="131"/>
    </row>
    <row r="96" spans="1:8" ht="10.5" customHeight="1">
      <c r="A96" s="132" t="s">
        <v>273</v>
      </c>
      <c r="B96" s="133"/>
      <c r="C96" s="134"/>
      <c r="D96" s="134"/>
      <c r="E96" s="135" t="s">
        <v>274</v>
      </c>
      <c r="F96" s="5"/>
      <c r="G96" s="6"/>
      <c r="H96" s="7"/>
    </row>
    <row r="97" spans="1:8" ht="10.5" customHeight="1">
      <c r="A97" s="132"/>
      <c r="B97" s="133"/>
      <c r="C97" s="134"/>
      <c r="D97" s="134"/>
      <c r="E97" s="135"/>
      <c r="F97" s="5"/>
      <c r="G97" s="6"/>
      <c r="H97" s="7"/>
    </row>
    <row r="98" spans="1:8" ht="10.5" customHeight="1">
      <c r="A98" s="132"/>
      <c r="B98" s="133"/>
      <c r="C98" s="134"/>
      <c r="D98" s="134"/>
      <c r="E98" s="135"/>
      <c r="F98" s="5"/>
      <c r="G98" s="6"/>
      <c r="H98" s="7"/>
    </row>
    <row r="99" spans="1:8" ht="10.5" customHeight="1">
      <c r="A99" s="136" t="s">
        <v>275</v>
      </c>
      <c r="B99" s="6"/>
      <c r="C99" s="137" t="s">
        <v>276</v>
      </c>
      <c r="D99" s="138"/>
      <c r="E99" s="136" t="s">
        <v>277</v>
      </c>
      <c r="F99" s="5"/>
      <c r="G99" s="6"/>
      <c r="H99" s="7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">
      <formula1>-99999999999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2" sqref="G2:H2"/>
    </sheetView>
  </sheetViews>
  <sheetFormatPr defaultColWidth="11.57421875" defaultRowHeight="15"/>
  <cols>
    <col min="1" max="1" width="24.57421875" style="142" customWidth="1"/>
    <col min="2" max="2" width="6.421875" style="142" bestFit="1" customWidth="1"/>
    <col min="3" max="3" width="10.7109375" style="215" bestFit="1" customWidth="1"/>
    <col min="4" max="4" width="4.8515625" style="215" bestFit="1" customWidth="1"/>
    <col min="5" max="5" width="20.7109375" style="142" customWidth="1"/>
    <col min="6" max="6" width="5.8515625" style="142" customWidth="1"/>
    <col min="7" max="7" width="5.7109375" style="215" bestFit="1" customWidth="1"/>
    <col min="8" max="8" width="9.28125" style="215" bestFit="1" customWidth="1"/>
    <col min="9" max="16384" width="11.57421875" style="142" customWidth="1"/>
  </cols>
  <sheetData>
    <row r="1" spans="1:8" ht="10.5" customHeight="1">
      <c r="A1" s="140" t="s">
        <v>278</v>
      </c>
      <c r="B1" s="140"/>
      <c r="C1" s="140"/>
      <c r="D1" s="140"/>
      <c r="E1" s="140"/>
      <c r="F1" s="140"/>
      <c r="G1" s="141"/>
      <c r="H1" s="141"/>
    </row>
    <row r="2" spans="1:8" ht="10.5" customHeight="1">
      <c r="A2" s="143" t="s">
        <v>1</v>
      </c>
      <c r="B2" s="143"/>
      <c r="C2" s="144"/>
      <c r="D2" s="145"/>
      <c r="E2" s="146" t="s">
        <v>2</v>
      </c>
      <c r="G2" s="613">
        <f>Баланс!H3</f>
        <v>175006705</v>
      </c>
      <c r="H2" s="613"/>
    </row>
    <row r="3" spans="1:8" ht="20.25">
      <c r="A3" s="143" t="s">
        <v>279</v>
      </c>
      <c r="B3" s="143"/>
      <c r="C3" s="147"/>
      <c r="D3" s="148"/>
      <c r="E3" s="149"/>
      <c r="F3" s="150"/>
      <c r="G3" s="151" t="s">
        <v>4</v>
      </c>
      <c r="H3" s="151"/>
    </row>
    <row r="4" spans="1:8" ht="9.75">
      <c r="A4" s="143" t="s">
        <v>280</v>
      </c>
      <c r="B4" s="152"/>
      <c r="C4" s="153"/>
      <c r="D4" s="153"/>
      <c r="E4" s="149"/>
      <c r="F4" s="150"/>
      <c r="G4" s="141"/>
      <c r="H4" s="154" t="s">
        <v>281</v>
      </c>
    </row>
    <row r="5" spans="1:8" ht="40.5">
      <c r="A5" s="155" t="s">
        <v>282</v>
      </c>
      <c r="B5" s="156" t="s">
        <v>8</v>
      </c>
      <c r="C5" s="157" t="s">
        <v>9</v>
      </c>
      <c r="D5" s="158" t="s">
        <v>13</v>
      </c>
      <c r="E5" s="155" t="s">
        <v>283</v>
      </c>
      <c r="F5" s="156" t="s">
        <v>8</v>
      </c>
      <c r="G5" s="157" t="s">
        <v>9</v>
      </c>
      <c r="H5" s="157" t="s">
        <v>13</v>
      </c>
    </row>
    <row r="6" spans="1:8" ht="9.75">
      <c r="A6" s="159" t="s">
        <v>14</v>
      </c>
      <c r="B6" s="159" t="s">
        <v>15</v>
      </c>
      <c r="C6" s="160">
        <v>1</v>
      </c>
      <c r="D6" s="160">
        <v>2</v>
      </c>
      <c r="E6" s="159" t="s">
        <v>14</v>
      </c>
      <c r="F6" s="155" t="s">
        <v>15</v>
      </c>
      <c r="G6" s="157">
        <v>1</v>
      </c>
      <c r="H6" s="157">
        <v>2</v>
      </c>
    </row>
    <row r="7" spans="1:8" ht="9.75">
      <c r="A7" s="161" t="s">
        <v>284</v>
      </c>
      <c r="B7" s="161"/>
      <c r="C7" s="162"/>
      <c r="D7" s="162"/>
      <c r="E7" s="161" t="s">
        <v>285</v>
      </c>
      <c r="F7" s="163"/>
      <c r="G7" s="164"/>
      <c r="H7" s="164"/>
    </row>
    <row r="8" spans="1:8" ht="21">
      <c r="A8" s="165" t="s">
        <v>286</v>
      </c>
      <c r="B8" s="165"/>
      <c r="C8" s="166"/>
      <c r="D8" s="167"/>
      <c r="E8" s="165" t="s">
        <v>287</v>
      </c>
      <c r="F8" s="163"/>
      <c r="G8" s="164"/>
      <c r="H8" s="164"/>
    </row>
    <row r="9" spans="1:8" ht="9.75">
      <c r="A9" s="168" t="s">
        <v>288</v>
      </c>
      <c r="B9" s="169" t="s">
        <v>289</v>
      </c>
      <c r="C9" s="170"/>
      <c r="D9" s="170"/>
      <c r="E9" s="168" t="s">
        <v>290</v>
      </c>
      <c r="F9" s="171" t="s">
        <v>291</v>
      </c>
      <c r="G9" s="172"/>
      <c r="H9" s="172"/>
    </row>
    <row r="10" spans="1:8" ht="9.75">
      <c r="A10" s="168" t="s">
        <v>292</v>
      </c>
      <c r="B10" s="169" t="s">
        <v>293</v>
      </c>
      <c r="C10" s="170">
        <v>6</v>
      </c>
      <c r="D10" s="170">
        <v>5</v>
      </c>
      <c r="E10" s="168" t="s">
        <v>294</v>
      </c>
      <c r="F10" s="171" t="s">
        <v>295</v>
      </c>
      <c r="G10" s="172"/>
      <c r="H10" s="172"/>
    </row>
    <row r="11" spans="1:8" ht="9.75">
      <c r="A11" s="168" t="s">
        <v>296</v>
      </c>
      <c r="B11" s="169" t="s">
        <v>297</v>
      </c>
      <c r="C11" s="170"/>
      <c r="D11" s="170"/>
      <c r="E11" s="173" t="s">
        <v>298</v>
      </c>
      <c r="F11" s="171" t="s">
        <v>299</v>
      </c>
      <c r="G11" s="172"/>
      <c r="H11" s="172"/>
    </row>
    <row r="12" spans="1:8" ht="9.75">
      <c r="A12" s="168" t="s">
        <v>300</v>
      </c>
      <c r="B12" s="169" t="s">
        <v>301</v>
      </c>
      <c r="C12" s="170">
        <v>6</v>
      </c>
      <c r="D12" s="170">
        <v>5</v>
      </c>
      <c r="E12" s="173" t="s">
        <v>78</v>
      </c>
      <c r="F12" s="171" t="s">
        <v>302</v>
      </c>
      <c r="G12" s="172"/>
      <c r="H12" s="172">
        <v>3</v>
      </c>
    </row>
    <row r="13" spans="1:8" ht="10.5">
      <c r="A13" s="168" t="s">
        <v>303</v>
      </c>
      <c r="B13" s="169" t="s">
        <v>304</v>
      </c>
      <c r="C13" s="170">
        <v>2</v>
      </c>
      <c r="D13" s="170">
        <v>2</v>
      </c>
      <c r="E13" s="174" t="s">
        <v>51</v>
      </c>
      <c r="F13" s="175" t="s">
        <v>305</v>
      </c>
      <c r="G13" s="164">
        <f>SUM(G9:G12)</f>
        <v>0</v>
      </c>
      <c r="H13" s="164">
        <f>SUM(H9:H12)</f>
        <v>3</v>
      </c>
    </row>
    <row r="14" spans="1:8" ht="20.25">
      <c r="A14" s="168" t="s">
        <v>306</v>
      </c>
      <c r="B14" s="169" t="s">
        <v>307</v>
      </c>
      <c r="C14" s="170"/>
      <c r="D14" s="170"/>
      <c r="E14" s="173"/>
      <c r="F14" s="176"/>
      <c r="G14" s="164"/>
      <c r="H14" s="164"/>
    </row>
    <row r="15" spans="1:8" ht="30">
      <c r="A15" s="168" t="s">
        <v>308</v>
      </c>
      <c r="B15" s="169" t="s">
        <v>309</v>
      </c>
      <c r="C15" s="177"/>
      <c r="D15" s="177"/>
      <c r="E15" s="165" t="s">
        <v>310</v>
      </c>
      <c r="F15" s="178" t="s">
        <v>311</v>
      </c>
      <c r="G15" s="172"/>
      <c r="H15" s="172"/>
    </row>
    <row r="16" spans="1:8" ht="9.75">
      <c r="A16" s="168" t="s">
        <v>312</v>
      </c>
      <c r="B16" s="169" t="s">
        <v>313</v>
      </c>
      <c r="C16" s="177"/>
      <c r="D16" s="177"/>
      <c r="E16" s="168" t="s">
        <v>314</v>
      </c>
      <c r="F16" s="176" t="s">
        <v>315</v>
      </c>
      <c r="G16" s="179"/>
      <c r="H16" s="179"/>
    </row>
    <row r="17" spans="1:8" ht="10.5">
      <c r="A17" s="180" t="s">
        <v>316</v>
      </c>
      <c r="B17" s="169" t="s">
        <v>317</v>
      </c>
      <c r="C17" s="181"/>
      <c r="D17" s="181"/>
      <c r="E17" s="165"/>
      <c r="F17" s="163"/>
      <c r="G17" s="164"/>
      <c r="H17" s="164"/>
    </row>
    <row r="18" spans="1:8" ht="10.5">
      <c r="A18" s="180" t="s">
        <v>318</v>
      </c>
      <c r="B18" s="169" t="s">
        <v>319</v>
      </c>
      <c r="C18" s="181"/>
      <c r="D18" s="181"/>
      <c r="E18" s="165" t="s">
        <v>320</v>
      </c>
      <c r="F18" s="163"/>
      <c r="G18" s="164"/>
      <c r="H18" s="164"/>
    </row>
    <row r="19" spans="1:8" ht="10.5">
      <c r="A19" s="174" t="s">
        <v>51</v>
      </c>
      <c r="B19" s="182" t="s">
        <v>321</v>
      </c>
      <c r="C19" s="183">
        <f>SUM(C9:C15)+C16</f>
        <v>14</v>
      </c>
      <c r="D19" s="183">
        <f>SUM(D9:D15)+D16</f>
        <v>12</v>
      </c>
      <c r="E19" s="184" t="s">
        <v>322</v>
      </c>
      <c r="F19" s="176" t="s">
        <v>323</v>
      </c>
      <c r="G19" s="172"/>
      <c r="H19" s="172"/>
    </row>
    <row r="20" spans="1:8" ht="10.5">
      <c r="A20" s="165"/>
      <c r="B20" s="169"/>
      <c r="C20" s="183"/>
      <c r="D20" s="183"/>
      <c r="E20" s="185" t="s">
        <v>324</v>
      </c>
      <c r="F20" s="176" t="s">
        <v>325</v>
      </c>
      <c r="G20" s="172"/>
      <c r="H20" s="172"/>
    </row>
    <row r="21" spans="1:8" ht="30">
      <c r="A21" s="165" t="s">
        <v>326</v>
      </c>
      <c r="B21" s="186"/>
      <c r="C21" s="183"/>
      <c r="D21" s="183"/>
      <c r="E21" s="168" t="s">
        <v>327</v>
      </c>
      <c r="F21" s="176" t="s">
        <v>328</v>
      </c>
      <c r="G21" s="172"/>
      <c r="H21" s="172"/>
    </row>
    <row r="22" spans="1:8" ht="22.5" customHeight="1">
      <c r="A22" s="163" t="s">
        <v>329</v>
      </c>
      <c r="B22" s="186" t="s">
        <v>330</v>
      </c>
      <c r="C22" s="170"/>
      <c r="D22" s="170"/>
      <c r="E22" s="184" t="s">
        <v>331</v>
      </c>
      <c r="F22" s="176" t="s">
        <v>332</v>
      </c>
      <c r="G22" s="172"/>
      <c r="H22" s="172"/>
    </row>
    <row r="23" spans="1:8" ht="20.25">
      <c r="A23" s="168" t="s">
        <v>333</v>
      </c>
      <c r="B23" s="186" t="s">
        <v>334</v>
      </c>
      <c r="C23" s="170"/>
      <c r="D23" s="170"/>
      <c r="E23" s="168" t="s">
        <v>335</v>
      </c>
      <c r="F23" s="176" t="s">
        <v>336</v>
      </c>
      <c r="G23" s="172"/>
      <c r="H23" s="172"/>
    </row>
    <row r="24" spans="1:8" ht="20.25">
      <c r="A24" s="168" t="s">
        <v>337</v>
      </c>
      <c r="B24" s="186" t="s">
        <v>338</v>
      </c>
      <c r="C24" s="170"/>
      <c r="D24" s="170"/>
      <c r="E24" s="174" t="s">
        <v>103</v>
      </c>
      <c r="F24" s="178" t="s">
        <v>339</v>
      </c>
      <c r="G24" s="164">
        <f>SUM(G19:G23)</f>
        <v>0</v>
      </c>
      <c r="H24" s="164">
        <f>SUM(H19:H23)</f>
        <v>0</v>
      </c>
    </row>
    <row r="25" spans="1:8" ht="9.75">
      <c r="A25" s="168" t="s">
        <v>78</v>
      </c>
      <c r="B25" s="186" t="s">
        <v>340</v>
      </c>
      <c r="C25" s="170"/>
      <c r="D25" s="170"/>
      <c r="E25" s="185"/>
      <c r="F25" s="163"/>
      <c r="G25" s="164"/>
      <c r="H25" s="164"/>
    </row>
    <row r="26" spans="1:8" ht="10.5">
      <c r="A26" s="174" t="s">
        <v>76</v>
      </c>
      <c r="B26" s="187" t="s">
        <v>341</v>
      </c>
      <c r="C26" s="183">
        <f>SUM(C22:C25)</f>
        <v>0</v>
      </c>
      <c r="D26" s="183">
        <f>SUM(D22:D25)</f>
        <v>0</v>
      </c>
      <c r="E26" s="168"/>
      <c r="F26" s="163"/>
      <c r="G26" s="164"/>
      <c r="H26" s="164"/>
    </row>
    <row r="27" spans="1:8" ht="10.5">
      <c r="A27" s="174"/>
      <c r="B27" s="187"/>
      <c r="C27" s="183"/>
      <c r="D27" s="183"/>
      <c r="E27" s="168"/>
      <c r="F27" s="163"/>
      <c r="G27" s="164"/>
      <c r="H27" s="164"/>
    </row>
    <row r="28" spans="1:8" ht="20.25">
      <c r="A28" s="161" t="s">
        <v>342</v>
      </c>
      <c r="B28" s="156" t="s">
        <v>343</v>
      </c>
      <c r="C28" s="167">
        <f>C26+C19</f>
        <v>14</v>
      </c>
      <c r="D28" s="167">
        <f>D26+D19</f>
        <v>12</v>
      </c>
      <c r="E28" s="161" t="s">
        <v>344</v>
      </c>
      <c r="F28" s="178" t="s">
        <v>345</v>
      </c>
      <c r="G28" s="164">
        <f>G13+G15+G24</f>
        <v>0</v>
      </c>
      <c r="H28" s="164">
        <f>H13+H15+H24</f>
        <v>3</v>
      </c>
    </row>
    <row r="29" spans="1:8" ht="9.75">
      <c r="A29" s="161"/>
      <c r="B29" s="156"/>
      <c r="C29" s="183"/>
      <c r="D29" s="183"/>
      <c r="E29" s="161"/>
      <c r="F29" s="176"/>
      <c r="G29" s="164"/>
      <c r="H29" s="164"/>
    </row>
    <row r="30" spans="1:8" ht="10.5">
      <c r="A30" s="161" t="s">
        <v>346</v>
      </c>
      <c r="B30" s="156" t="s">
        <v>347</v>
      </c>
      <c r="C30" s="167">
        <f>IF((G28-C28)&gt;0,G28-C28,0)</f>
        <v>0</v>
      </c>
      <c r="D30" s="167">
        <f>IF((H28-D28)&gt;0,H28-D28,0)</f>
        <v>0</v>
      </c>
      <c r="E30" s="161" t="s">
        <v>348</v>
      </c>
      <c r="F30" s="178" t="s">
        <v>349</v>
      </c>
      <c r="G30" s="164">
        <f>IF((C28-G28)&gt;0,C28-G28,0)</f>
        <v>14</v>
      </c>
      <c r="H30" s="164">
        <f>IF((D28-H28)&gt;0,D28-H28,0)</f>
        <v>9</v>
      </c>
    </row>
    <row r="31" spans="1:8" ht="32.25">
      <c r="A31" s="188" t="s">
        <v>350</v>
      </c>
      <c r="B31" s="187" t="s">
        <v>351</v>
      </c>
      <c r="C31" s="170"/>
      <c r="D31" s="170"/>
      <c r="E31" s="165" t="s">
        <v>352</v>
      </c>
      <c r="F31" s="176" t="s">
        <v>353</v>
      </c>
      <c r="G31" s="172"/>
      <c r="H31" s="172"/>
    </row>
    <row r="32" spans="1:8" ht="10.5">
      <c r="A32" s="165" t="s">
        <v>354</v>
      </c>
      <c r="B32" s="189" t="s">
        <v>355</v>
      </c>
      <c r="C32" s="170"/>
      <c r="D32" s="170"/>
      <c r="E32" s="165" t="s">
        <v>356</v>
      </c>
      <c r="F32" s="176" t="s">
        <v>357</v>
      </c>
      <c r="G32" s="172"/>
      <c r="H32" s="172"/>
    </row>
    <row r="33" spans="1:8" ht="10.5">
      <c r="A33" s="190" t="s">
        <v>358</v>
      </c>
      <c r="B33" s="187" t="s">
        <v>359</v>
      </c>
      <c r="C33" s="183">
        <f>C28+C31+C32</f>
        <v>14</v>
      </c>
      <c r="D33" s="183">
        <f>D28+D31+D32</f>
        <v>12</v>
      </c>
      <c r="E33" s="161" t="s">
        <v>360</v>
      </c>
      <c r="F33" s="178" t="s">
        <v>361</v>
      </c>
      <c r="G33" s="164">
        <f>G32+G31+G28</f>
        <v>0</v>
      </c>
      <c r="H33" s="164">
        <f>H32+H31+H28</f>
        <v>3</v>
      </c>
    </row>
    <row r="34" spans="1:8" ht="24">
      <c r="A34" s="190" t="s">
        <v>362</v>
      </c>
      <c r="B34" s="156" t="s">
        <v>363</v>
      </c>
      <c r="C34" s="167">
        <f>IF((G33-C33)&gt;0,G33-C33,0)</f>
        <v>0</v>
      </c>
      <c r="D34" s="167">
        <f>IF((H33-D33)&gt;0,H33-D33,0)</f>
        <v>0</v>
      </c>
      <c r="E34" s="190" t="s">
        <v>364</v>
      </c>
      <c r="F34" s="178" t="s">
        <v>365</v>
      </c>
      <c r="G34" s="164">
        <f>IF((C33-G33)&gt;0,C33-G33,0)</f>
        <v>14</v>
      </c>
      <c r="H34" s="164">
        <f>IF((D33-H33)&gt;0,D33-H33,0)</f>
        <v>9</v>
      </c>
    </row>
    <row r="35" spans="1:8" ht="12">
      <c r="A35" s="165" t="s">
        <v>366</v>
      </c>
      <c r="B35" s="187" t="s">
        <v>367</v>
      </c>
      <c r="C35" s="183">
        <f>C36+C37+C38</f>
        <v>0</v>
      </c>
      <c r="D35" s="183">
        <f>D36+D37+D38</f>
        <v>0</v>
      </c>
      <c r="E35" s="191"/>
      <c r="F35" s="163"/>
      <c r="G35" s="164"/>
      <c r="H35" s="164"/>
    </row>
    <row r="36" spans="1:8" ht="33.75">
      <c r="A36" s="192" t="s">
        <v>368</v>
      </c>
      <c r="B36" s="186" t="s">
        <v>369</v>
      </c>
      <c r="C36" s="170"/>
      <c r="D36" s="170"/>
      <c r="E36" s="191"/>
      <c r="F36" s="163"/>
      <c r="G36" s="164"/>
      <c r="H36" s="164"/>
    </row>
    <row r="37" spans="1:8" ht="33.75">
      <c r="A37" s="192" t="s">
        <v>370</v>
      </c>
      <c r="B37" s="193" t="s">
        <v>371</v>
      </c>
      <c r="C37" s="194"/>
      <c r="D37" s="194"/>
      <c r="E37" s="191"/>
      <c r="F37" s="176"/>
      <c r="G37" s="164"/>
      <c r="H37" s="164"/>
    </row>
    <row r="38" spans="1:8" ht="9.75">
      <c r="A38" s="195" t="s">
        <v>372</v>
      </c>
      <c r="B38" s="193" t="s">
        <v>373</v>
      </c>
      <c r="C38" s="196"/>
      <c r="D38" s="196"/>
      <c r="E38" s="191"/>
      <c r="F38" s="176"/>
      <c r="G38" s="164"/>
      <c r="H38" s="164"/>
    </row>
    <row r="39" spans="1:8" ht="20.25">
      <c r="A39" s="197" t="s">
        <v>374</v>
      </c>
      <c r="B39" s="198" t="s">
        <v>375</v>
      </c>
      <c r="C39" s="199">
        <f>IF(C34&gt;0,IF(C35&lt;0,C34,IF(C34-C35&gt;=0,C34-C35,0)),0)</f>
        <v>0</v>
      </c>
      <c r="D39" s="199">
        <f>IF(D34&gt;0,IF(D35&lt;0,D34,IF(D34-D35&gt;=0,D34-D35,0)),0)</f>
        <v>0</v>
      </c>
      <c r="E39" s="200" t="s">
        <v>376</v>
      </c>
      <c r="F39" s="201" t="s">
        <v>377</v>
      </c>
      <c r="G39" s="202">
        <f>IF(G34&gt;0,IF(C35&gt;=0,G34+C35,G34),IF(C34-C35&lt;0,C35-C34,0))</f>
        <v>14</v>
      </c>
      <c r="H39" s="202">
        <f>IF(H34&gt;0,IF(D35&gt;=0,H34+D35,H34),IF(D34-D35&lt;0,D35-D34,0))</f>
        <v>9</v>
      </c>
    </row>
    <row r="40" spans="1:8" ht="20.25">
      <c r="A40" s="161" t="s">
        <v>378</v>
      </c>
      <c r="B40" s="159" t="s">
        <v>379</v>
      </c>
      <c r="C40" s="203"/>
      <c r="D40" s="203"/>
      <c r="E40" s="161" t="s">
        <v>378</v>
      </c>
      <c r="F40" s="201" t="s">
        <v>380</v>
      </c>
      <c r="G40" s="172"/>
      <c r="H40" s="172"/>
    </row>
    <row r="41" spans="1:8" ht="20.25">
      <c r="A41" s="161" t="s">
        <v>381</v>
      </c>
      <c r="B41" s="155" t="s">
        <v>382</v>
      </c>
      <c r="C41" s="162">
        <f>IF(C39-C40&gt;0,C39-C40,0)</f>
        <v>0</v>
      </c>
      <c r="D41" s="162">
        <f>IF(D39-D40&gt;0,D39-D40,0)</f>
        <v>0</v>
      </c>
      <c r="E41" s="161" t="s">
        <v>383</v>
      </c>
      <c r="F41" s="201" t="s">
        <v>384</v>
      </c>
      <c r="G41" s="164">
        <f>G39-G40</f>
        <v>14</v>
      </c>
      <c r="H41" s="164">
        <f>H39-H40</f>
        <v>9</v>
      </c>
    </row>
    <row r="42" spans="1:8" ht="9.75">
      <c r="A42" s="204" t="s">
        <v>385</v>
      </c>
      <c r="B42" s="155" t="s">
        <v>386</v>
      </c>
      <c r="C42" s="205">
        <f>C33+C35+C39</f>
        <v>14</v>
      </c>
      <c r="D42" s="205">
        <f>D33+D35+D39</f>
        <v>12</v>
      </c>
      <c r="E42" s="204" t="s">
        <v>387</v>
      </c>
      <c r="F42" s="198" t="s">
        <v>388</v>
      </c>
      <c r="G42" s="164">
        <f>G39+G33</f>
        <v>14</v>
      </c>
      <c r="H42" s="164">
        <f>H39+H33</f>
        <v>12</v>
      </c>
    </row>
    <row r="43" spans="1:8" ht="9.75">
      <c r="A43" s="206"/>
      <c r="B43" s="207"/>
      <c r="C43" s="153"/>
      <c r="D43" s="153"/>
      <c r="E43" s="208"/>
      <c r="F43" s="209"/>
      <c r="G43" s="210"/>
      <c r="H43" s="210"/>
    </row>
    <row r="44" spans="1:8" ht="9.75">
      <c r="A44" s="211" t="s">
        <v>389</v>
      </c>
      <c r="B44" s="212"/>
      <c r="C44" s="213" t="s">
        <v>390</v>
      </c>
      <c r="D44" s="213"/>
      <c r="E44" s="214" t="s">
        <v>391</v>
      </c>
      <c r="F44" s="209"/>
      <c r="G44" s="141"/>
      <c r="H44" s="141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D4" sqref="D4"/>
    </sheetView>
  </sheetViews>
  <sheetFormatPr defaultColWidth="8.421875" defaultRowHeight="15"/>
  <cols>
    <col min="1" max="1" width="57.421875" style="219" customWidth="1"/>
    <col min="2" max="2" width="9.00390625" style="219" customWidth="1"/>
    <col min="3" max="3" width="8.8515625" style="225" customWidth="1"/>
    <col min="4" max="4" width="9.7109375" style="225" customWidth="1"/>
    <col min="5" max="16384" width="8.421875" style="219" customWidth="1"/>
  </cols>
  <sheetData>
    <row r="1" spans="1:6" ht="12">
      <c r="A1" s="216"/>
      <c r="B1" s="216"/>
      <c r="C1" s="217"/>
      <c r="D1" s="217"/>
      <c r="E1" s="218"/>
      <c r="F1" s="218"/>
    </row>
    <row r="2" spans="1:6" ht="12" customHeight="1">
      <c r="A2" s="220" t="s">
        <v>392</v>
      </c>
      <c r="B2" s="220"/>
      <c r="C2" s="220"/>
      <c r="D2" s="220"/>
      <c r="E2" s="218"/>
      <c r="F2" s="218"/>
    </row>
    <row r="3" spans="1:6" ht="12">
      <c r="A3" s="221"/>
      <c r="B3" s="221"/>
      <c r="C3" s="222"/>
      <c r="D3" s="222"/>
      <c r="E3" s="218"/>
      <c r="F3" s="218"/>
    </row>
    <row r="4" spans="1:6" ht="13.5">
      <c r="A4" s="223" t="s">
        <v>1</v>
      </c>
      <c r="B4" s="224" t="s">
        <v>2</v>
      </c>
      <c r="D4" s="614">
        <f>Баланс!H3</f>
        <v>175006705</v>
      </c>
      <c r="E4" s="218"/>
      <c r="F4" s="218"/>
    </row>
    <row r="5" spans="1:6" ht="27">
      <c r="A5" s="223" t="s">
        <v>393</v>
      </c>
      <c r="B5" s="223"/>
      <c r="C5" s="226" t="s">
        <v>4</v>
      </c>
      <c r="D5" s="226"/>
      <c r="E5" s="218"/>
      <c r="F5" s="218"/>
    </row>
    <row r="6" spans="1:6" ht="12">
      <c r="A6" s="223" t="s">
        <v>5</v>
      </c>
      <c r="B6" s="223"/>
      <c r="C6" s="227"/>
      <c r="D6" s="228" t="s">
        <v>281</v>
      </c>
      <c r="E6" s="218"/>
      <c r="F6" s="218"/>
    </row>
    <row r="7" spans="1:4" ht="33.75" customHeight="1">
      <c r="A7" s="229" t="s">
        <v>394</v>
      </c>
      <c r="B7" s="229" t="s">
        <v>8</v>
      </c>
      <c r="C7" s="230" t="s">
        <v>9</v>
      </c>
      <c r="D7" s="231" t="s">
        <v>13</v>
      </c>
    </row>
    <row r="8" spans="1:4" ht="12">
      <c r="A8" s="229" t="s">
        <v>14</v>
      </c>
      <c r="B8" s="229" t="s">
        <v>15</v>
      </c>
      <c r="C8" s="230">
        <v>1</v>
      </c>
      <c r="D8" s="231">
        <v>2</v>
      </c>
    </row>
    <row r="9" spans="1:4" ht="12">
      <c r="A9" s="232" t="s">
        <v>395</v>
      </c>
      <c r="B9" s="233"/>
      <c r="C9" s="234"/>
      <c r="D9" s="235"/>
    </row>
    <row r="10" spans="1:4" ht="12">
      <c r="A10" s="236" t="s">
        <v>396</v>
      </c>
      <c r="B10" s="237" t="s">
        <v>397</v>
      </c>
      <c r="C10" s="238"/>
      <c r="D10" s="238"/>
    </row>
    <row r="11" spans="1:9" ht="12">
      <c r="A11" s="236" t="s">
        <v>398</v>
      </c>
      <c r="B11" s="237" t="s">
        <v>399</v>
      </c>
      <c r="C11" s="238"/>
      <c r="D11" s="238"/>
      <c r="E11" s="239"/>
      <c r="F11" s="239"/>
      <c r="G11" s="239"/>
      <c r="H11" s="239"/>
      <c r="I11" s="239"/>
    </row>
    <row r="12" spans="1:9" ht="24">
      <c r="A12" s="236" t="s">
        <v>400</v>
      </c>
      <c r="B12" s="237" t="s">
        <v>401</v>
      </c>
      <c r="C12" s="238"/>
      <c r="D12" s="238"/>
      <c r="E12" s="239"/>
      <c r="F12" s="239"/>
      <c r="G12" s="239"/>
      <c r="H12" s="239"/>
      <c r="I12" s="239"/>
    </row>
    <row r="13" spans="1:9" ht="12" customHeight="1">
      <c r="A13" s="236" t="s">
        <v>402</v>
      </c>
      <c r="B13" s="237" t="s">
        <v>403</v>
      </c>
      <c r="C13" s="238">
        <v>-4</v>
      </c>
      <c r="D13" s="238"/>
      <c r="E13" s="239"/>
      <c r="F13" s="239"/>
      <c r="G13" s="239"/>
      <c r="H13" s="239"/>
      <c r="I13" s="239"/>
    </row>
    <row r="14" spans="1:9" ht="14.25" customHeight="1">
      <c r="A14" s="236" t="s">
        <v>404</v>
      </c>
      <c r="B14" s="237" t="s">
        <v>405</v>
      </c>
      <c r="C14" s="238"/>
      <c r="D14" s="238"/>
      <c r="E14" s="239"/>
      <c r="F14" s="239"/>
      <c r="G14" s="239"/>
      <c r="H14" s="239"/>
      <c r="I14" s="239"/>
    </row>
    <row r="15" spans="1:9" ht="12">
      <c r="A15" s="240" t="s">
        <v>406</v>
      </c>
      <c r="B15" s="237" t="s">
        <v>407</v>
      </c>
      <c r="C15" s="238"/>
      <c r="D15" s="238"/>
      <c r="E15" s="239"/>
      <c r="F15" s="239"/>
      <c r="G15" s="239"/>
      <c r="H15" s="239"/>
      <c r="I15" s="239"/>
    </row>
    <row r="16" spans="1:9" ht="12">
      <c r="A16" s="241" t="s">
        <v>408</v>
      </c>
      <c r="B16" s="237" t="s">
        <v>409</v>
      </c>
      <c r="C16" s="238"/>
      <c r="D16" s="238"/>
      <c r="E16" s="239"/>
      <c r="F16" s="239"/>
      <c r="G16" s="239"/>
      <c r="H16" s="239"/>
      <c r="I16" s="239"/>
    </row>
    <row r="17" spans="1:9" ht="24">
      <c r="A17" s="236" t="s">
        <v>410</v>
      </c>
      <c r="B17" s="237" t="s">
        <v>411</v>
      </c>
      <c r="C17" s="238"/>
      <c r="D17" s="238"/>
      <c r="E17" s="239"/>
      <c r="F17" s="239"/>
      <c r="G17" s="239"/>
      <c r="H17" s="239"/>
      <c r="I17" s="239"/>
    </row>
    <row r="18" spans="1:9" ht="12">
      <c r="A18" s="240" t="s">
        <v>412</v>
      </c>
      <c r="B18" s="242" t="s">
        <v>413</v>
      </c>
      <c r="C18" s="238"/>
      <c r="D18" s="238"/>
      <c r="E18" s="239"/>
      <c r="F18" s="239"/>
      <c r="G18" s="239"/>
      <c r="H18" s="239"/>
      <c r="I18" s="239"/>
    </row>
    <row r="19" spans="1:9" ht="12">
      <c r="A19" s="236" t="s">
        <v>414</v>
      </c>
      <c r="B19" s="237" t="s">
        <v>415</v>
      </c>
      <c r="C19" s="238"/>
      <c r="D19" s="238"/>
      <c r="E19" s="239"/>
      <c r="F19" s="239"/>
      <c r="G19" s="239"/>
      <c r="H19" s="239"/>
      <c r="I19" s="239"/>
    </row>
    <row r="20" spans="1:9" ht="12">
      <c r="A20" s="243" t="s">
        <v>416</v>
      </c>
      <c r="B20" s="244" t="s">
        <v>417</v>
      </c>
      <c r="C20" s="234">
        <f>SUM(C10:C19)</f>
        <v>-4</v>
      </c>
      <c r="D20" s="234">
        <f>SUM(D10:D19)</f>
        <v>0</v>
      </c>
      <c r="E20" s="239"/>
      <c r="F20" s="239"/>
      <c r="G20" s="239"/>
      <c r="H20" s="239"/>
      <c r="I20" s="239"/>
    </row>
    <row r="21" spans="1:9" ht="12">
      <c r="A21" s="232" t="s">
        <v>418</v>
      </c>
      <c r="B21" s="245"/>
      <c r="C21" s="234"/>
      <c r="D21" s="234"/>
      <c r="E21" s="239"/>
      <c r="F21" s="239"/>
      <c r="G21" s="239"/>
      <c r="H21" s="239"/>
      <c r="I21" s="239"/>
    </row>
    <row r="22" spans="1:9" ht="12">
      <c r="A22" s="236" t="s">
        <v>419</v>
      </c>
      <c r="B22" s="237" t="s">
        <v>420</v>
      </c>
      <c r="C22" s="238"/>
      <c r="D22" s="238"/>
      <c r="E22" s="239"/>
      <c r="F22" s="239"/>
      <c r="G22" s="239"/>
      <c r="H22" s="239"/>
      <c r="I22" s="239"/>
    </row>
    <row r="23" spans="1:9" ht="12">
      <c r="A23" s="236" t="s">
        <v>421</v>
      </c>
      <c r="B23" s="237" t="s">
        <v>422</v>
      </c>
      <c r="C23" s="238"/>
      <c r="D23" s="238"/>
      <c r="E23" s="239"/>
      <c r="F23" s="239"/>
      <c r="G23" s="239"/>
      <c r="H23" s="239"/>
      <c r="I23" s="239"/>
    </row>
    <row r="24" spans="1:9" ht="12">
      <c r="A24" s="236" t="s">
        <v>423</v>
      </c>
      <c r="B24" s="237" t="s">
        <v>424</v>
      </c>
      <c r="C24" s="246"/>
      <c r="D24" s="238"/>
      <c r="E24" s="239"/>
      <c r="F24" s="239"/>
      <c r="G24" s="239"/>
      <c r="H24" s="239"/>
      <c r="I24" s="239"/>
    </row>
    <row r="25" spans="1:9" ht="13.5" customHeight="1">
      <c r="A25" s="236" t="s">
        <v>425</v>
      </c>
      <c r="B25" s="237" t="s">
        <v>426</v>
      </c>
      <c r="C25" s="246"/>
      <c r="D25" s="238"/>
      <c r="E25" s="239"/>
      <c r="F25" s="239"/>
      <c r="G25" s="239"/>
      <c r="H25" s="239"/>
      <c r="I25" s="239"/>
    </row>
    <row r="26" spans="1:9" ht="12">
      <c r="A26" s="236" t="s">
        <v>427</v>
      </c>
      <c r="B26" s="237" t="s">
        <v>428</v>
      </c>
      <c r="C26" s="246"/>
      <c r="D26" s="238"/>
      <c r="E26" s="239"/>
      <c r="F26" s="239"/>
      <c r="G26" s="239"/>
      <c r="H26" s="239"/>
      <c r="I26" s="239"/>
    </row>
    <row r="27" spans="1:9" ht="12">
      <c r="A27" s="236" t="s">
        <v>429</v>
      </c>
      <c r="B27" s="237" t="s">
        <v>430</v>
      </c>
      <c r="C27" s="246"/>
      <c r="D27" s="238"/>
      <c r="E27" s="239"/>
      <c r="F27" s="239"/>
      <c r="G27" s="239"/>
      <c r="H27" s="239"/>
      <c r="I27" s="239"/>
    </row>
    <row r="28" spans="1:9" ht="12">
      <c r="A28" s="236" t="s">
        <v>431</v>
      </c>
      <c r="B28" s="237" t="s">
        <v>432</v>
      </c>
      <c r="C28" s="246"/>
      <c r="D28" s="238"/>
      <c r="E28" s="239"/>
      <c r="F28" s="239"/>
      <c r="G28" s="239"/>
      <c r="H28" s="239"/>
      <c r="I28" s="239"/>
    </row>
    <row r="29" spans="1:9" ht="12">
      <c r="A29" s="236" t="s">
        <v>433</v>
      </c>
      <c r="B29" s="237" t="s">
        <v>434</v>
      </c>
      <c r="C29" s="246"/>
      <c r="D29" s="238"/>
      <c r="E29" s="239"/>
      <c r="F29" s="239"/>
      <c r="G29" s="239"/>
      <c r="H29" s="239"/>
      <c r="I29" s="239"/>
    </row>
    <row r="30" spans="1:9" ht="12">
      <c r="A30" s="236" t="s">
        <v>412</v>
      </c>
      <c r="B30" s="237" t="s">
        <v>435</v>
      </c>
      <c r="C30" s="246"/>
      <c r="D30" s="238"/>
      <c r="E30" s="239"/>
      <c r="F30" s="239"/>
      <c r="G30" s="239"/>
      <c r="H30" s="239"/>
      <c r="I30" s="239"/>
    </row>
    <row r="31" spans="1:9" ht="12">
      <c r="A31" s="236" t="s">
        <v>436</v>
      </c>
      <c r="B31" s="237" t="s">
        <v>437</v>
      </c>
      <c r="C31" s="238"/>
      <c r="D31" s="238"/>
      <c r="E31" s="239"/>
      <c r="F31" s="239"/>
      <c r="G31" s="239"/>
      <c r="H31" s="239"/>
      <c r="I31" s="239"/>
    </row>
    <row r="32" spans="1:9" ht="12">
      <c r="A32" s="243" t="s">
        <v>438</v>
      </c>
      <c r="B32" s="244" t="s">
        <v>439</v>
      </c>
      <c r="C32" s="234">
        <f>SUM(C22:C31)</f>
        <v>0</v>
      </c>
      <c r="D32" s="234">
        <f>SUM(D22:D31)</f>
        <v>0</v>
      </c>
      <c r="E32" s="239"/>
      <c r="F32" s="239"/>
      <c r="G32" s="239"/>
      <c r="H32" s="239"/>
      <c r="I32" s="239"/>
    </row>
    <row r="33" spans="1:4" ht="12">
      <c r="A33" s="232" t="s">
        <v>440</v>
      </c>
      <c r="B33" s="245"/>
      <c r="C33" s="234"/>
      <c r="D33" s="234"/>
    </row>
    <row r="34" spans="1:4" ht="12">
      <c r="A34" s="236" t="s">
        <v>441</v>
      </c>
      <c r="B34" s="237" t="s">
        <v>442</v>
      </c>
      <c r="C34" s="238"/>
      <c r="D34" s="238"/>
    </row>
    <row r="35" spans="1:4" ht="12">
      <c r="A35" s="240" t="s">
        <v>443</v>
      </c>
      <c r="B35" s="237" t="s">
        <v>444</v>
      </c>
      <c r="C35" s="246"/>
      <c r="D35" s="238"/>
    </row>
    <row r="36" spans="1:6" ht="12">
      <c r="A36" s="236" t="s">
        <v>445</v>
      </c>
      <c r="B36" s="237" t="s">
        <v>446</v>
      </c>
      <c r="C36" s="246">
        <v>6</v>
      </c>
      <c r="D36" s="238"/>
      <c r="F36" s="219" t="s">
        <v>160</v>
      </c>
    </row>
    <row r="37" spans="1:4" ht="12">
      <c r="A37" s="236" t="s">
        <v>447</v>
      </c>
      <c r="B37" s="237" t="s">
        <v>448</v>
      </c>
      <c r="C37" s="246"/>
      <c r="D37" s="238"/>
    </row>
    <row r="38" spans="1:4" ht="12">
      <c r="A38" s="236" t="s">
        <v>449</v>
      </c>
      <c r="B38" s="237" t="s">
        <v>450</v>
      </c>
      <c r="C38" s="246"/>
      <c r="D38" s="238"/>
    </row>
    <row r="39" spans="1:4" ht="12">
      <c r="A39" s="236" t="s">
        <v>451</v>
      </c>
      <c r="B39" s="237" t="s">
        <v>452</v>
      </c>
      <c r="C39" s="246"/>
      <c r="D39" s="238"/>
    </row>
    <row r="40" spans="1:4" ht="12">
      <c r="A40" s="236" t="s">
        <v>453</v>
      </c>
      <c r="B40" s="237" t="s">
        <v>454</v>
      </c>
      <c r="C40" s="246"/>
      <c r="D40" s="238"/>
    </row>
    <row r="41" spans="1:4" ht="12">
      <c r="A41" s="236" t="s">
        <v>455</v>
      </c>
      <c r="B41" s="237" t="s">
        <v>456</v>
      </c>
      <c r="C41" s="238"/>
      <c r="D41" s="238"/>
    </row>
    <row r="42" spans="1:4" ht="12">
      <c r="A42" s="243" t="s">
        <v>457</v>
      </c>
      <c r="B42" s="244" t="s">
        <v>458</v>
      </c>
      <c r="C42" s="234">
        <f>SUM(C34:C41)</f>
        <v>6</v>
      </c>
      <c r="D42" s="234">
        <f>SUM(D34:D41)</f>
        <v>0</v>
      </c>
    </row>
    <row r="43" spans="1:4" ht="12">
      <c r="A43" s="247" t="s">
        <v>459</v>
      </c>
      <c r="B43" s="244" t="s">
        <v>460</v>
      </c>
      <c r="C43" s="234">
        <f>C42+C32+C20</f>
        <v>2</v>
      </c>
      <c r="D43" s="234">
        <f>D42+D32+D20</f>
        <v>0</v>
      </c>
    </row>
    <row r="44" spans="1:4" ht="12">
      <c r="A44" s="232" t="s">
        <v>461</v>
      </c>
      <c r="B44" s="245" t="s">
        <v>462</v>
      </c>
      <c r="C44" s="248"/>
      <c r="D44" s="248"/>
    </row>
    <row r="45" spans="1:4" ht="12">
      <c r="A45" s="232" t="s">
        <v>463</v>
      </c>
      <c r="B45" s="245" t="s">
        <v>464</v>
      </c>
      <c r="C45" s="234">
        <f>C44+C43</f>
        <v>2</v>
      </c>
      <c r="D45" s="234">
        <f>D44+D43</f>
        <v>0</v>
      </c>
    </row>
    <row r="46" spans="1:4" ht="12">
      <c r="A46" s="236" t="s">
        <v>465</v>
      </c>
      <c r="B46" s="245" t="s">
        <v>466</v>
      </c>
      <c r="C46" s="249">
        <f>C45-C47</f>
        <v>2</v>
      </c>
      <c r="D46" s="249"/>
    </row>
    <row r="47" spans="1:4" ht="12">
      <c r="A47" s="236" t="s">
        <v>467</v>
      </c>
      <c r="B47" s="245" t="s">
        <v>468</v>
      </c>
      <c r="C47" s="249"/>
      <c r="D47" s="249"/>
    </row>
    <row r="48" spans="1:4" ht="12">
      <c r="A48" s="250"/>
      <c r="B48" s="251"/>
      <c r="C48" s="252"/>
      <c r="D48" s="252"/>
    </row>
    <row r="49" spans="1:4" ht="12">
      <c r="A49" s="253" t="s">
        <v>389</v>
      </c>
      <c r="B49" s="254"/>
      <c r="C49" s="255"/>
      <c r="D49" s="256"/>
    </row>
    <row r="50" spans="1:4" ht="12">
      <c r="A50" s="257"/>
      <c r="B50" s="254" t="s">
        <v>390</v>
      </c>
      <c r="C50" s="255"/>
      <c r="D50" s="255"/>
    </row>
    <row r="51" spans="1:4" ht="12">
      <c r="A51" s="257"/>
      <c r="B51" s="257"/>
      <c r="C51" s="255"/>
      <c r="D51" s="255"/>
    </row>
    <row r="52" spans="1:4" ht="12">
      <c r="A52" s="257"/>
      <c r="B52" s="254" t="s">
        <v>469</v>
      </c>
      <c r="C52" s="255"/>
      <c r="D52" s="255"/>
    </row>
    <row r="53" spans="1:4" ht="12">
      <c r="A53" s="257"/>
      <c r="B53" s="257"/>
      <c r="C53" s="255"/>
      <c r="D53" s="255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M3" sqref="M3"/>
    </sheetView>
  </sheetViews>
  <sheetFormatPr defaultColWidth="9.28125" defaultRowHeight="15"/>
  <cols>
    <col min="1" max="1" width="39.8515625" style="341" customWidth="1"/>
    <col min="2" max="2" width="5.57421875" style="342" customWidth="1"/>
    <col min="3" max="12" width="7.00390625" style="259" customWidth="1"/>
    <col min="13" max="13" width="10.8515625" style="259" customWidth="1"/>
    <col min="14" max="14" width="11.00390625" style="259" customWidth="1"/>
    <col min="15" max="16384" width="9.28125" style="259" customWidth="1"/>
  </cols>
  <sheetData>
    <row r="1" spans="1:14" s="260" customFormat="1" ht="24" customHeight="1">
      <c r="A1" s="258" t="s">
        <v>470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</row>
    <row r="2" spans="1:14" s="260" customFormat="1" ht="12">
      <c r="A2" s="261"/>
      <c r="B2" s="262"/>
      <c r="C2" s="263"/>
      <c r="D2" s="263"/>
      <c r="E2" s="263"/>
      <c r="F2" s="263"/>
      <c r="G2" s="263"/>
      <c r="H2" s="263"/>
      <c r="I2" s="263"/>
      <c r="J2" s="263"/>
      <c r="K2" s="264"/>
      <c r="L2" s="264"/>
      <c r="M2" s="264"/>
      <c r="N2" s="259"/>
    </row>
    <row r="3" spans="1:14" s="260" customFormat="1" ht="15" customHeight="1">
      <c r="A3" s="265" t="s">
        <v>471</v>
      </c>
      <c r="B3" s="266" t="s">
        <v>1</v>
      </c>
      <c r="C3" s="266"/>
      <c r="D3" s="266"/>
      <c r="E3" s="266"/>
      <c r="F3" s="266"/>
      <c r="G3" s="266"/>
      <c r="H3" s="266"/>
      <c r="I3" s="266"/>
      <c r="J3" s="263"/>
      <c r="K3" s="267" t="s">
        <v>2</v>
      </c>
      <c r="L3" s="267"/>
      <c r="M3" s="615">
        <f>Баланс!H3</f>
        <v>175006705</v>
      </c>
      <c r="N3" s="259"/>
    </row>
    <row r="4" spans="1:15" s="260" customFormat="1" ht="13.5" customHeight="1">
      <c r="A4" s="265" t="s">
        <v>472</v>
      </c>
      <c r="B4" s="266" t="str">
        <f>'[1]справка №1-БАЛАНС'!E4</f>
        <v>неконсолидиран</v>
      </c>
      <c r="C4" s="266"/>
      <c r="D4" s="266"/>
      <c r="E4" s="266"/>
      <c r="F4" s="266"/>
      <c r="G4" s="266"/>
      <c r="H4" s="266"/>
      <c r="I4" s="266"/>
      <c r="J4" s="269"/>
      <c r="K4" s="270" t="s">
        <v>473</v>
      </c>
      <c r="L4" s="270"/>
      <c r="M4" s="268" t="str">
        <f>'[1]справка №1-БАЛАНС'!H4</f>
        <v> </v>
      </c>
      <c r="N4" s="271"/>
      <c r="O4" s="271"/>
    </row>
    <row r="5" spans="1:14" s="260" customFormat="1" ht="12.75" customHeight="1">
      <c r="A5" s="265" t="s">
        <v>474</v>
      </c>
      <c r="B5" s="272" t="s">
        <v>475</v>
      </c>
      <c r="C5" s="272"/>
      <c r="D5" s="272"/>
      <c r="E5" s="272"/>
      <c r="F5" s="273"/>
      <c r="G5" s="273"/>
      <c r="H5" s="273"/>
      <c r="I5" s="273"/>
      <c r="J5" s="273"/>
      <c r="K5" s="274"/>
      <c r="L5" s="275"/>
      <c r="M5" s="276" t="s">
        <v>6</v>
      </c>
      <c r="N5" s="277"/>
    </row>
    <row r="6" spans="1:14" s="287" customFormat="1" ht="21.75" customHeight="1">
      <c r="A6" s="278"/>
      <c r="B6" s="279"/>
      <c r="C6" s="280"/>
      <c r="D6" s="281" t="s">
        <v>476</v>
      </c>
      <c r="E6" s="282"/>
      <c r="F6" s="282"/>
      <c r="G6" s="282"/>
      <c r="H6" s="282"/>
      <c r="I6" s="282" t="s">
        <v>477</v>
      </c>
      <c r="J6" s="283"/>
      <c r="K6" s="284"/>
      <c r="L6" s="280"/>
      <c r="M6" s="285"/>
      <c r="N6" s="286"/>
    </row>
    <row r="7" spans="1:14" s="287" customFormat="1" ht="68.25">
      <c r="A7" s="288" t="s">
        <v>478</v>
      </c>
      <c r="B7" s="289" t="s">
        <v>479</v>
      </c>
      <c r="C7" s="290" t="s">
        <v>480</v>
      </c>
      <c r="D7" s="291" t="s">
        <v>481</v>
      </c>
      <c r="E7" s="280" t="s">
        <v>482</v>
      </c>
      <c r="F7" s="282" t="s">
        <v>483</v>
      </c>
      <c r="G7" s="282"/>
      <c r="H7" s="282"/>
      <c r="I7" s="280" t="s">
        <v>484</v>
      </c>
      <c r="J7" s="292" t="s">
        <v>485</v>
      </c>
      <c r="K7" s="290" t="s">
        <v>486</v>
      </c>
      <c r="L7" s="290" t="s">
        <v>487</v>
      </c>
      <c r="M7" s="293" t="s">
        <v>488</v>
      </c>
      <c r="N7" s="286"/>
    </row>
    <row r="8" spans="1:14" s="287" customFormat="1" ht="22.5" customHeight="1">
      <c r="A8" s="294"/>
      <c r="B8" s="295"/>
      <c r="C8" s="296"/>
      <c r="D8" s="297"/>
      <c r="E8" s="296"/>
      <c r="F8" s="298" t="s">
        <v>489</v>
      </c>
      <c r="G8" s="298" t="s">
        <v>490</v>
      </c>
      <c r="H8" s="298" t="s">
        <v>491</v>
      </c>
      <c r="I8" s="296"/>
      <c r="J8" s="299"/>
      <c r="K8" s="296"/>
      <c r="L8" s="296"/>
      <c r="M8" s="300"/>
      <c r="N8" s="286"/>
    </row>
    <row r="9" spans="1:14" s="287" customFormat="1" ht="12" customHeight="1">
      <c r="A9" s="298" t="s">
        <v>14</v>
      </c>
      <c r="B9" s="301"/>
      <c r="C9" s="302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2">
        <v>9</v>
      </c>
      <c r="L9" s="302">
        <v>10</v>
      </c>
      <c r="M9" s="303">
        <v>11</v>
      </c>
      <c r="N9" s="304"/>
    </row>
    <row r="10" spans="1:14" s="287" customFormat="1" ht="12" customHeight="1">
      <c r="A10" s="298" t="s">
        <v>492</v>
      </c>
      <c r="B10" s="305"/>
      <c r="C10" s="306" t="s">
        <v>47</v>
      </c>
      <c r="D10" s="306" t="s">
        <v>47</v>
      </c>
      <c r="E10" s="307" t="s">
        <v>58</v>
      </c>
      <c r="F10" s="307" t="s">
        <v>65</v>
      </c>
      <c r="G10" s="307" t="s">
        <v>69</v>
      </c>
      <c r="H10" s="307" t="s">
        <v>73</v>
      </c>
      <c r="I10" s="307" t="s">
        <v>86</v>
      </c>
      <c r="J10" s="307" t="s">
        <v>89</v>
      </c>
      <c r="K10" s="308" t="s">
        <v>493</v>
      </c>
      <c r="L10" s="307" t="s">
        <v>112</v>
      </c>
      <c r="M10" s="309" t="s">
        <v>120</v>
      </c>
      <c r="N10" s="304"/>
    </row>
    <row r="11" spans="1:23" ht="15.75" customHeight="1">
      <c r="A11" s="310" t="s">
        <v>494</v>
      </c>
      <c r="B11" s="305" t="s">
        <v>495</v>
      </c>
      <c r="C11" s="311">
        <v>650</v>
      </c>
      <c r="D11" s="311">
        <v>172</v>
      </c>
      <c r="E11" s="311">
        <v>66</v>
      </c>
      <c r="F11" s="311"/>
      <c r="G11" s="311"/>
      <c r="H11" s="312"/>
      <c r="I11" s="311"/>
      <c r="J11" s="311">
        <v>-212</v>
      </c>
      <c r="K11" s="312"/>
      <c r="L11" s="311">
        <f>SUM(C11:K11)</f>
        <v>676</v>
      </c>
      <c r="M11" s="311">
        <v>0</v>
      </c>
      <c r="N11" s="313"/>
      <c r="O11" s="264"/>
      <c r="P11" s="264"/>
      <c r="Q11" s="264"/>
      <c r="R11" s="264"/>
      <c r="S11" s="264"/>
      <c r="T11" s="264"/>
      <c r="U11" s="264"/>
      <c r="V11" s="264"/>
      <c r="W11" s="264"/>
    </row>
    <row r="12" spans="1:23" ht="12.75" customHeight="1">
      <c r="A12" s="310" t="s">
        <v>496</v>
      </c>
      <c r="B12" s="305" t="s">
        <v>497</v>
      </c>
      <c r="C12" s="314">
        <f>C13+C14</f>
        <v>0</v>
      </c>
      <c r="D12" s="314">
        <f aca="true" t="shared" si="0" ref="D12:M12">D13+D14</f>
        <v>0</v>
      </c>
      <c r="E12" s="314">
        <f t="shared" si="0"/>
        <v>0</v>
      </c>
      <c r="F12" s="314">
        <f t="shared" si="0"/>
        <v>0</v>
      </c>
      <c r="G12" s="314">
        <f t="shared" si="0"/>
        <v>0</v>
      </c>
      <c r="H12" s="314">
        <f t="shared" si="0"/>
        <v>0</v>
      </c>
      <c r="I12" s="314">
        <f t="shared" si="0"/>
        <v>0</v>
      </c>
      <c r="J12" s="314">
        <f t="shared" si="0"/>
        <v>0</v>
      </c>
      <c r="K12" s="314">
        <f t="shared" si="0"/>
        <v>0</v>
      </c>
      <c r="L12" s="311">
        <f aca="true" t="shared" si="1" ref="L12:L32">SUM(C12:K12)</f>
        <v>0</v>
      </c>
      <c r="M12" s="314">
        <f t="shared" si="0"/>
        <v>0</v>
      </c>
      <c r="N12" s="315"/>
      <c r="O12" s="264"/>
      <c r="P12" s="264"/>
      <c r="Q12" s="264"/>
      <c r="R12" s="264"/>
      <c r="S12" s="264"/>
      <c r="T12" s="264"/>
      <c r="U12" s="264"/>
      <c r="V12" s="264"/>
      <c r="W12" s="264"/>
    </row>
    <row r="13" spans="1:14" ht="12.75" customHeight="1">
      <c r="A13" s="316" t="s">
        <v>498</v>
      </c>
      <c r="B13" s="307" t="s">
        <v>499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1">
        <f t="shared" si="1"/>
        <v>0</v>
      </c>
      <c r="M13" s="312"/>
      <c r="N13" s="317"/>
    </row>
    <row r="14" spans="1:14" ht="12" customHeight="1">
      <c r="A14" s="316" t="s">
        <v>500</v>
      </c>
      <c r="B14" s="307" t="s">
        <v>501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1">
        <f t="shared" si="1"/>
        <v>0</v>
      </c>
      <c r="M14" s="312"/>
      <c r="N14" s="317"/>
    </row>
    <row r="15" spans="1:23" ht="22.5">
      <c r="A15" s="310" t="s">
        <v>502</v>
      </c>
      <c r="B15" s="305" t="s">
        <v>503</v>
      </c>
      <c r="C15" s="318">
        <f>C11+C12</f>
        <v>650</v>
      </c>
      <c r="D15" s="318">
        <f aca="true" t="shared" si="2" ref="D15:M15">D11+D12</f>
        <v>172</v>
      </c>
      <c r="E15" s="318">
        <f t="shared" si="2"/>
        <v>66</v>
      </c>
      <c r="F15" s="318">
        <f t="shared" si="2"/>
        <v>0</v>
      </c>
      <c r="G15" s="318">
        <f t="shared" si="2"/>
        <v>0</v>
      </c>
      <c r="H15" s="318">
        <f t="shared" si="2"/>
        <v>0</v>
      </c>
      <c r="I15" s="318">
        <f t="shared" si="2"/>
        <v>0</v>
      </c>
      <c r="J15" s="318">
        <f t="shared" si="2"/>
        <v>-212</v>
      </c>
      <c r="K15" s="318">
        <f t="shared" si="2"/>
        <v>0</v>
      </c>
      <c r="L15" s="311">
        <f t="shared" si="1"/>
        <v>676</v>
      </c>
      <c r="M15" s="318">
        <f t="shared" si="2"/>
        <v>0</v>
      </c>
      <c r="N15" s="315"/>
      <c r="O15" s="264"/>
      <c r="P15" s="264"/>
      <c r="Q15" s="264"/>
      <c r="R15" s="264"/>
      <c r="S15" s="264"/>
      <c r="T15" s="264"/>
      <c r="U15" s="264"/>
      <c r="V15" s="264"/>
      <c r="W15" s="264"/>
    </row>
    <row r="16" spans="1:20" ht="12.75" customHeight="1">
      <c r="A16" s="310" t="s">
        <v>504</v>
      </c>
      <c r="B16" s="319" t="s">
        <v>505</v>
      </c>
      <c r="C16" s="320"/>
      <c r="D16" s="321"/>
      <c r="E16" s="321"/>
      <c r="F16" s="321"/>
      <c r="G16" s="321"/>
      <c r="H16" s="322"/>
      <c r="I16" s="323"/>
      <c r="J16" s="324"/>
      <c r="K16" s="312">
        <v>-14</v>
      </c>
      <c r="L16" s="311">
        <f t="shared" si="1"/>
        <v>-14</v>
      </c>
      <c r="M16" s="312"/>
      <c r="N16" s="315"/>
      <c r="O16" s="264"/>
      <c r="P16" s="264"/>
      <c r="Q16" s="264"/>
      <c r="R16" s="264"/>
      <c r="S16" s="264"/>
      <c r="T16" s="264"/>
    </row>
    <row r="17" spans="1:23" ht="12.75" customHeight="1">
      <c r="A17" s="316" t="s">
        <v>506</v>
      </c>
      <c r="B17" s="307" t="s">
        <v>507</v>
      </c>
      <c r="C17" s="325">
        <f>C18+C19</f>
        <v>0</v>
      </c>
      <c r="D17" s="325">
        <f aca="true" t="shared" si="3" ref="D17:K17">D18+D19</f>
        <v>0</v>
      </c>
      <c r="E17" s="325">
        <f t="shared" si="3"/>
        <v>0</v>
      </c>
      <c r="F17" s="325">
        <f t="shared" si="3"/>
        <v>0</v>
      </c>
      <c r="G17" s="325">
        <f t="shared" si="3"/>
        <v>0</v>
      </c>
      <c r="H17" s="325">
        <f t="shared" si="3"/>
        <v>0</v>
      </c>
      <c r="I17" s="325">
        <f t="shared" si="3"/>
        <v>0</v>
      </c>
      <c r="J17" s="325">
        <f>J18+J19</f>
        <v>0</v>
      </c>
      <c r="K17" s="325">
        <f t="shared" si="3"/>
        <v>0</v>
      </c>
      <c r="L17" s="311">
        <f t="shared" si="1"/>
        <v>0</v>
      </c>
      <c r="M17" s="325">
        <f>M18+M19</f>
        <v>0</v>
      </c>
      <c r="N17" s="315"/>
      <c r="O17" s="264"/>
      <c r="P17" s="264"/>
      <c r="Q17" s="264"/>
      <c r="R17" s="264"/>
      <c r="S17" s="264"/>
      <c r="T17" s="264"/>
      <c r="U17" s="264"/>
      <c r="V17" s="264"/>
      <c r="W17" s="264"/>
    </row>
    <row r="18" spans="1:14" ht="12" customHeight="1">
      <c r="A18" s="326" t="s">
        <v>508</v>
      </c>
      <c r="B18" s="327" t="s">
        <v>509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1">
        <f t="shared" si="1"/>
        <v>0</v>
      </c>
      <c r="M18" s="312"/>
      <c r="N18" s="317"/>
    </row>
    <row r="19" spans="1:14" ht="12" customHeight="1">
      <c r="A19" s="326" t="s">
        <v>510</v>
      </c>
      <c r="B19" s="327" t="s">
        <v>511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1">
        <f t="shared" si="1"/>
        <v>0</v>
      </c>
      <c r="M19" s="312"/>
      <c r="N19" s="317"/>
    </row>
    <row r="20" spans="1:14" ht="12.75" customHeight="1">
      <c r="A20" s="316" t="s">
        <v>512</v>
      </c>
      <c r="B20" s="307" t="s">
        <v>513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1">
        <f t="shared" si="1"/>
        <v>0</v>
      </c>
      <c r="M20" s="312"/>
      <c r="N20" s="317"/>
    </row>
    <row r="21" spans="1:23" ht="23.25" customHeight="1">
      <c r="A21" s="316" t="s">
        <v>514</v>
      </c>
      <c r="B21" s="307" t="s">
        <v>515</v>
      </c>
      <c r="C21" s="314">
        <f>C22-C23</f>
        <v>0</v>
      </c>
      <c r="D21" s="314">
        <f aca="true" t="shared" si="4" ref="D21:M21">D22-D23</f>
        <v>0</v>
      </c>
      <c r="E21" s="314">
        <f t="shared" si="4"/>
        <v>0</v>
      </c>
      <c r="F21" s="314">
        <f t="shared" si="4"/>
        <v>0</v>
      </c>
      <c r="G21" s="314">
        <f t="shared" si="4"/>
        <v>0</v>
      </c>
      <c r="H21" s="314">
        <f t="shared" si="4"/>
        <v>0</v>
      </c>
      <c r="I21" s="314">
        <f t="shared" si="4"/>
        <v>0</v>
      </c>
      <c r="J21" s="314">
        <f t="shared" si="4"/>
        <v>0</v>
      </c>
      <c r="K21" s="314">
        <f t="shared" si="4"/>
        <v>0</v>
      </c>
      <c r="L21" s="311">
        <f t="shared" si="1"/>
        <v>0</v>
      </c>
      <c r="M21" s="314">
        <f t="shared" si="4"/>
        <v>0</v>
      </c>
      <c r="N21" s="315"/>
      <c r="O21" s="264"/>
      <c r="P21" s="264"/>
      <c r="Q21" s="264"/>
      <c r="R21" s="264"/>
      <c r="S21" s="264"/>
      <c r="T21" s="264"/>
      <c r="U21" s="264"/>
      <c r="V21" s="264"/>
      <c r="W21" s="264"/>
    </row>
    <row r="22" spans="1:14" ht="12">
      <c r="A22" s="316" t="s">
        <v>516</v>
      </c>
      <c r="B22" s="307" t="s">
        <v>517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11">
        <f t="shared" si="1"/>
        <v>0</v>
      </c>
      <c r="M22" s="328"/>
      <c r="N22" s="317"/>
    </row>
    <row r="23" spans="1:14" ht="12">
      <c r="A23" s="316" t="s">
        <v>518</v>
      </c>
      <c r="B23" s="307" t="s">
        <v>519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11">
        <f t="shared" si="1"/>
        <v>0</v>
      </c>
      <c r="M23" s="328"/>
      <c r="N23" s="317"/>
    </row>
    <row r="24" spans="1:23" ht="22.5" customHeight="1">
      <c r="A24" s="316" t="s">
        <v>520</v>
      </c>
      <c r="B24" s="307" t="s">
        <v>521</v>
      </c>
      <c r="C24" s="314">
        <f>C25-C26</f>
        <v>0</v>
      </c>
      <c r="D24" s="314">
        <f aca="true" t="shared" si="5" ref="D24:M24">D25-D26</f>
        <v>0</v>
      </c>
      <c r="E24" s="314">
        <f t="shared" si="5"/>
        <v>0</v>
      </c>
      <c r="F24" s="314">
        <f t="shared" si="5"/>
        <v>0</v>
      </c>
      <c r="G24" s="314">
        <f t="shared" si="5"/>
        <v>0</v>
      </c>
      <c r="H24" s="314">
        <f t="shared" si="5"/>
        <v>0</v>
      </c>
      <c r="I24" s="314">
        <f t="shared" si="5"/>
        <v>0</v>
      </c>
      <c r="J24" s="314">
        <f t="shared" si="5"/>
        <v>0</v>
      </c>
      <c r="K24" s="314">
        <f t="shared" si="5"/>
        <v>0</v>
      </c>
      <c r="L24" s="311">
        <f t="shared" si="1"/>
        <v>0</v>
      </c>
      <c r="M24" s="314">
        <f t="shared" si="5"/>
        <v>0</v>
      </c>
      <c r="N24" s="315"/>
      <c r="O24" s="264"/>
      <c r="P24" s="264"/>
      <c r="Q24" s="264"/>
      <c r="R24" s="264"/>
      <c r="S24" s="264"/>
      <c r="T24" s="264"/>
      <c r="U24" s="264"/>
      <c r="V24" s="264"/>
      <c r="W24" s="264"/>
    </row>
    <row r="25" spans="1:14" ht="12">
      <c r="A25" s="316" t="s">
        <v>516</v>
      </c>
      <c r="B25" s="307" t="s">
        <v>522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11">
        <f t="shared" si="1"/>
        <v>0</v>
      </c>
      <c r="M25" s="328"/>
      <c r="N25" s="317"/>
    </row>
    <row r="26" spans="1:14" ht="12">
      <c r="A26" s="316" t="s">
        <v>518</v>
      </c>
      <c r="B26" s="307" t="s">
        <v>523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11">
        <f t="shared" si="1"/>
        <v>0</v>
      </c>
      <c r="M26" s="328"/>
      <c r="N26" s="317"/>
    </row>
    <row r="27" spans="1:14" ht="12">
      <c r="A27" s="316" t="s">
        <v>524</v>
      </c>
      <c r="B27" s="307" t="s">
        <v>525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1">
        <f t="shared" si="1"/>
        <v>0</v>
      </c>
      <c r="M27" s="312"/>
      <c r="N27" s="317"/>
    </row>
    <row r="28" spans="1:14" ht="12">
      <c r="A28" s="316" t="s">
        <v>526</v>
      </c>
      <c r="B28" s="307" t="s">
        <v>527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1">
        <f t="shared" si="1"/>
        <v>0</v>
      </c>
      <c r="M28" s="312"/>
      <c r="N28" s="317"/>
    </row>
    <row r="29" spans="1:23" ht="14.25" customHeight="1">
      <c r="A29" s="310" t="s">
        <v>528</v>
      </c>
      <c r="B29" s="305" t="s">
        <v>529</v>
      </c>
      <c r="C29" s="314">
        <f>C17+C20+C21+C24+C28+C27+C15+C16</f>
        <v>650</v>
      </c>
      <c r="D29" s="314">
        <f>D17+D20+D21+D24+D28+D27+D15+D16</f>
        <v>172</v>
      </c>
      <c r="E29" s="314">
        <f aca="true" t="shared" si="6" ref="E29:M29">E17+E20+E21+E24+E28+E27+E15+E16</f>
        <v>66</v>
      </c>
      <c r="F29" s="314">
        <f t="shared" si="6"/>
        <v>0</v>
      </c>
      <c r="G29" s="314">
        <f t="shared" si="6"/>
        <v>0</v>
      </c>
      <c r="H29" s="314">
        <f t="shared" si="6"/>
        <v>0</v>
      </c>
      <c r="I29" s="314">
        <f t="shared" si="6"/>
        <v>0</v>
      </c>
      <c r="J29" s="314">
        <f t="shared" si="6"/>
        <v>-212</v>
      </c>
      <c r="K29" s="314">
        <f t="shared" si="6"/>
        <v>-14</v>
      </c>
      <c r="L29" s="311">
        <f t="shared" si="1"/>
        <v>662</v>
      </c>
      <c r="M29" s="314">
        <f t="shared" si="6"/>
        <v>0</v>
      </c>
      <c r="N29" s="313"/>
      <c r="O29" s="264"/>
      <c r="P29" s="264"/>
      <c r="Q29" s="264"/>
      <c r="R29" s="264"/>
      <c r="S29" s="264"/>
      <c r="T29" s="264"/>
      <c r="U29" s="264"/>
      <c r="V29" s="264"/>
      <c r="W29" s="264"/>
    </row>
    <row r="30" spans="1:14" ht="23.25" customHeight="1">
      <c r="A30" s="316" t="s">
        <v>530</v>
      </c>
      <c r="B30" s="307" t="s">
        <v>531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1">
        <f t="shared" si="1"/>
        <v>0</v>
      </c>
      <c r="M30" s="312"/>
      <c r="N30" s="317"/>
    </row>
    <row r="31" spans="1:14" ht="24" customHeight="1">
      <c r="A31" s="316" t="s">
        <v>532</v>
      </c>
      <c r="B31" s="307" t="s">
        <v>533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1">
        <f t="shared" si="1"/>
        <v>0</v>
      </c>
      <c r="M31" s="312"/>
      <c r="N31" s="317"/>
    </row>
    <row r="32" spans="1:23" ht="23.25" customHeight="1">
      <c r="A32" s="310" t="s">
        <v>534</v>
      </c>
      <c r="B32" s="305" t="s">
        <v>535</v>
      </c>
      <c r="C32" s="314">
        <f aca="true" t="shared" si="7" ref="C32:K32">C29+C30+C31</f>
        <v>650</v>
      </c>
      <c r="D32" s="314">
        <f t="shared" si="7"/>
        <v>172</v>
      </c>
      <c r="E32" s="314">
        <f t="shared" si="7"/>
        <v>66</v>
      </c>
      <c r="F32" s="314">
        <f t="shared" si="7"/>
        <v>0</v>
      </c>
      <c r="G32" s="314">
        <f t="shared" si="7"/>
        <v>0</v>
      </c>
      <c r="H32" s="314">
        <f t="shared" si="7"/>
        <v>0</v>
      </c>
      <c r="I32" s="314">
        <f t="shared" si="7"/>
        <v>0</v>
      </c>
      <c r="J32" s="314">
        <f t="shared" si="7"/>
        <v>-212</v>
      </c>
      <c r="K32" s="314">
        <f t="shared" si="7"/>
        <v>-14</v>
      </c>
      <c r="L32" s="311">
        <f t="shared" si="1"/>
        <v>662</v>
      </c>
      <c r="M32" s="314">
        <f>M29+M30+M31</f>
        <v>0</v>
      </c>
      <c r="N32" s="315"/>
      <c r="O32" s="264"/>
      <c r="P32" s="264"/>
      <c r="Q32" s="264"/>
      <c r="R32" s="264"/>
      <c r="S32" s="264"/>
      <c r="T32" s="264"/>
      <c r="U32" s="264"/>
      <c r="V32" s="264"/>
      <c r="W32" s="264"/>
    </row>
    <row r="33" spans="1:14" ht="14.25" customHeight="1">
      <c r="A33" s="329"/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2"/>
      <c r="M33" s="332"/>
      <c r="N33" s="317"/>
    </row>
    <row r="34" spans="1:14" ht="14.25" customHeight="1">
      <c r="A34" s="329"/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2"/>
      <c r="M34" s="332"/>
      <c r="N34" s="317"/>
    </row>
    <row r="35" spans="1:14" ht="14.25" customHeight="1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1"/>
      <c r="L35" s="332"/>
      <c r="M35" s="332"/>
      <c r="N35" s="317"/>
    </row>
    <row r="36" spans="1:14" ht="14.25" customHeight="1">
      <c r="A36" s="329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2"/>
      <c r="M36" s="332"/>
      <c r="N36" s="317"/>
    </row>
    <row r="37" spans="1:14" ht="14.25" customHeight="1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2"/>
      <c r="M37" s="332"/>
      <c r="N37" s="317"/>
    </row>
    <row r="38" spans="1:14" ht="12">
      <c r="A38" s="334" t="s">
        <v>536</v>
      </c>
      <c r="B38" s="335"/>
      <c r="C38" s="336"/>
      <c r="D38" s="337" t="s">
        <v>537</v>
      </c>
      <c r="E38" s="337"/>
      <c r="F38" s="337"/>
      <c r="G38" s="337"/>
      <c r="H38" s="337"/>
      <c r="I38" s="337"/>
      <c r="J38" s="336" t="s">
        <v>538</v>
      </c>
      <c r="K38" s="336"/>
      <c r="L38" s="337"/>
      <c r="M38" s="337"/>
      <c r="N38" s="317"/>
    </row>
    <row r="39" spans="1:13" ht="12">
      <c r="A39" s="338"/>
      <c r="B39" s="339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32"/>
    </row>
    <row r="40" spans="1:13" ht="12">
      <c r="A40" s="33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32"/>
    </row>
    <row r="41" spans="1:13" ht="12">
      <c r="A41" s="33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32"/>
    </row>
    <row r="42" spans="1:13" ht="12">
      <c r="A42" s="33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32"/>
    </row>
    <row r="43" ht="12">
      <c r="M43" s="317"/>
    </row>
    <row r="44" ht="12">
      <c r="M44" s="317"/>
    </row>
    <row r="45" ht="12">
      <c r="M45" s="317"/>
    </row>
    <row r="46" ht="12">
      <c r="M46" s="317"/>
    </row>
    <row r="47" ht="12">
      <c r="M47" s="317"/>
    </row>
    <row r="48" ht="12">
      <c r="M48" s="317"/>
    </row>
    <row r="49" ht="12">
      <c r="M49" s="317"/>
    </row>
    <row r="50" ht="12">
      <c r="M50" s="317"/>
    </row>
    <row r="51" ht="12">
      <c r="M51" s="317"/>
    </row>
    <row r="52" ht="12">
      <c r="M52" s="317"/>
    </row>
    <row r="53" ht="12">
      <c r="M53" s="317"/>
    </row>
    <row r="54" ht="12">
      <c r="M54" s="317"/>
    </row>
    <row r="55" ht="12">
      <c r="M55" s="317"/>
    </row>
    <row r="56" ht="12">
      <c r="M56" s="317"/>
    </row>
    <row r="57" ht="12">
      <c r="M57" s="317"/>
    </row>
    <row r="58" ht="12">
      <c r="M58" s="317"/>
    </row>
    <row r="59" ht="12">
      <c r="M59" s="317"/>
    </row>
    <row r="60" ht="12">
      <c r="M60" s="317"/>
    </row>
    <row r="61" ht="12">
      <c r="M61" s="317"/>
    </row>
    <row r="62" ht="12">
      <c r="M62" s="317"/>
    </row>
    <row r="63" ht="12">
      <c r="M63" s="317"/>
    </row>
    <row r="64" ht="12">
      <c r="M64" s="317"/>
    </row>
    <row r="65" ht="12">
      <c r="M65" s="317"/>
    </row>
    <row r="66" ht="12">
      <c r="M66" s="317"/>
    </row>
    <row r="67" ht="12">
      <c r="M67" s="317"/>
    </row>
    <row r="68" ht="12">
      <c r="M68" s="317"/>
    </row>
    <row r="69" ht="12">
      <c r="M69" s="317"/>
    </row>
    <row r="70" ht="12">
      <c r="M70" s="317"/>
    </row>
    <row r="71" ht="12">
      <c r="M71" s="317"/>
    </row>
    <row r="72" ht="12">
      <c r="M72" s="317"/>
    </row>
    <row r="73" ht="12">
      <c r="M73" s="317"/>
    </row>
    <row r="74" ht="12">
      <c r="M74" s="317"/>
    </row>
    <row r="75" ht="12">
      <c r="M75" s="317"/>
    </row>
    <row r="76" ht="12">
      <c r="M76" s="317"/>
    </row>
    <row r="77" ht="12">
      <c r="M77" s="317"/>
    </row>
    <row r="78" ht="12">
      <c r="M78" s="317"/>
    </row>
    <row r="79" ht="12">
      <c r="M79" s="317"/>
    </row>
    <row r="80" ht="12">
      <c r="M80" s="317"/>
    </row>
    <row r="81" ht="12">
      <c r="M81" s="317"/>
    </row>
    <row r="82" ht="12">
      <c r="M82" s="317"/>
    </row>
    <row r="83" ht="12">
      <c r="M83" s="317"/>
    </row>
    <row r="84" ht="12">
      <c r="M84" s="317"/>
    </row>
    <row r="85" ht="12">
      <c r="M85" s="317"/>
    </row>
    <row r="86" ht="12">
      <c r="M86" s="317"/>
    </row>
    <row r="87" ht="12">
      <c r="M87" s="317"/>
    </row>
    <row r="88" ht="12">
      <c r="M88" s="317"/>
    </row>
    <row r="89" ht="12">
      <c r="M89" s="317"/>
    </row>
    <row r="90" ht="12">
      <c r="M90" s="317"/>
    </row>
    <row r="91" ht="12">
      <c r="M91" s="317"/>
    </row>
    <row r="92" ht="12">
      <c r="M92" s="317"/>
    </row>
    <row r="93" ht="12">
      <c r="M93" s="317"/>
    </row>
    <row r="94" ht="12">
      <c r="M94" s="317"/>
    </row>
    <row r="95" ht="12">
      <c r="M95" s="317"/>
    </row>
    <row r="96" ht="12">
      <c r="M96" s="317"/>
    </row>
    <row r="97" ht="12">
      <c r="M97" s="317"/>
    </row>
    <row r="98" ht="12">
      <c r="M98" s="317"/>
    </row>
    <row r="99" ht="12">
      <c r="M99" s="317"/>
    </row>
    <row r="100" ht="12">
      <c r="M100" s="317"/>
    </row>
    <row r="101" ht="12">
      <c r="M101" s="317"/>
    </row>
    <row r="102" ht="12">
      <c r="M102" s="317"/>
    </row>
    <row r="103" ht="12">
      <c r="M103" s="317"/>
    </row>
    <row r="104" ht="12">
      <c r="M104" s="317"/>
    </row>
    <row r="105" ht="12">
      <c r="M105" s="317"/>
    </row>
    <row r="106" ht="12">
      <c r="M106" s="317"/>
    </row>
    <row r="107" ht="12">
      <c r="M107" s="317"/>
    </row>
    <row r="108" ht="12">
      <c r="M108" s="317"/>
    </row>
    <row r="109" ht="12">
      <c r="M109" s="317"/>
    </row>
    <row r="110" ht="12">
      <c r="M110" s="317"/>
    </row>
    <row r="111" ht="12">
      <c r="M111" s="317"/>
    </row>
    <row r="112" ht="12">
      <c r="M112" s="317"/>
    </row>
    <row r="113" ht="12">
      <c r="M113" s="317"/>
    </row>
    <row r="114" ht="12">
      <c r="M114" s="317"/>
    </row>
    <row r="115" ht="12">
      <c r="M115" s="317"/>
    </row>
    <row r="116" ht="12">
      <c r="M116" s="317"/>
    </row>
    <row r="117" ht="12">
      <c r="M117" s="317"/>
    </row>
    <row r="118" ht="12">
      <c r="M118" s="317"/>
    </row>
    <row r="119" ht="12">
      <c r="M119" s="317"/>
    </row>
    <row r="120" ht="12">
      <c r="M120" s="317"/>
    </row>
    <row r="121" ht="12">
      <c r="M121" s="317"/>
    </row>
    <row r="122" ht="12">
      <c r="M122" s="317"/>
    </row>
    <row r="123" ht="12">
      <c r="M123" s="317"/>
    </row>
    <row r="124" ht="12">
      <c r="M124" s="317"/>
    </row>
    <row r="125" ht="12">
      <c r="M125" s="317"/>
    </row>
    <row r="126" ht="12">
      <c r="M126" s="317"/>
    </row>
    <row r="127" ht="12">
      <c r="M127" s="317"/>
    </row>
    <row r="128" ht="12">
      <c r="M128" s="317"/>
    </row>
    <row r="129" ht="12">
      <c r="M129" s="317"/>
    </row>
    <row r="130" ht="12">
      <c r="M130" s="317"/>
    </row>
    <row r="131" ht="12">
      <c r="M131" s="317"/>
    </row>
    <row r="132" ht="12">
      <c r="M132" s="317"/>
    </row>
    <row r="133" ht="12">
      <c r="M133" s="317"/>
    </row>
    <row r="134" ht="12">
      <c r="M134" s="317"/>
    </row>
    <row r="135" ht="12">
      <c r="M135" s="317"/>
    </row>
    <row r="136" ht="12">
      <c r="M136" s="317"/>
    </row>
    <row r="137" ht="12">
      <c r="M137" s="317"/>
    </row>
    <row r="138" ht="12">
      <c r="M138" s="317"/>
    </row>
    <row r="139" ht="12">
      <c r="M139" s="317"/>
    </row>
    <row r="140" ht="12">
      <c r="M140" s="317"/>
    </row>
    <row r="141" ht="12">
      <c r="M141" s="317"/>
    </row>
    <row r="142" ht="12">
      <c r="M142" s="317"/>
    </row>
    <row r="143" ht="12">
      <c r="M143" s="317"/>
    </row>
    <row r="144" ht="12">
      <c r="M144" s="317"/>
    </row>
    <row r="145" ht="12">
      <c r="M145" s="317"/>
    </row>
    <row r="146" ht="12">
      <c r="M146" s="317"/>
    </row>
    <row r="147" ht="12">
      <c r="M147" s="317"/>
    </row>
    <row r="148" ht="12">
      <c r="M148" s="317"/>
    </row>
    <row r="149" ht="12">
      <c r="M149" s="317"/>
    </row>
    <row r="150" ht="12">
      <c r="M150" s="317"/>
    </row>
    <row r="151" ht="12">
      <c r="M151" s="317"/>
    </row>
    <row r="152" ht="12">
      <c r="M152" s="317"/>
    </row>
    <row r="153" ht="12">
      <c r="M153" s="317"/>
    </row>
    <row r="154" ht="12">
      <c r="M154" s="317"/>
    </row>
    <row r="155" ht="12">
      <c r="M155" s="317"/>
    </row>
    <row r="156" ht="12">
      <c r="M156" s="317"/>
    </row>
    <row r="157" ht="12">
      <c r="M157" s="317"/>
    </row>
    <row r="158" ht="12">
      <c r="M158" s="317"/>
    </row>
    <row r="159" ht="12">
      <c r="M159" s="317"/>
    </row>
    <row r="160" ht="12">
      <c r="M160" s="317"/>
    </row>
    <row r="161" ht="12">
      <c r="M161" s="317"/>
    </row>
    <row r="162" ht="12">
      <c r="M162" s="317"/>
    </row>
    <row r="163" ht="12">
      <c r="M163" s="317"/>
    </row>
    <row r="164" ht="12">
      <c r="M164" s="317"/>
    </row>
    <row r="165" ht="12">
      <c r="M165" s="317"/>
    </row>
    <row r="166" ht="12">
      <c r="M166" s="317"/>
    </row>
    <row r="167" ht="12">
      <c r="M167" s="317"/>
    </row>
    <row r="168" ht="12">
      <c r="M168" s="317"/>
    </row>
    <row r="169" ht="12">
      <c r="M169" s="317"/>
    </row>
    <row r="170" ht="12">
      <c r="M170" s="317"/>
    </row>
    <row r="171" ht="12">
      <c r="M171" s="317"/>
    </row>
    <row r="172" ht="12">
      <c r="M172" s="317"/>
    </row>
    <row r="173" ht="12">
      <c r="M173" s="317"/>
    </row>
    <row r="174" ht="12">
      <c r="M174" s="317"/>
    </row>
    <row r="175" ht="12">
      <c r="M175" s="317"/>
    </row>
    <row r="176" ht="12">
      <c r="M176" s="317"/>
    </row>
    <row r="177" ht="12">
      <c r="M177" s="317"/>
    </row>
    <row r="178" ht="12">
      <c r="M178" s="317"/>
    </row>
    <row r="179" ht="12">
      <c r="M179" s="317"/>
    </row>
    <row r="180" ht="12">
      <c r="M180" s="317"/>
    </row>
    <row r="181" ht="12">
      <c r="M181" s="317"/>
    </row>
    <row r="182" ht="12">
      <c r="M182" s="317"/>
    </row>
    <row r="183" ht="12">
      <c r="M183" s="317"/>
    </row>
    <row r="184" ht="12">
      <c r="M184" s="317"/>
    </row>
    <row r="185" ht="12">
      <c r="M185" s="317"/>
    </row>
    <row r="186" ht="12">
      <c r="M186" s="317"/>
    </row>
    <row r="187" ht="12">
      <c r="M187" s="317"/>
    </row>
    <row r="188" ht="12">
      <c r="M188" s="317"/>
    </row>
    <row r="189" ht="12">
      <c r="M189" s="317"/>
    </row>
    <row r="190" ht="12">
      <c r="M190" s="317"/>
    </row>
    <row r="191" ht="12">
      <c r="M191" s="317"/>
    </row>
    <row r="192" ht="12">
      <c r="M192" s="317"/>
    </row>
    <row r="193" ht="12">
      <c r="M193" s="317"/>
    </row>
    <row r="194" ht="12">
      <c r="M194" s="317"/>
    </row>
    <row r="195" ht="12">
      <c r="M195" s="317"/>
    </row>
    <row r="196" ht="12">
      <c r="M196" s="317"/>
    </row>
    <row r="197" ht="12">
      <c r="M197" s="317"/>
    </row>
    <row r="198" ht="12">
      <c r="M198" s="317"/>
    </row>
    <row r="199" ht="12">
      <c r="M199" s="317"/>
    </row>
    <row r="200" ht="12">
      <c r="M200" s="317"/>
    </row>
    <row r="201" ht="12">
      <c r="M201" s="317"/>
    </row>
    <row r="202" ht="12">
      <c r="M202" s="317"/>
    </row>
    <row r="203" ht="12">
      <c r="M203" s="317"/>
    </row>
    <row r="204" ht="12">
      <c r="M204" s="317"/>
    </row>
    <row r="205" ht="12">
      <c r="M205" s="317"/>
    </row>
    <row r="206" ht="12">
      <c r="M206" s="317"/>
    </row>
    <row r="207" ht="12">
      <c r="M207" s="317"/>
    </row>
    <row r="208" ht="12">
      <c r="M208" s="317"/>
    </row>
    <row r="209" ht="12">
      <c r="M209" s="317"/>
    </row>
    <row r="210" ht="12">
      <c r="M210" s="317"/>
    </row>
    <row r="211" ht="12">
      <c r="M211" s="317"/>
    </row>
    <row r="212" ht="12">
      <c r="M212" s="317"/>
    </row>
    <row r="213" ht="12">
      <c r="M213" s="317"/>
    </row>
    <row r="214" ht="12">
      <c r="M214" s="317"/>
    </row>
    <row r="215" ht="12">
      <c r="M215" s="317"/>
    </row>
    <row r="216" ht="12">
      <c r="M216" s="317"/>
    </row>
    <row r="217" ht="12">
      <c r="M217" s="317"/>
    </row>
    <row r="218" ht="12">
      <c r="M218" s="317"/>
    </row>
    <row r="219" ht="12">
      <c r="M219" s="317"/>
    </row>
    <row r="220" ht="12">
      <c r="M220" s="317"/>
    </row>
    <row r="221" ht="12">
      <c r="M221" s="317"/>
    </row>
    <row r="222" ht="12">
      <c r="M222" s="317"/>
    </row>
    <row r="223" ht="12">
      <c r="M223" s="317"/>
    </row>
    <row r="224" ht="12">
      <c r="M224" s="317"/>
    </row>
    <row r="225" ht="12">
      <c r="M225" s="317"/>
    </row>
    <row r="226" ht="12">
      <c r="M226" s="317"/>
    </row>
    <row r="227" ht="12">
      <c r="M227" s="317"/>
    </row>
    <row r="228" ht="12">
      <c r="M228" s="317"/>
    </row>
    <row r="229" ht="12">
      <c r="M229" s="317"/>
    </row>
    <row r="230" ht="12">
      <c r="M230" s="317"/>
    </row>
    <row r="231" ht="12">
      <c r="M231" s="317"/>
    </row>
    <row r="232" ht="12">
      <c r="M232" s="317"/>
    </row>
    <row r="233" ht="12">
      <c r="M233" s="317"/>
    </row>
    <row r="234" ht="12">
      <c r="M234" s="317"/>
    </row>
    <row r="235" ht="12">
      <c r="M235" s="317"/>
    </row>
    <row r="236" ht="12">
      <c r="M236" s="317"/>
    </row>
    <row r="237" ht="12">
      <c r="M237" s="317"/>
    </row>
    <row r="238" ht="12">
      <c r="M238" s="317"/>
    </row>
    <row r="239" ht="12">
      <c r="M239" s="317"/>
    </row>
    <row r="240" ht="12">
      <c r="M240" s="317"/>
    </row>
    <row r="241" ht="12">
      <c r="M241" s="317"/>
    </row>
    <row r="242" ht="12">
      <c r="M242" s="317"/>
    </row>
    <row r="243" ht="12">
      <c r="M243" s="317"/>
    </row>
    <row r="244" ht="12">
      <c r="M244" s="317"/>
    </row>
    <row r="245" ht="12">
      <c r="M245" s="317"/>
    </row>
    <row r="246" ht="12">
      <c r="M246" s="317"/>
    </row>
    <row r="247" ht="12">
      <c r="M247" s="317"/>
    </row>
    <row r="248" ht="12">
      <c r="M248" s="317"/>
    </row>
    <row r="249" ht="12">
      <c r="M249" s="317"/>
    </row>
    <row r="250" ht="12">
      <c r="M250" s="317"/>
    </row>
    <row r="251" ht="12">
      <c r="M251" s="317"/>
    </row>
    <row r="252" ht="12">
      <c r="M252" s="317"/>
    </row>
    <row r="253" ht="12">
      <c r="M253" s="317"/>
    </row>
    <row r="254" ht="12">
      <c r="M254" s="317"/>
    </row>
    <row r="255" ht="12">
      <c r="M255" s="317"/>
    </row>
    <row r="256" ht="12">
      <c r="M256" s="317"/>
    </row>
    <row r="257" ht="12">
      <c r="M257" s="317"/>
    </row>
    <row r="258" ht="12">
      <c r="M258" s="317"/>
    </row>
    <row r="259" ht="12">
      <c r="M259" s="317"/>
    </row>
    <row r="260" ht="12">
      <c r="M260" s="317"/>
    </row>
    <row r="261" ht="12">
      <c r="M261" s="317"/>
    </row>
    <row r="262" ht="12">
      <c r="M262" s="317"/>
    </row>
    <row r="263" ht="12">
      <c r="M263" s="317"/>
    </row>
    <row r="264" ht="12">
      <c r="M264" s="317"/>
    </row>
    <row r="265" ht="12">
      <c r="M265" s="317"/>
    </row>
    <row r="266" ht="12">
      <c r="M266" s="317"/>
    </row>
    <row r="267" ht="12">
      <c r="M267" s="317"/>
    </row>
    <row r="268" ht="12">
      <c r="M268" s="317"/>
    </row>
    <row r="269" ht="12">
      <c r="M269" s="317"/>
    </row>
    <row r="270" ht="12">
      <c r="M270" s="317"/>
    </row>
    <row r="271" ht="12">
      <c r="M271" s="317"/>
    </row>
    <row r="272" ht="12">
      <c r="M272" s="317"/>
    </row>
    <row r="273" ht="12">
      <c r="M273" s="317"/>
    </row>
    <row r="274" ht="12">
      <c r="M274" s="317"/>
    </row>
    <row r="275" ht="12">
      <c r="M275" s="317"/>
    </row>
    <row r="276" ht="12">
      <c r="M276" s="317"/>
    </row>
    <row r="277" ht="12">
      <c r="M277" s="317"/>
    </row>
    <row r="278" ht="12">
      <c r="M278" s="317"/>
    </row>
    <row r="279" ht="12">
      <c r="M279" s="317"/>
    </row>
    <row r="280" ht="12">
      <c r="M280" s="317"/>
    </row>
    <row r="281" ht="12">
      <c r="M281" s="317"/>
    </row>
    <row r="282" ht="12">
      <c r="M282" s="317"/>
    </row>
    <row r="283" ht="12">
      <c r="M283" s="317"/>
    </row>
    <row r="284" ht="12">
      <c r="M284" s="317"/>
    </row>
    <row r="285" ht="12">
      <c r="M285" s="317"/>
    </row>
    <row r="286" ht="12">
      <c r="M286" s="317"/>
    </row>
    <row r="287" ht="12">
      <c r="M287" s="317"/>
    </row>
    <row r="288" ht="12">
      <c r="M288" s="317"/>
    </row>
    <row r="289" ht="12">
      <c r="M289" s="317"/>
    </row>
    <row r="290" ht="12">
      <c r="M290" s="317"/>
    </row>
    <row r="291" ht="12">
      <c r="M291" s="317"/>
    </row>
    <row r="292" ht="12">
      <c r="M292" s="317"/>
    </row>
    <row r="293" ht="12">
      <c r="M293" s="317"/>
    </row>
    <row r="294" ht="12">
      <c r="M294" s="317"/>
    </row>
    <row r="295" ht="12">
      <c r="M295" s="317"/>
    </row>
    <row r="296" ht="12">
      <c r="M296" s="317"/>
    </row>
    <row r="297" ht="12">
      <c r="M297" s="317"/>
    </row>
    <row r="298" ht="12">
      <c r="M298" s="317"/>
    </row>
    <row r="299" ht="12">
      <c r="M299" s="317"/>
    </row>
    <row r="300" ht="12">
      <c r="M300" s="317"/>
    </row>
    <row r="301" ht="12">
      <c r="M301" s="317"/>
    </row>
    <row r="302" ht="12">
      <c r="M302" s="317"/>
    </row>
    <row r="303" ht="12">
      <c r="M303" s="317"/>
    </row>
    <row r="304" ht="12">
      <c r="M304" s="317"/>
    </row>
    <row r="305" ht="12">
      <c r="M305" s="317"/>
    </row>
    <row r="306" ht="12">
      <c r="M306" s="317"/>
    </row>
    <row r="307" ht="12">
      <c r="M307" s="317"/>
    </row>
    <row r="308" ht="12">
      <c r="M308" s="317"/>
    </row>
    <row r="309" ht="12">
      <c r="M309" s="317"/>
    </row>
    <row r="310" ht="12">
      <c r="M310" s="317"/>
    </row>
    <row r="311" ht="12">
      <c r="M311" s="317"/>
    </row>
    <row r="312" ht="12">
      <c r="M312" s="317"/>
    </row>
    <row r="313" ht="12">
      <c r="M313" s="317"/>
    </row>
    <row r="314" ht="12">
      <c r="M314" s="317"/>
    </row>
    <row r="315" ht="12">
      <c r="M315" s="317"/>
    </row>
    <row r="316" ht="12">
      <c r="M316" s="317"/>
    </row>
    <row r="317" ht="12">
      <c r="M317" s="317"/>
    </row>
    <row r="318" ht="12">
      <c r="M318" s="317"/>
    </row>
    <row r="319" ht="12">
      <c r="M319" s="317"/>
    </row>
    <row r="320" ht="12">
      <c r="M320" s="317"/>
    </row>
    <row r="321" ht="12">
      <c r="M321" s="317"/>
    </row>
    <row r="322" ht="12">
      <c r="M322" s="317"/>
    </row>
    <row r="323" ht="12">
      <c r="M323" s="317"/>
    </row>
    <row r="324" ht="12">
      <c r="M324" s="317"/>
    </row>
    <row r="325" ht="12">
      <c r="M325" s="317"/>
    </row>
    <row r="326" ht="12">
      <c r="M326" s="317"/>
    </row>
    <row r="327" ht="12">
      <c r="M327" s="317"/>
    </row>
    <row r="328" ht="12">
      <c r="M328" s="317"/>
    </row>
    <row r="329" ht="12">
      <c r="M329" s="317"/>
    </row>
    <row r="330" ht="12">
      <c r="M330" s="317"/>
    </row>
    <row r="331" ht="12">
      <c r="M331" s="317"/>
    </row>
    <row r="332" ht="12">
      <c r="M332" s="317"/>
    </row>
    <row r="333" ht="12">
      <c r="M333" s="317"/>
    </row>
    <row r="334" ht="12">
      <c r="M334" s="317"/>
    </row>
    <row r="335" ht="12">
      <c r="M335" s="317"/>
    </row>
    <row r="336" ht="12">
      <c r="M336" s="317"/>
    </row>
    <row r="337" ht="12">
      <c r="M337" s="317"/>
    </row>
    <row r="338" ht="12">
      <c r="M338" s="317"/>
    </row>
    <row r="339" ht="12">
      <c r="M339" s="317"/>
    </row>
    <row r="340" ht="12">
      <c r="M340" s="317"/>
    </row>
    <row r="341" ht="12">
      <c r="M341" s="317"/>
    </row>
    <row r="342" ht="12">
      <c r="M342" s="317"/>
    </row>
    <row r="343" ht="12">
      <c r="M343" s="317"/>
    </row>
    <row r="344" ht="12">
      <c r="M344" s="317"/>
    </row>
    <row r="345" ht="12">
      <c r="M345" s="317"/>
    </row>
    <row r="346" ht="12">
      <c r="M346" s="317"/>
    </row>
    <row r="347" ht="12">
      <c r="M347" s="317"/>
    </row>
    <row r="348" ht="12">
      <c r="M348" s="317"/>
    </row>
    <row r="349" ht="12">
      <c r="M349" s="317"/>
    </row>
    <row r="350" ht="12">
      <c r="M350" s="317"/>
    </row>
    <row r="351" ht="12">
      <c r="M351" s="317"/>
    </row>
    <row r="352" ht="12">
      <c r="M352" s="317"/>
    </row>
    <row r="353" ht="12">
      <c r="M353" s="317"/>
    </row>
    <row r="354" ht="12">
      <c r="M354" s="317"/>
    </row>
    <row r="355" ht="12">
      <c r="M355" s="317"/>
    </row>
    <row r="356" ht="12">
      <c r="M356" s="317"/>
    </row>
    <row r="357" ht="12">
      <c r="M357" s="317"/>
    </row>
    <row r="358" ht="12">
      <c r="M358" s="317"/>
    </row>
    <row r="359" ht="12">
      <c r="M359" s="317"/>
    </row>
    <row r="360" ht="12">
      <c r="M360" s="317"/>
    </row>
    <row r="361" ht="12">
      <c r="M361" s="317"/>
    </row>
    <row r="362" ht="12">
      <c r="M362" s="317"/>
    </row>
    <row r="363" ht="12">
      <c r="M363" s="317"/>
    </row>
    <row r="364" ht="12">
      <c r="M364" s="317"/>
    </row>
    <row r="365" ht="12">
      <c r="M365" s="317"/>
    </row>
    <row r="366" ht="12">
      <c r="M366" s="317"/>
    </row>
    <row r="367" ht="12">
      <c r="M367" s="317"/>
    </row>
    <row r="368" ht="12">
      <c r="M368" s="317"/>
    </row>
    <row r="369" ht="12">
      <c r="M369" s="317"/>
    </row>
    <row r="370" ht="12">
      <c r="M370" s="317"/>
    </row>
    <row r="371" ht="12">
      <c r="M371" s="317"/>
    </row>
    <row r="372" ht="12">
      <c r="M372" s="317"/>
    </row>
    <row r="373" ht="12">
      <c r="M373" s="317"/>
    </row>
    <row r="374" ht="12">
      <c r="M374" s="317"/>
    </row>
    <row r="375" ht="12">
      <c r="M375" s="317"/>
    </row>
    <row r="376" ht="12">
      <c r="M376" s="317"/>
    </row>
    <row r="377" ht="12">
      <c r="M377" s="317"/>
    </row>
    <row r="378" ht="12">
      <c r="M378" s="317"/>
    </row>
    <row r="379" ht="12">
      <c r="M379" s="317"/>
    </row>
    <row r="380" ht="12">
      <c r="M380" s="317"/>
    </row>
    <row r="381" ht="12">
      <c r="M381" s="317"/>
    </row>
    <row r="382" ht="12">
      <c r="M382" s="317"/>
    </row>
    <row r="383" ht="12">
      <c r="M383" s="317"/>
    </row>
    <row r="384" ht="12">
      <c r="M384" s="317"/>
    </row>
    <row r="385" ht="12">
      <c r="M385" s="317"/>
    </row>
    <row r="386" ht="12">
      <c r="M386" s="317"/>
    </row>
    <row r="387" ht="12">
      <c r="M387" s="317"/>
    </row>
    <row r="388" ht="12">
      <c r="M388" s="317"/>
    </row>
    <row r="389" ht="12">
      <c r="M389" s="317"/>
    </row>
    <row r="390" ht="12">
      <c r="M390" s="317"/>
    </row>
    <row r="391" ht="12">
      <c r="M391" s="317"/>
    </row>
    <row r="392" ht="12">
      <c r="M392" s="317"/>
    </row>
    <row r="393" ht="12">
      <c r="M393" s="317"/>
    </row>
    <row r="394" ht="12">
      <c r="M394" s="317"/>
    </row>
    <row r="395" ht="12">
      <c r="M395" s="317"/>
    </row>
    <row r="396" ht="12">
      <c r="M396" s="317"/>
    </row>
    <row r="397" ht="12">
      <c r="M397" s="317"/>
    </row>
    <row r="398" ht="12">
      <c r="M398" s="317"/>
    </row>
    <row r="399" ht="12">
      <c r="M399" s="317"/>
    </row>
    <row r="400" ht="12">
      <c r="M400" s="317"/>
    </row>
    <row r="401" ht="12">
      <c r="M401" s="317"/>
    </row>
    <row r="402" ht="12">
      <c r="M402" s="317"/>
    </row>
    <row r="403" ht="12">
      <c r="M403" s="317"/>
    </row>
    <row r="404" ht="12">
      <c r="M404" s="317"/>
    </row>
    <row r="405" ht="12">
      <c r="M405" s="317"/>
    </row>
    <row r="406" ht="12">
      <c r="M406" s="317"/>
    </row>
    <row r="407" ht="12">
      <c r="M407" s="317"/>
    </row>
    <row r="408" ht="12">
      <c r="M408" s="317"/>
    </row>
    <row r="409" ht="12">
      <c r="M409" s="317"/>
    </row>
    <row r="410" ht="12">
      <c r="M410" s="317"/>
    </row>
    <row r="411" ht="12">
      <c r="M411" s="317"/>
    </row>
    <row r="412" ht="12">
      <c r="M412" s="317"/>
    </row>
    <row r="413" ht="12">
      <c r="M413" s="317"/>
    </row>
    <row r="414" ht="12">
      <c r="M414" s="317"/>
    </row>
    <row r="415" ht="12">
      <c r="M415" s="317"/>
    </row>
    <row r="416" ht="12">
      <c r="M416" s="317"/>
    </row>
    <row r="417" ht="12">
      <c r="M417" s="317"/>
    </row>
    <row r="418" ht="12">
      <c r="M418" s="317"/>
    </row>
    <row r="419" ht="12">
      <c r="M419" s="317"/>
    </row>
    <row r="420" ht="12">
      <c r="M420" s="317"/>
    </row>
    <row r="421" ht="12">
      <c r="M421" s="317"/>
    </row>
    <row r="422" ht="12">
      <c r="M422" s="317"/>
    </row>
    <row r="423" ht="12">
      <c r="M423" s="317"/>
    </row>
    <row r="424" ht="12">
      <c r="M424" s="317"/>
    </row>
    <row r="425" ht="12">
      <c r="M425" s="317"/>
    </row>
    <row r="426" ht="12">
      <c r="M426" s="317"/>
    </row>
    <row r="427" ht="12">
      <c r="M427" s="317"/>
    </row>
    <row r="428" ht="12">
      <c r="M428" s="317"/>
    </row>
    <row r="429" ht="12">
      <c r="M429" s="317"/>
    </row>
    <row r="430" ht="12">
      <c r="M430" s="317"/>
    </row>
    <row r="431" ht="12">
      <c r="M431" s="317"/>
    </row>
    <row r="432" ht="12">
      <c r="M432" s="317"/>
    </row>
    <row r="433" ht="12">
      <c r="M433" s="317"/>
    </row>
    <row r="434" ht="12">
      <c r="M434" s="317"/>
    </row>
    <row r="435" ht="12">
      <c r="M435" s="317"/>
    </row>
    <row r="436" ht="12">
      <c r="M436" s="317"/>
    </row>
    <row r="437" ht="12">
      <c r="M437" s="317"/>
    </row>
    <row r="438" ht="12">
      <c r="M438" s="317"/>
    </row>
    <row r="439" ht="12">
      <c r="M439" s="317"/>
    </row>
    <row r="440" ht="12">
      <c r="M440" s="317"/>
    </row>
    <row r="441" ht="12">
      <c r="M441" s="317"/>
    </row>
    <row r="442" ht="12">
      <c r="M442" s="317"/>
    </row>
    <row r="443" ht="12">
      <c r="M443" s="317"/>
    </row>
    <row r="444" ht="12">
      <c r="M444" s="317"/>
    </row>
    <row r="445" ht="12">
      <c r="M445" s="317"/>
    </row>
    <row r="446" ht="12">
      <c r="M446" s="317"/>
    </row>
    <row r="447" ht="12">
      <c r="M447" s="317"/>
    </row>
    <row r="448" ht="12">
      <c r="M448" s="317"/>
    </row>
    <row r="449" ht="12">
      <c r="M449" s="317"/>
    </row>
    <row r="450" ht="12">
      <c r="M450" s="317"/>
    </row>
    <row r="451" ht="12">
      <c r="M451" s="317"/>
    </row>
    <row r="452" ht="12">
      <c r="M452" s="317"/>
    </row>
    <row r="453" ht="12">
      <c r="M453" s="317"/>
    </row>
    <row r="454" ht="12">
      <c r="M454" s="317"/>
    </row>
    <row r="455" ht="12">
      <c r="M455" s="317"/>
    </row>
    <row r="456" ht="12">
      <c r="M456" s="317"/>
    </row>
    <row r="457" ht="12">
      <c r="M457" s="317"/>
    </row>
    <row r="458" ht="12">
      <c r="M458" s="317"/>
    </row>
    <row r="459" ht="12">
      <c r="M459" s="317"/>
    </row>
    <row r="460" ht="12">
      <c r="M460" s="317"/>
    </row>
    <row r="461" ht="12">
      <c r="M461" s="317"/>
    </row>
    <row r="462" ht="12">
      <c r="M462" s="317"/>
    </row>
    <row r="463" ht="12">
      <c r="M463" s="317"/>
    </row>
    <row r="464" ht="12">
      <c r="M464" s="317"/>
    </row>
    <row r="465" ht="12">
      <c r="M465" s="317"/>
    </row>
    <row r="466" ht="12">
      <c r="M466" s="317"/>
    </row>
    <row r="467" ht="12">
      <c r="M467" s="317"/>
    </row>
    <row r="468" ht="12">
      <c r="M468" s="317"/>
    </row>
    <row r="469" ht="12">
      <c r="M469" s="317"/>
    </row>
    <row r="470" ht="12">
      <c r="M470" s="317"/>
    </row>
    <row r="471" ht="12">
      <c r="M471" s="317"/>
    </row>
    <row r="472" ht="12">
      <c r="M472" s="317"/>
    </row>
    <row r="473" ht="12">
      <c r="M473" s="317"/>
    </row>
    <row r="474" ht="12">
      <c r="M474" s="317"/>
    </row>
    <row r="475" ht="12">
      <c r="M475" s="317"/>
    </row>
    <row r="476" ht="12">
      <c r="M476" s="317"/>
    </row>
    <row r="477" ht="12">
      <c r="M477" s="317"/>
    </row>
    <row r="478" ht="12">
      <c r="M478" s="317"/>
    </row>
    <row r="479" ht="12">
      <c r="M479" s="317"/>
    </row>
    <row r="480" ht="12">
      <c r="M480" s="317"/>
    </row>
    <row r="481" ht="12">
      <c r="M481" s="317"/>
    </row>
    <row r="482" ht="12">
      <c r="M482" s="317"/>
    </row>
    <row r="483" ht="12">
      <c r="M483" s="317"/>
    </row>
    <row r="484" ht="12">
      <c r="M484" s="317"/>
    </row>
    <row r="485" ht="12">
      <c r="M485" s="317"/>
    </row>
    <row r="486" ht="12">
      <c r="M486" s="317"/>
    </row>
    <row r="487" ht="12">
      <c r="M487" s="317"/>
    </row>
    <row r="488" ht="12">
      <c r="M488" s="317"/>
    </row>
    <row r="489" ht="12">
      <c r="M489" s="317"/>
    </row>
    <row r="490" ht="12">
      <c r="M490" s="317"/>
    </row>
    <row r="491" ht="12">
      <c r="M491" s="317"/>
    </row>
    <row r="492" ht="12">
      <c r="M492" s="317"/>
    </row>
    <row r="493" ht="12">
      <c r="M493" s="317"/>
    </row>
    <row r="494" ht="12">
      <c r="M494" s="317"/>
    </row>
    <row r="495" ht="12">
      <c r="M495" s="317"/>
    </row>
    <row r="496" ht="12">
      <c r="M496" s="317"/>
    </row>
    <row r="497" ht="12">
      <c r="M497" s="317"/>
    </row>
    <row r="498" ht="12">
      <c r="M498" s="317"/>
    </row>
    <row r="499" ht="12">
      <c r="M499" s="317"/>
    </row>
    <row r="500" ht="12">
      <c r="M500" s="317"/>
    </row>
    <row r="501" ht="12">
      <c r="M501" s="317"/>
    </row>
    <row r="502" ht="12">
      <c r="M502" s="317"/>
    </row>
    <row r="503" ht="12">
      <c r="M503" s="317"/>
    </row>
    <row r="504" ht="12">
      <c r="M504" s="317"/>
    </row>
    <row r="505" ht="12">
      <c r="M505" s="317"/>
    </row>
    <row r="506" ht="12">
      <c r="M506" s="317"/>
    </row>
    <row r="507" ht="12">
      <c r="M507" s="317"/>
    </row>
    <row r="508" ht="12">
      <c r="M508" s="317"/>
    </row>
    <row r="509" ht="12">
      <c r="M509" s="317"/>
    </row>
    <row r="510" ht="12">
      <c r="M510" s="317"/>
    </row>
    <row r="511" ht="12">
      <c r="M511" s="317"/>
    </row>
    <row r="512" ht="12">
      <c r="M512" s="317"/>
    </row>
    <row r="513" ht="12">
      <c r="M513" s="317"/>
    </row>
    <row r="514" ht="12">
      <c r="M514" s="317"/>
    </row>
    <row r="515" ht="12">
      <c r="M515" s="317"/>
    </row>
    <row r="516" ht="12">
      <c r="M516" s="317"/>
    </row>
    <row r="517" ht="12">
      <c r="M517" s="317"/>
    </row>
    <row r="518" ht="12">
      <c r="M518" s="317"/>
    </row>
    <row r="519" ht="12">
      <c r="M519" s="317"/>
    </row>
    <row r="520" ht="12">
      <c r="M520" s="317"/>
    </row>
    <row r="521" ht="12">
      <c r="M521" s="317"/>
    </row>
    <row r="522" ht="12">
      <c r="M522" s="317"/>
    </row>
    <row r="523" ht="12">
      <c r="M523" s="317"/>
    </row>
    <row r="524" ht="12">
      <c r="M524" s="317"/>
    </row>
    <row r="525" ht="12">
      <c r="M525" s="317"/>
    </row>
    <row r="526" ht="12">
      <c r="M526" s="317"/>
    </row>
    <row r="527" ht="12">
      <c r="M527" s="317"/>
    </row>
    <row r="528" ht="12">
      <c r="M528" s="317"/>
    </row>
    <row r="529" ht="12">
      <c r="M529" s="317"/>
    </row>
    <row r="530" ht="12">
      <c r="M530" s="317"/>
    </row>
    <row r="531" ht="12">
      <c r="M531" s="317"/>
    </row>
    <row r="532" ht="12">
      <c r="M532" s="317"/>
    </row>
    <row r="533" ht="12">
      <c r="M533" s="317"/>
    </row>
    <row r="534" ht="12">
      <c r="M534" s="317"/>
    </row>
    <row r="535" ht="12">
      <c r="M535" s="317"/>
    </row>
    <row r="536" ht="12">
      <c r="M536" s="317"/>
    </row>
    <row r="537" ht="12">
      <c r="M537" s="317"/>
    </row>
  </sheetData>
  <sheetProtection/>
  <mergeCells count="10">
    <mergeCell ref="A35:J35"/>
    <mergeCell ref="D38:E38"/>
    <mergeCell ref="F38:I38"/>
    <mergeCell ref="L38:M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R2" sqref="R2"/>
    </sheetView>
  </sheetViews>
  <sheetFormatPr defaultColWidth="10.7109375" defaultRowHeight="15"/>
  <cols>
    <col min="1" max="1" width="4.140625" style="345" customWidth="1"/>
    <col min="2" max="2" width="31.00390625" style="345" customWidth="1"/>
    <col min="3" max="3" width="9.28125" style="345" customWidth="1"/>
    <col min="4" max="6" width="9.421875" style="345" customWidth="1"/>
    <col min="7" max="7" width="8.8515625" style="345" customWidth="1"/>
    <col min="8" max="8" width="15.00390625" style="345" customWidth="1"/>
    <col min="9" max="9" width="11.00390625" style="345" customWidth="1"/>
    <col min="10" max="10" width="12.421875" style="345" customWidth="1"/>
    <col min="11" max="11" width="9.28125" style="345" customWidth="1"/>
    <col min="12" max="12" width="10.7109375" style="345" customWidth="1"/>
    <col min="13" max="13" width="9.7109375" style="345" customWidth="1"/>
    <col min="14" max="14" width="8.421875" style="345" customWidth="1"/>
    <col min="15" max="15" width="12.421875" style="345" customWidth="1"/>
    <col min="16" max="16" width="11.140625" style="345" customWidth="1"/>
    <col min="17" max="17" width="13.140625" style="345" customWidth="1"/>
    <col min="18" max="18" width="11.28125" style="345" customWidth="1"/>
    <col min="19" max="16384" width="10.7109375" style="345" customWidth="1"/>
  </cols>
  <sheetData>
    <row r="1" spans="1:18" ht="12">
      <c r="A1" s="343"/>
      <c r="B1" s="344" t="s">
        <v>539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346"/>
      <c r="B2" s="347" t="s">
        <v>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 t="s">
        <v>2</v>
      </c>
      <c r="R2" s="616">
        <f>Баланс!H3</f>
        <v>175006705</v>
      </c>
    </row>
    <row r="3" spans="1:18" ht="13.5">
      <c r="A3" s="346"/>
      <c r="B3" s="350" t="s">
        <v>5</v>
      </c>
      <c r="C3" s="350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2" t="s">
        <v>4</v>
      </c>
      <c r="R3" s="352"/>
    </row>
    <row r="4" spans="1:18" ht="12">
      <c r="A4" s="346" t="s">
        <v>540</v>
      </c>
      <c r="B4" s="350"/>
      <c r="C4" s="350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3" t="s">
        <v>541</v>
      </c>
      <c r="R4" s="354"/>
    </row>
    <row r="5" spans="1:18" s="357" customFormat="1" ht="63.75" customHeight="1">
      <c r="A5" s="355" t="s">
        <v>478</v>
      </c>
      <c r="B5" s="355"/>
      <c r="C5" s="356"/>
      <c r="D5" s="355" t="s">
        <v>542</v>
      </c>
      <c r="E5" s="355"/>
      <c r="F5" s="355"/>
      <c r="G5" s="355"/>
      <c r="H5" s="355" t="s">
        <v>543</v>
      </c>
      <c r="I5" s="355"/>
      <c r="J5" s="355" t="s">
        <v>544</v>
      </c>
      <c r="K5" s="355" t="s">
        <v>545</v>
      </c>
      <c r="L5" s="355"/>
      <c r="M5" s="355"/>
      <c r="N5" s="355"/>
      <c r="O5" s="355" t="s">
        <v>543</v>
      </c>
      <c r="P5" s="355"/>
      <c r="Q5" s="355" t="s">
        <v>546</v>
      </c>
      <c r="R5" s="355" t="s">
        <v>547</v>
      </c>
    </row>
    <row r="6" spans="1:18" s="357" customFormat="1" ht="45">
      <c r="A6" s="355"/>
      <c r="B6" s="355"/>
      <c r="C6" s="358" t="s">
        <v>8</v>
      </c>
      <c r="D6" s="356" t="s">
        <v>548</v>
      </c>
      <c r="E6" s="356" t="s">
        <v>549</v>
      </c>
      <c r="F6" s="356" t="s">
        <v>550</v>
      </c>
      <c r="G6" s="356" t="s">
        <v>551</v>
      </c>
      <c r="H6" s="356" t="s">
        <v>552</v>
      </c>
      <c r="I6" s="356" t="s">
        <v>553</v>
      </c>
      <c r="J6" s="355"/>
      <c r="K6" s="356" t="s">
        <v>548</v>
      </c>
      <c r="L6" s="356" t="s">
        <v>554</v>
      </c>
      <c r="M6" s="356" t="s">
        <v>555</v>
      </c>
      <c r="N6" s="356" t="s">
        <v>556</v>
      </c>
      <c r="O6" s="356" t="s">
        <v>552</v>
      </c>
      <c r="P6" s="356" t="s">
        <v>553</v>
      </c>
      <c r="Q6" s="355"/>
      <c r="R6" s="355"/>
    </row>
    <row r="7" spans="1:18" s="357" customFormat="1" ht="12">
      <c r="A7" s="359" t="s">
        <v>557</v>
      </c>
      <c r="B7" s="359"/>
      <c r="C7" s="360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1" customHeight="1">
      <c r="A8" s="361" t="s">
        <v>558</v>
      </c>
      <c r="B8" s="362" t="s">
        <v>559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560</v>
      </c>
      <c r="B9" s="365" t="s">
        <v>561</v>
      </c>
      <c r="C9" s="366" t="s">
        <v>562</v>
      </c>
      <c r="D9" s="367"/>
      <c r="E9" s="367"/>
      <c r="F9" s="367"/>
      <c r="G9" s="368">
        <f>D9+E9-F9</f>
        <v>0</v>
      </c>
      <c r="H9" s="369"/>
      <c r="I9" s="369"/>
      <c r="J9" s="368">
        <f>G9+H9-I9</f>
        <v>0</v>
      </c>
      <c r="K9" s="369"/>
      <c r="L9" s="369"/>
      <c r="M9" s="369"/>
      <c r="N9" s="368">
        <f>K9+L9-M9</f>
        <v>0</v>
      </c>
      <c r="O9" s="369"/>
      <c r="P9" s="369"/>
      <c r="Q9" s="368">
        <f aca="true" t="shared" si="0" ref="Q9:Q25">N9+O9-P9</f>
        <v>0</v>
      </c>
      <c r="R9" s="368">
        <f aca="true" t="shared" si="1" ref="R9:R25">J9-Q9</f>
        <v>0</v>
      </c>
      <c r="S9" s="370"/>
      <c r="T9" s="370"/>
      <c r="U9" s="370"/>
      <c r="V9" s="370"/>
      <c r="W9" s="370"/>
      <c r="X9" s="370"/>
      <c r="Y9" s="370"/>
      <c r="Z9" s="370"/>
      <c r="AA9" s="370"/>
      <c r="AB9" s="370"/>
    </row>
    <row r="10" spans="1:28" ht="12">
      <c r="A10" s="365" t="s">
        <v>563</v>
      </c>
      <c r="B10" s="365" t="s">
        <v>564</v>
      </c>
      <c r="C10" s="366" t="s">
        <v>565</v>
      </c>
      <c r="D10" s="367"/>
      <c r="E10" s="367"/>
      <c r="F10" s="367"/>
      <c r="G10" s="368">
        <f aca="true" t="shared" si="2" ref="G10:G39">D10+E10-F10</f>
        <v>0</v>
      </c>
      <c r="H10" s="369"/>
      <c r="I10" s="369"/>
      <c r="J10" s="368">
        <f aca="true" t="shared" si="3" ref="J10:J39">G10+H10-I10</f>
        <v>0</v>
      </c>
      <c r="K10" s="369"/>
      <c r="L10" s="369"/>
      <c r="M10" s="369"/>
      <c r="N10" s="368">
        <f aca="true" t="shared" si="4" ref="N10:N39">K10+L10-M10</f>
        <v>0</v>
      </c>
      <c r="O10" s="369"/>
      <c r="P10" s="369"/>
      <c r="Q10" s="368">
        <f t="shared" si="0"/>
        <v>0</v>
      </c>
      <c r="R10" s="368">
        <f t="shared" si="1"/>
        <v>0</v>
      </c>
      <c r="S10" s="370"/>
      <c r="T10" s="370"/>
      <c r="U10" s="370"/>
      <c r="V10" s="370"/>
      <c r="W10" s="370"/>
      <c r="X10" s="370"/>
      <c r="Y10" s="370"/>
      <c r="Z10" s="370"/>
      <c r="AA10" s="370"/>
      <c r="AB10" s="370"/>
    </row>
    <row r="11" spans="1:28" ht="12">
      <c r="A11" s="365" t="s">
        <v>566</v>
      </c>
      <c r="B11" s="365" t="s">
        <v>567</v>
      </c>
      <c r="C11" s="366" t="s">
        <v>568</v>
      </c>
      <c r="D11" s="367"/>
      <c r="E11" s="367"/>
      <c r="F11" s="367"/>
      <c r="G11" s="368">
        <f t="shared" si="2"/>
        <v>0</v>
      </c>
      <c r="H11" s="369"/>
      <c r="I11" s="369"/>
      <c r="J11" s="368">
        <f t="shared" si="3"/>
        <v>0</v>
      </c>
      <c r="K11" s="369"/>
      <c r="L11" s="369"/>
      <c r="M11" s="369"/>
      <c r="N11" s="368">
        <f t="shared" si="4"/>
        <v>0</v>
      </c>
      <c r="O11" s="369"/>
      <c r="P11" s="369"/>
      <c r="Q11" s="368">
        <f t="shared" si="0"/>
        <v>0</v>
      </c>
      <c r="R11" s="368">
        <f t="shared" si="1"/>
        <v>0</v>
      </c>
      <c r="S11" s="370"/>
      <c r="T11" s="370"/>
      <c r="U11" s="370"/>
      <c r="V11" s="370"/>
      <c r="W11" s="370"/>
      <c r="X11" s="370"/>
      <c r="Y11" s="370"/>
      <c r="Z11" s="370"/>
      <c r="AA11" s="370"/>
      <c r="AB11" s="370"/>
    </row>
    <row r="12" spans="1:28" ht="12">
      <c r="A12" s="365" t="s">
        <v>569</v>
      </c>
      <c r="B12" s="365" t="s">
        <v>570</v>
      </c>
      <c r="C12" s="366" t="s">
        <v>571</v>
      </c>
      <c r="D12" s="367"/>
      <c r="E12" s="367"/>
      <c r="F12" s="367"/>
      <c r="G12" s="368">
        <f t="shared" si="2"/>
        <v>0</v>
      </c>
      <c r="H12" s="369"/>
      <c r="I12" s="369"/>
      <c r="J12" s="368">
        <f t="shared" si="3"/>
        <v>0</v>
      </c>
      <c r="K12" s="369"/>
      <c r="L12" s="369"/>
      <c r="M12" s="369"/>
      <c r="N12" s="368">
        <f t="shared" si="4"/>
        <v>0</v>
      </c>
      <c r="O12" s="369"/>
      <c r="P12" s="369"/>
      <c r="Q12" s="368">
        <f t="shared" si="0"/>
        <v>0</v>
      </c>
      <c r="R12" s="368">
        <f t="shared" si="1"/>
        <v>0</v>
      </c>
      <c r="S12" s="370"/>
      <c r="T12" s="370"/>
      <c r="U12" s="370"/>
      <c r="V12" s="370"/>
      <c r="W12" s="370"/>
      <c r="X12" s="370"/>
      <c r="Y12" s="370"/>
      <c r="Z12" s="370"/>
      <c r="AA12" s="370"/>
      <c r="AB12" s="370"/>
    </row>
    <row r="13" spans="1:28" ht="12">
      <c r="A13" s="365" t="s">
        <v>572</v>
      </c>
      <c r="B13" s="365" t="s">
        <v>573</v>
      </c>
      <c r="C13" s="366" t="s">
        <v>574</v>
      </c>
      <c r="D13" s="367"/>
      <c r="E13" s="367"/>
      <c r="F13" s="367"/>
      <c r="G13" s="368">
        <f t="shared" si="2"/>
        <v>0</v>
      </c>
      <c r="H13" s="369"/>
      <c r="I13" s="369"/>
      <c r="J13" s="368">
        <f t="shared" si="3"/>
        <v>0</v>
      </c>
      <c r="K13" s="369"/>
      <c r="L13" s="369"/>
      <c r="M13" s="369"/>
      <c r="N13" s="368">
        <f t="shared" si="4"/>
        <v>0</v>
      </c>
      <c r="O13" s="369"/>
      <c r="P13" s="369"/>
      <c r="Q13" s="368">
        <f t="shared" si="0"/>
        <v>0</v>
      </c>
      <c r="R13" s="368">
        <f t="shared" si="1"/>
        <v>0</v>
      </c>
      <c r="S13" s="370"/>
      <c r="T13" s="370"/>
      <c r="U13" s="370"/>
      <c r="V13" s="370"/>
      <c r="W13" s="370"/>
      <c r="X13" s="370"/>
      <c r="Y13" s="370"/>
      <c r="Z13" s="370"/>
      <c r="AA13" s="370"/>
      <c r="AB13" s="370"/>
    </row>
    <row r="14" spans="1:28" ht="12">
      <c r="A14" s="365" t="s">
        <v>575</v>
      </c>
      <c r="B14" s="365" t="s">
        <v>576</v>
      </c>
      <c r="C14" s="366" t="s">
        <v>577</v>
      </c>
      <c r="D14" s="367"/>
      <c r="E14" s="367"/>
      <c r="F14" s="367"/>
      <c r="G14" s="368">
        <f t="shared" si="2"/>
        <v>0</v>
      </c>
      <c r="H14" s="369"/>
      <c r="I14" s="369"/>
      <c r="J14" s="368">
        <f t="shared" si="3"/>
        <v>0</v>
      </c>
      <c r="K14" s="369"/>
      <c r="L14" s="369"/>
      <c r="M14" s="369"/>
      <c r="N14" s="368">
        <f t="shared" si="4"/>
        <v>0</v>
      </c>
      <c r="O14" s="369"/>
      <c r="P14" s="369"/>
      <c r="Q14" s="368">
        <f t="shared" si="0"/>
        <v>0</v>
      </c>
      <c r="R14" s="368">
        <f t="shared" si="1"/>
        <v>0</v>
      </c>
      <c r="S14" s="370"/>
      <c r="T14" s="370"/>
      <c r="U14" s="370"/>
      <c r="V14" s="370"/>
      <c r="W14" s="370"/>
      <c r="X14" s="370"/>
      <c r="Y14" s="370"/>
      <c r="Z14" s="370"/>
      <c r="AA14" s="370"/>
      <c r="AB14" s="370"/>
    </row>
    <row r="15" spans="1:28" ht="24">
      <c r="A15" s="371">
        <v>7</v>
      </c>
      <c r="B15" s="372" t="s">
        <v>578</v>
      </c>
      <c r="C15" s="366" t="s">
        <v>579</v>
      </c>
      <c r="D15" s="367"/>
      <c r="E15" s="367"/>
      <c r="F15" s="367"/>
      <c r="G15" s="368">
        <f t="shared" si="2"/>
        <v>0</v>
      </c>
      <c r="H15" s="369"/>
      <c r="I15" s="369"/>
      <c r="J15" s="368">
        <f t="shared" si="3"/>
        <v>0</v>
      </c>
      <c r="K15" s="369"/>
      <c r="L15" s="369"/>
      <c r="M15" s="369"/>
      <c r="N15" s="368"/>
      <c r="O15" s="369"/>
      <c r="P15" s="369"/>
      <c r="Q15" s="368"/>
      <c r="R15" s="368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65" t="s">
        <v>580</v>
      </c>
      <c r="B16" s="373" t="s">
        <v>581</v>
      </c>
      <c r="C16" s="366" t="s">
        <v>582</v>
      </c>
      <c r="D16" s="367"/>
      <c r="E16" s="367"/>
      <c r="F16" s="367"/>
      <c r="G16" s="368">
        <f t="shared" si="2"/>
        <v>0</v>
      </c>
      <c r="H16" s="369"/>
      <c r="I16" s="369"/>
      <c r="J16" s="368">
        <f t="shared" si="3"/>
        <v>0</v>
      </c>
      <c r="K16" s="369"/>
      <c r="L16" s="369"/>
      <c r="M16" s="369"/>
      <c r="N16" s="368">
        <f t="shared" si="4"/>
        <v>0</v>
      </c>
      <c r="O16" s="369"/>
      <c r="P16" s="369"/>
      <c r="Q16" s="368">
        <f t="shared" si="0"/>
        <v>0</v>
      </c>
      <c r="R16" s="368">
        <f t="shared" si="1"/>
        <v>0</v>
      </c>
      <c r="S16" s="370"/>
      <c r="T16" s="370"/>
      <c r="U16" s="370"/>
      <c r="V16" s="370"/>
      <c r="W16" s="370"/>
      <c r="X16" s="370"/>
      <c r="Y16" s="370"/>
      <c r="Z16" s="370"/>
      <c r="AA16" s="370"/>
      <c r="AB16" s="370"/>
    </row>
    <row r="17" spans="1:28" ht="12">
      <c r="A17" s="365"/>
      <c r="B17" s="374" t="s">
        <v>583</v>
      </c>
      <c r="C17" s="375" t="s">
        <v>584</v>
      </c>
      <c r="D17" s="376">
        <f>SUM(D9:D16)</f>
        <v>0</v>
      </c>
      <c r="E17" s="376">
        <f>SUM(E9:E16)</f>
        <v>0</v>
      </c>
      <c r="F17" s="376">
        <f>SUM(F9:F16)</f>
        <v>0</v>
      </c>
      <c r="G17" s="368">
        <f t="shared" si="2"/>
        <v>0</v>
      </c>
      <c r="H17" s="377">
        <f>SUM(H9:H16)</f>
        <v>0</v>
      </c>
      <c r="I17" s="377">
        <f>SUM(I9:I16)</f>
        <v>0</v>
      </c>
      <c r="J17" s="368">
        <f t="shared" si="3"/>
        <v>0</v>
      </c>
      <c r="K17" s="377">
        <f>SUM(K9:K16)</f>
        <v>0</v>
      </c>
      <c r="L17" s="377">
        <f>SUM(L9:L16)</f>
        <v>0</v>
      </c>
      <c r="M17" s="377">
        <f>SUM(M9:M16)</f>
        <v>0</v>
      </c>
      <c r="N17" s="368">
        <f t="shared" si="4"/>
        <v>0</v>
      </c>
      <c r="O17" s="377">
        <f>SUM(O9:O16)</f>
        <v>0</v>
      </c>
      <c r="P17" s="377">
        <f>SUM(P9:P16)</f>
        <v>0</v>
      </c>
      <c r="Q17" s="368">
        <f t="shared" si="0"/>
        <v>0</v>
      </c>
      <c r="R17" s="368">
        <f t="shared" si="1"/>
        <v>0</v>
      </c>
      <c r="S17" s="370"/>
      <c r="T17" s="370"/>
      <c r="U17" s="370"/>
      <c r="V17" s="370"/>
      <c r="W17" s="370"/>
      <c r="X17" s="370"/>
      <c r="Y17" s="370"/>
      <c r="Z17" s="370"/>
      <c r="AA17" s="370"/>
      <c r="AB17" s="370"/>
    </row>
    <row r="18" spans="1:28" ht="12">
      <c r="A18" s="378" t="s">
        <v>585</v>
      </c>
      <c r="B18" s="379" t="s">
        <v>586</v>
      </c>
      <c r="C18" s="375" t="s">
        <v>587</v>
      </c>
      <c r="D18" s="380">
        <v>873</v>
      </c>
      <c r="E18" s="380"/>
      <c r="F18" s="380"/>
      <c r="G18" s="368">
        <f t="shared" si="2"/>
        <v>873</v>
      </c>
      <c r="H18" s="381"/>
      <c r="I18" s="381"/>
      <c r="J18" s="368">
        <f t="shared" si="3"/>
        <v>873</v>
      </c>
      <c r="K18" s="381"/>
      <c r="L18" s="381"/>
      <c r="M18" s="381"/>
      <c r="N18" s="368">
        <f t="shared" si="4"/>
        <v>0</v>
      </c>
      <c r="O18" s="381"/>
      <c r="P18" s="381"/>
      <c r="Q18" s="368">
        <f t="shared" si="0"/>
        <v>0</v>
      </c>
      <c r="R18" s="368">
        <f t="shared" si="1"/>
        <v>873</v>
      </c>
      <c r="S18" s="370"/>
      <c r="T18" s="370"/>
      <c r="U18" s="370"/>
      <c r="V18" s="370"/>
      <c r="W18" s="370"/>
      <c r="X18" s="370"/>
      <c r="Y18" s="370"/>
      <c r="Z18" s="370"/>
      <c r="AA18" s="370"/>
      <c r="AB18" s="370"/>
    </row>
    <row r="19" spans="1:28" ht="12" customHeight="1">
      <c r="A19" s="382" t="s">
        <v>588</v>
      </c>
      <c r="B19" s="379" t="s">
        <v>589</v>
      </c>
      <c r="C19" s="375" t="s">
        <v>590</v>
      </c>
      <c r="D19" s="380"/>
      <c r="E19" s="380"/>
      <c r="F19" s="380"/>
      <c r="G19" s="368">
        <f t="shared" si="2"/>
        <v>0</v>
      </c>
      <c r="H19" s="381"/>
      <c r="I19" s="381"/>
      <c r="J19" s="368">
        <f t="shared" si="3"/>
        <v>0</v>
      </c>
      <c r="K19" s="381"/>
      <c r="L19" s="381"/>
      <c r="M19" s="381"/>
      <c r="N19" s="368">
        <f t="shared" si="4"/>
        <v>0</v>
      </c>
      <c r="O19" s="381"/>
      <c r="P19" s="381"/>
      <c r="Q19" s="368">
        <f t="shared" si="0"/>
        <v>0</v>
      </c>
      <c r="R19" s="368">
        <f t="shared" si="1"/>
        <v>0</v>
      </c>
      <c r="S19" s="370"/>
      <c r="T19" s="370"/>
      <c r="U19" s="370"/>
      <c r="V19" s="370"/>
      <c r="W19" s="370"/>
      <c r="X19" s="370"/>
      <c r="Y19" s="370"/>
      <c r="Z19" s="370"/>
      <c r="AA19" s="370"/>
      <c r="AB19" s="370"/>
    </row>
    <row r="20" spans="1:28" ht="12" customHeight="1">
      <c r="A20" s="383" t="s">
        <v>591</v>
      </c>
      <c r="B20" s="362" t="s">
        <v>592</v>
      </c>
      <c r="C20" s="366"/>
      <c r="D20" s="384"/>
      <c r="E20" s="384"/>
      <c r="F20" s="384"/>
      <c r="G20" s="368">
        <f t="shared" si="2"/>
        <v>0</v>
      </c>
      <c r="H20" s="385"/>
      <c r="I20" s="385"/>
      <c r="J20" s="368">
        <f t="shared" si="3"/>
        <v>0</v>
      </c>
      <c r="K20" s="385"/>
      <c r="L20" s="385"/>
      <c r="M20" s="385"/>
      <c r="N20" s="368">
        <f t="shared" si="4"/>
        <v>0</v>
      </c>
      <c r="O20" s="385"/>
      <c r="P20" s="385"/>
      <c r="Q20" s="368">
        <f t="shared" si="0"/>
        <v>0</v>
      </c>
      <c r="R20" s="368">
        <f t="shared" si="1"/>
        <v>0</v>
      </c>
      <c r="S20" s="370"/>
      <c r="T20" s="370"/>
      <c r="U20" s="370"/>
      <c r="V20" s="370"/>
      <c r="W20" s="370"/>
      <c r="X20" s="370"/>
      <c r="Y20" s="370"/>
      <c r="Z20" s="370"/>
      <c r="AA20" s="370"/>
      <c r="AB20" s="370"/>
    </row>
    <row r="21" spans="1:28" ht="12">
      <c r="A21" s="365" t="s">
        <v>560</v>
      </c>
      <c r="B21" s="365" t="s">
        <v>593</v>
      </c>
      <c r="C21" s="366" t="s">
        <v>594</v>
      </c>
      <c r="D21" s="367"/>
      <c r="E21" s="367"/>
      <c r="F21" s="367"/>
      <c r="G21" s="368">
        <f t="shared" si="2"/>
        <v>0</v>
      </c>
      <c r="H21" s="369"/>
      <c r="I21" s="369"/>
      <c r="J21" s="368">
        <f t="shared" si="3"/>
        <v>0</v>
      </c>
      <c r="K21" s="369"/>
      <c r="L21" s="369"/>
      <c r="M21" s="369"/>
      <c r="N21" s="368">
        <f t="shared" si="4"/>
        <v>0</v>
      </c>
      <c r="O21" s="369"/>
      <c r="P21" s="369"/>
      <c r="Q21" s="368">
        <f t="shared" si="0"/>
        <v>0</v>
      </c>
      <c r="R21" s="368">
        <f t="shared" si="1"/>
        <v>0</v>
      </c>
      <c r="S21" s="370"/>
      <c r="T21" s="370"/>
      <c r="U21" s="370"/>
      <c r="V21" s="370"/>
      <c r="W21" s="370"/>
      <c r="X21" s="370"/>
      <c r="Y21" s="370"/>
      <c r="Z21" s="370"/>
      <c r="AA21" s="370"/>
      <c r="AB21" s="370"/>
    </row>
    <row r="22" spans="1:28" ht="12">
      <c r="A22" s="365" t="s">
        <v>563</v>
      </c>
      <c r="B22" s="365" t="s">
        <v>595</v>
      </c>
      <c r="C22" s="366" t="s">
        <v>596</v>
      </c>
      <c r="D22" s="367"/>
      <c r="E22" s="367"/>
      <c r="F22" s="367"/>
      <c r="G22" s="368">
        <f t="shared" si="2"/>
        <v>0</v>
      </c>
      <c r="H22" s="369"/>
      <c r="I22" s="369"/>
      <c r="J22" s="368">
        <f t="shared" si="3"/>
        <v>0</v>
      </c>
      <c r="K22" s="369">
        <v>4</v>
      </c>
      <c r="L22" s="369"/>
      <c r="M22" s="369"/>
      <c r="N22" s="368">
        <f t="shared" si="4"/>
        <v>4</v>
      </c>
      <c r="O22" s="369"/>
      <c r="P22" s="369"/>
      <c r="Q22" s="368">
        <f t="shared" si="0"/>
        <v>4</v>
      </c>
      <c r="R22" s="368">
        <f t="shared" si="1"/>
        <v>-4</v>
      </c>
      <c r="S22" s="370"/>
      <c r="T22" s="370"/>
      <c r="U22" s="370"/>
      <c r="V22" s="370"/>
      <c r="W22" s="370"/>
      <c r="X22" s="370"/>
      <c r="Y22" s="370"/>
      <c r="Z22" s="370"/>
      <c r="AA22" s="370"/>
      <c r="AB22" s="370"/>
    </row>
    <row r="23" spans="1:28" ht="12">
      <c r="A23" s="372" t="s">
        <v>566</v>
      </c>
      <c r="B23" s="372" t="s">
        <v>597</v>
      </c>
      <c r="C23" s="366" t="s">
        <v>598</v>
      </c>
      <c r="D23" s="367"/>
      <c r="E23" s="367"/>
      <c r="F23" s="367"/>
      <c r="G23" s="368">
        <f t="shared" si="2"/>
        <v>0</v>
      </c>
      <c r="H23" s="369"/>
      <c r="I23" s="369"/>
      <c r="J23" s="368">
        <f t="shared" si="3"/>
        <v>0</v>
      </c>
      <c r="K23" s="369"/>
      <c r="L23" s="369"/>
      <c r="M23" s="369"/>
      <c r="N23" s="368">
        <f t="shared" si="4"/>
        <v>0</v>
      </c>
      <c r="O23" s="369"/>
      <c r="P23" s="369"/>
      <c r="Q23" s="368">
        <f t="shared" si="0"/>
        <v>0</v>
      </c>
      <c r="R23" s="368">
        <f t="shared" si="1"/>
        <v>0</v>
      </c>
      <c r="S23" s="370"/>
      <c r="T23" s="370"/>
      <c r="U23" s="370"/>
      <c r="V23" s="370"/>
      <c r="W23" s="370"/>
      <c r="X23" s="370"/>
      <c r="Y23" s="370"/>
      <c r="Z23" s="370"/>
      <c r="AA23" s="370"/>
      <c r="AB23" s="370"/>
    </row>
    <row r="24" spans="1:28" ht="12">
      <c r="A24" s="365" t="s">
        <v>569</v>
      </c>
      <c r="B24" s="386" t="s">
        <v>581</v>
      </c>
      <c r="C24" s="366" t="s">
        <v>599</v>
      </c>
      <c r="D24" s="367"/>
      <c r="E24" s="367"/>
      <c r="F24" s="367"/>
      <c r="G24" s="368">
        <f t="shared" si="2"/>
        <v>0</v>
      </c>
      <c r="H24" s="369"/>
      <c r="I24" s="369"/>
      <c r="J24" s="368">
        <f t="shared" si="3"/>
        <v>0</v>
      </c>
      <c r="K24" s="369"/>
      <c r="L24" s="369"/>
      <c r="M24" s="369"/>
      <c r="N24" s="368">
        <f t="shared" si="4"/>
        <v>0</v>
      </c>
      <c r="O24" s="369"/>
      <c r="P24" s="369"/>
      <c r="Q24" s="368">
        <f t="shared" si="0"/>
        <v>0</v>
      </c>
      <c r="R24" s="368">
        <f t="shared" si="1"/>
        <v>0</v>
      </c>
      <c r="S24" s="370"/>
      <c r="T24" s="370"/>
      <c r="U24" s="370"/>
      <c r="V24" s="370"/>
      <c r="W24" s="370"/>
      <c r="X24" s="370"/>
      <c r="Y24" s="370"/>
      <c r="Z24" s="370"/>
      <c r="AA24" s="370"/>
      <c r="AB24" s="370"/>
    </row>
    <row r="25" spans="1:28" ht="12">
      <c r="A25" s="365"/>
      <c r="B25" s="374" t="s">
        <v>600</v>
      </c>
      <c r="C25" s="387" t="s">
        <v>601</v>
      </c>
      <c r="D25" s="388">
        <f>SUM(D21:D24)</f>
        <v>0</v>
      </c>
      <c r="E25" s="388">
        <f aca="true" t="shared" si="5" ref="E25:P25">SUM(E21:E24)</f>
        <v>0</v>
      </c>
      <c r="F25" s="388">
        <f t="shared" si="5"/>
        <v>0</v>
      </c>
      <c r="G25" s="389">
        <f t="shared" si="2"/>
        <v>0</v>
      </c>
      <c r="H25" s="390">
        <f t="shared" si="5"/>
        <v>0</v>
      </c>
      <c r="I25" s="390">
        <f t="shared" si="5"/>
        <v>0</v>
      </c>
      <c r="J25" s="389">
        <f t="shared" si="3"/>
        <v>0</v>
      </c>
      <c r="K25" s="390">
        <f t="shared" si="5"/>
        <v>4</v>
      </c>
      <c r="L25" s="390">
        <f t="shared" si="5"/>
        <v>0</v>
      </c>
      <c r="M25" s="390">
        <f t="shared" si="5"/>
        <v>0</v>
      </c>
      <c r="N25" s="389">
        <f t="shared" si="4"/>
        <v>4</v>
      </c>
      <c r="O25" s="390">
        <f t="shared" si="5"/>
        <v>0</v>
      </c>
      <c r="P25" s="390">
        <f t="shared" si="5"/>
        <v>0</v>
      </c>
      <c r="Q25" s="389">
        <f t="shared" si="0"/>
        <v>4</v>
      </c>
      <c r="R25" s="389">
        <f t="shared" si="1"/>
        <v>-4</v>
      </c>
      <c r="S25" s="370"/>
      <c r="T25" s="370"/>
      <c r="U25" s="370"/>
      <c r="V25" s="370"/>
      <c r="W25" s="370"/>
      <c r="X25" s="370"/>
      <c r="Y25" s="370"/>
      <c r="Z25" s="370"/>
      <c r="AA25" s="370"/>
      <c r="AB25" s="370"/>
    </row>
    <row r="26" spans="1:18" ht="24" customHeight="1">
      <c r="A26" s="383" t="s">
        <v>602</v>
      </c>
      <c r="B26" s="391" t="s">
        <v>603</v>
      </c>
      <c r="C26" s="392"/>
      <c r="D26" s="393"/>
      <c r="E26" s="393"/>
      <c r="F26" s="393"/>
      <c r="G26" s="394"/>
      <c r="H26" s="395"/>
      <c r="I26" s="395"/>
      <c r="J26" s="394"/>
      <c r="K26" s="395"/>
      <c r="L26" s="395"/>
      <c r="M26" s="395"/>
      <c r="N26" s="394"/>
      <c r="O26" s="395"/>
      <c r="P26" s="395"/>
      <c r="Q26" s="394"/>
      <c r="R26" s="396"/>
    </row>
    <row r="27" spans="1:28" ht="12">
      <c r="A27" s="365" t="s">
        <v>560</v>
      </c>
      <c r="B27" s="397" t="s">
        <v>604</v>
      </c>
      <c r="C27" s="398" t="s">
        <v>605</v>
      </c>
      <c r="D27" s="399">
        <f>SUM(D28:D31)</f>
        <v>0</v>
      </c>
      <c r="E27" s="399">
        <f aca="true" t="shared" si="6" ref="E27:P27">SUM(E28:E31)</f>
        <v>0</v>
      </c>
      <c r="F27" s="399">
        <f t="shared" si="6"/>
        <v>0</v>
      </c>
      <c r="G27" s="400">
        <f t="shared" si="2"/>
        <v>0</v>
      </c>
      <c r="H27" s="401">
        <f t="shared" si="6"/>
        <v>0</v>
      </c>
      <c r="I27" s="401">
        <f t="shared" si="6"/>
        <v>0</v>
      </c>
      <c r="J27" s="400">
        <f t="shared" si="3"/>
        <v>0</v>
      </c>
      <c r="K27" s="401">
        <f t="shared" si="6"/>
        <v>0</v>
      </c>
      <c r="L27" s="401">
        <f t="shared" si="6"/>
        <v>0</v>
      </c>
      <c r="M27" s="401">
        <f t="shared" si="6"/>
        <v>0</v>
      </c>
      <c r="N27" s="400">
        <f t="shared" si="4"/>
        <v>0</v>
      </c>
      <c r="O27" s="401">
        <f t="shared" si="6"/>
        <v>0</v>
      </c>
      <c r="P27" s="401">
        <f t="shared" si="6"/>
        <v>0</v>
      </c>
      <c r="Q27" s="400">
        <f>N27+O27-P27</f>
        <v>0</v>
      </c>
      <c r="R27" s="400">
        <f>J27-Q27</f>
        <v>0</v>
      </c>
      <c r="S27" s="370"/>
      <c r="T27" s="370"/>
      <c r="U27" s="370"/>
      <c r="V27" s="370"/>
      <c r="W27" s="370"/>
      <c r="X27" s="370"/>
      <c r="Y27" s="370"/>
      <c r="Z27" s="370"/>
      <c r="AA27" s="370"/>
      <c r="AB27" s="370"/>
    </row>
    <row r="28" spans="1:28" ht="12">
      <c r="A28" s="365"/>
      <c r="B28" s="365" t="s">
        <v>107</v>
      </c>
      <c r="C28" s="366" t="s">
        <v>606</v>
      </c>
      <c r="D28" s="367"/>
      <c r="E28" s="367"/>
      <c r="F28" s="402"/>
      <c r="G28" s="368">
        <f t="shared" si="2"/>
        <v>0</v>
      </c>
      <c r="H28" s="369"/>
      <c r="I28" s="369"/>
      <c r="J28" s="368">
        <f t="shared" si="3"/>
        <v>0</v>
      </c>
      <c r="K28" s="403"/>
      <c r="L28" s="403"/>
      <c r="M28" s="403"/>
      <c r="N28" s="368">
        <f t="shared" si="4"/>
        <v>0</v>
      </c>
      <c r="O28" s="403"/>
      <c r="P28" s="403"/>
      <c r="Q28" s="368">
        <f aca="true" t="shared" si="7" ref="Q28:Q39">N28+O28-P28</f>
        <v>0</v>
      </c>
      <c r="R28" s="368">
        <f aca="true" t="shared" si="8" ref="R28:R39">J28-Q28</f>
        <v>0</v>
      </c>
      <c r="S28" s="370"/>
      <c r="T28" s="370"/>
      <c r="U28" s="370"/>
      <c r="V28" s="370"/>
      <c r="W28" s="370"/>
      <c r="X28" s="370"/>
      <c r="Y28" s="370"/>
      <c r="Z28" s="370"/>
      <c r="AA28" s="370"/>
      <c r="AB28" s="370"/>
    </row>
    <row r="29" spans="1:28" ht="12">
      <c r="A29" s="365"/>
      <c r="B29" s="365" t="s">
        <v>109</v>
      </c>
      <c r="C29" s="366" t="s">
        <v>607</v>
      </c>
      <c r="D29" s="367"/>
      <c r="E29" s="367"/>
      <c r="F29" s="402"/>
      <c r="G29" s="368">
        <f t="shared" si="2"/>
        <v>0</v>
      </c>
      <c r="H29" s="403"/>
      <c r="I29" s="403"/>
      <c r="J29" s="368">
        <f t="shared" si="3"/>
        <v>0</v>
      </c>
      <c r="K29" s="403"/>
      <c r="L29" s="403"/>
      <c r="M29" s="403"/>
      <c r="N29" s="368">
        <f t="shared" si="4"/>
        <v>0</v>
      </c>
      <c r="O29" s="403"/>
      <c r="P29" s="403"/>
      <c r="Q29" s="368">
        <f t="shared" si="7"/>
        <v>0</v>
      </c>
      <c r="R29" s="368">
        <f t="shared" si="8"/>
        <v>0</v>
      </c>
      <c r="S29" s="370"/>
      <c r="T29" s="370"/>
      <c r="U29" s="370"/>
      <c r="V29" s="370"/>
      <c r="W29" s="370"/>
      <c r="X29" s="370"/>
      <c r="Y29" s="370"/>
      <c r="Z29" s="370"/>
      <c r="AA29" s="370"/>
      <c r="AB29" s="370"/>
    </row>
    <row r="30" spans="1:28" ht="12">
      <c r="A30" s="365"/>
      <c r="B30" s="365" t="s">
        <v>113</v>
      </c>
      <c r="C30" s="366" t="s">
        <v>608</v>
      </c>
      <c r="D30" s="367"/>
      <c r="E30" s="367"/>
      <c r="F30" s="402"/>
      <c r="G30" s="368">
        <f t="shared" si="2"/>
        <v>0</v>
      </c>
      <c r="H30" s="403"/>
      <c r="I30" s="403"/>
      <c r="J30" s="368">
        <f t="shared" si="3"/>
        <v>0</v>
      </c>
      <c r="K30" s="403"/>
      <c r="L30" s="403"/>
      <c r="M30" s="403"/>
      <c r="N30" s="368">
        <f t="shared" si="4"/>
        <v>0</v>
      </c>
      <c r="O30" s="403"/>
      <c r="P30" s="403"/>
      <c r="Q30" s="368">
        <f t="shared" si="7"/>
        <v>0</v>
      </c>
      <c r="R30" s="368">
        <f t="shared" si="8"/>
        <v>0</v>
      </c>
      <c r="S30" s="370"/>
      <c r="T30" s="370"/>
      <c r="U30" s="370"/>
      <c r="V30" s="370"/>
      <c r="W30" s="370"/>
      <c r="X30" s="370"/>
      <c r="Y30" s="370"/>
      <c r="Z30" s="370"/>
      <c r="AA30" s="370"/>
      <c r="AB30" s="370"/>
    </row>
    <row r="31" spans="1:28" ht="12">
      <c r="A31" s="365"/>
      <c r="B31" s="365" t="s">
        <v>115</v>
      </c>
      <c r="C31" s="366" t="s">
        <v>609</v>
      </c>
      <c r="D31" s="367"/>
      <c r="E31" s="367"/>
      <c r="F31" s="402"/>
      <c r="G31" s="368">
        <f t="shared" si="2"/>
        <v>0</v>
      </c>
      <c r="H31" s="403"/>
      <c r="I31" s="403"/>
      <c r="J31" s="368">
        <f t="shared" si="3"/>
        <v>0</v>
      </c>
      <c r="K31" s="403"/>
      <c r="L31" s="403"/>
      <c r="M31" s="403"/>
      <c r="N31" s="368">
        <f t="shared" si="4"/>
        <v>0</v>
      </c>
      <c r="O31" s="403"/>
      <c r="P31" s="403"/>
      <c r="Q31" s="368">
        <f t="shared" si="7"/>
        <v>0</v>
      </c>
      <c r="R31" s="368">
        <f t="shared" si="8"/>
        <v>0</v>
      </c>
      <c r="S31" s="370"/>
      <c r="T31" s="370"/>
      <c r="U31" s="370"/>
      <c r="V31" s="370"/>
      <c r="W31" s="370"/>
      <c r="X31" s="370"/>
      <c r="Y31" s="370"/>
      <c r="Z31" s="370"/>
      <c r="AA31" s="370"/>
      <c r="AB31" s="370"/>
    </row>
    <row r="32" spans="1:28" ht="12">
      <c r="A32" s="365" t="s">
        <v>563</v>
      </c>
      <c r="B32" s="397" t="s">
        <v>610</v>
      </c>
      <c r="C32" s="366" t="s">
        <v>611</v>
      </c>
      <c r="D32" s="373">
        <f>SUM(D33:D36)</f>
        <v>0</v>
      </c>
      <c r="E32" s="373">
        <f aca="true" t="shared" si="9" ref="E32:P32">SUM(E33:E36)</f>
        <v>0</v>
      </c>
      <c r="F32" s="373">
        <f t="shared" si="9"/>
        <v>0</v>
      </c>
      <c r="G32" s="368">
        <f t="shared" si="2"/>
        <v>0</v>
      </c>
      <c r="H32" s="404">
        <f t="shared" si="9"/>
        <v>0</v>
      </c>
      <c r="I32" s="404">
        <f t="shared" si="9"/>
        <v>0</v>
      </c>
      <c r="J32" s="368">
        <f t="shared" si="3"/>
        <v>0</v>
      </c>
      <c r="K32" s="404">
        <f t="shared" si="9"/>
        <v>0</v>
      </c>
      <c r="L32" s="404">
        <f t="shared" si="9"/>
        <v>0</v>
      </c>
      <c r="M32" s="404">
        <f t="shared" si="9"/>
        <v>0</v>
      </c>
      <c r="N32" s="368">
        <f t="shared" si="4"/>
        <v>0</v>
      </c>
      <c r="O32" s="404">
        <f t="shared" si="9"/>
        <v>0</v>
      </c>
      <c r="P32" s="404">
        <f t="shared" si="9"/>
        <v>0</v>
      </c>
      <c r="Q32" s="368">
        <f t="shared" si="7"/>
        <v>0</v>
      </c>
      <c r="R32" s="368">
        <f t="shared" si="8"/>
        <v>0</v>
      </c>
      <c r="S32" s="370"/>
      <c r="T32" s="370"/>
      <c r="U32" s="370"/>
      <c r="V32" s="370"/>
      <c r="W32" s="370"/>
      <c r="X32" s="370"/>
      <c r="Y32" s="370"/>
      <c r="Z32" s="370"/>
      <c r="AA32" s="370"/>
      <c r="AB32" s="370"/>
    </row>
    <row r="33" spans="1:28" ht="12">
      <c r="A33" s="365"/>
      <c r="B33" s="405" t="s">
        <v>121</v>
      </c>
      <c r="C33" s="366" t="s">
        <v>612</v>
      </c>
      <c r="D33" s="367"/>
      <c r="E33" s="367"/>
      <c r="F33" s="367"/>
      <c r="G33" s="368">
        <f t="shared" si="2"/>
        <v>0</v>
      </c>
      <c r="H33" s="403"/>
      <c r="I33" s="403"/>
      <c r="J33" s="368">
        <f t="shared" si="3"/>
        <v>0</v>
      </c>
      <c r="K33" s="403"/>
      <c r="L33" s="403"/>
      <c r="M33" s="403"/>
      <c r="N33" s="368">
        <f t="shared" si="4"/>
        <v>0</v>
      </c>
      <c r="O33" s="403"/>
      <c r="P33" s="403"/>
      <c r="Q33" s="368">
        <f t="shared" si="7"/>
        <v>0</v>
      </c>
      <c r="R33" s="368">
        <f t="shared" si="8"/>
        <v>0</v>
      </c>
      <c r="S33" s="370"/>
      <c r="T33" s="370"/>
      <c r="U33" s="370"/>
      <c r="V33" s="370"/>
      <c r="W33" s="370"/>
      <c r="X33" s="370"/>
      <c r="Y33" s="370"/>
      <c r="Z33" s="370"/>
      <c r="AA33" s="370"/>
      <c r="AB33" s="370"/>
    </row>
    <row r="34" spans="1:28" ht="12">
      <c r="A34" s="365"/>
      <c r="B34" s="405" t="s">
        <v>613</v>
      </c>
      <c r="C34" s="366" t="s">
        <v>614</v>
      </c>
      <c r="D34" s="367"/>
      <c r="E34" s="367"/>
      <c r="F34" s="367"/>
      <c r="G34" s="368">
        <f t="shared" si="2"/>
        <v>0</v>
      </c>
      <c r="H34" s="403"/>
      <c r="I34" s="403"/>
      <c r="J34" s="368">
        <f t="shared" si="3"/>
        <v>0</v>
      </c>
      <c r="K34" s="403"/>
      <c r="L34" s="403"/>
      <c r="M34" s="403"/>
      <c r="N34" s="368">
        <f t="shared" si="4"/>
        <v>0</v>
      </c>
      <c r="O34" s="403"/>
      <c r="P34" s="403"/>
      <c r="Q34" s="368">
        <f t="shared" si="7"/>
        <v>0</v>
      </c>
      <c r="R34" s="368">
        <f t="shared" si="8"/>
        <v>0</v>
      </c>
      <c r="S34" s="370"/>
      <c r="T34" s="370"/>
      <c r="U34" s="370"/>
      <c r="V34" s="370"/>
      <c r="W34" s="370"/>
      <c r="X34" s="370"/>
      <c r="Y34" s="370"/>
      <c r="Z34" s="370"/>
      <c r="AA34" s="370"/>
      <c r="AB34" s="370"/>
    </row>
    <row r="35" spans="1:28" ht="12">
      <c r="A35" s="365"/>
      <c r="B35" s="405" t="s">
        <v>615</v>
      </c>
      <c r="C35" s="366" t="s">
        <v>616</v>
      </c>
      <c r="D35" s="367"/>
      <c r="E35" s="367"/>
      <c r="F35" s="367"/>
      <c r="G35" s="368">
        <f t="shared" si="2"/>
        <v>0</v>
      </c>
      <c r="H35" s="403"/>
      <c r="I35" s="403"/>
      <c r="J35" s="368">
        <f t="shared" si="3"/>
        <v>0</v>
      </c>
      <c r="K35" s="403"/>
      <c r="L35" s="403"/>
      <c r="M35" s="403"/>
      <c r="N35" s="368">
        <f t="shared" si="4"/>
        <v>0</v>
      </c>
      <c r="O35" s="403"/>
      <c r="P35" s="403"/>
      <c r="Q35" s="368">
        <f t="shared" si="7"/>
        <v>0</v>
      </c>
      <c r="R35" s="368">
        <f t="shared" si="8"/>
        <v>0</v>
      </c>
      <c r="S35" s="370"/>
      <c r="T35" s="370"/>
      <c r="U35" s="370"/>
      <c r="V35" s="370"/>
      <c r="W35" s="370"/>
      <c r="X35" s="370"/>
      <c r="Y35" s="370"/>
      <c r="Z35" s="370"/>
      <c r="AA35" s="370"/>
      <c r="AB35" s="370"/>
    </row>
    <row r="36" spans="1:28" ht="24">
      <c r="A36" s="365"/>
      <c r="B36" s="405" t="s">
        <v>617</v>
      </c>
      <c r="C36" s="366" t="s">
        <v>618</v>
      </c>
      <c r="D36" s="367"/>
      <c r="E36" s="367"/>
      <c r="F36" s="367"/>
      <c r="G36" s="368">
        <f t="shared" si="2"/>
        <v>0</v>
      </c>
      <c r="H36" s="403"/>
      <c r="I36" s="403"/>
      <c r="J36" s="368">
        <f t="shared" si="3"/>
        <v>0</v>
      </c>
      <c r="K36" s="403"/>
      <c r="L36" s="403"/>
      <c r="M36" s="403"/>
      <c r="N36" s="368">
        <f t="shared" si="4"/>
        <v>0</v>
      </c>
      <c r="O36" s="403"/>
      <c r="P36" s="403"/>
      <c r="Q36" s="368">
        <f t="shared" si="7"/>
        <v>0</v>
      </c>
      <c r="R36" s="368">
        <f t="shared" si="8"/>
        <v>0</v>
      </c>
      <c r="S36" s="370"/>
      <c r="T36" s="370"/>
      <c r="U36" s="370"/>
      <c r="V36" s="370"/>
      <c r="W36" s="370"/>
      <c r="X36" s="370"/>
      <c r="Y36" s="370"/>
      <c r="Z36" s="370"/>
      <c r="AA36" s="370"/>
      <c r="AB36" s="370"/>
    </row>
    <row r="37" spans="1:28" ht="12">
      <c r="A37" s="365" t="s">
        <v>566</v>
      </c>
      <c r="B37" s="405" t="s">
        <v>581</v>
      </c>
      <c r="C37" s="366" t="s">
        <v>619</v>
      </c>
      <c r="D37" s="367"/>
      <c r="E37" s="367"/>
      <c r="F37" s="367"/>
      <c r="G37" s="368">
        <f t="shared" si="2"/>
        <v>0</v>
      </c>
      <c r="H37" s="403"/>
      <c r="I37" s="403"/>
      <c r="J37" s="368">
        <f t="shared" si="3"/>
        <v>0</v>
      </c>
      <c r="K37" s="403"/>
      <c r="L37" s="403"/>
      <c r="M37" s="403"/>
      <c r="N37" s="368">
        <f t="shared" si="4"/>
        <v>0</v>
      </c>
      <c r="O37" s="403"/>
      <c r="P37" s="403"/>
      <c r="Q37" s="368">
        <f t="shared" si="7"/>
        <v>0</v>
      </c>
      <c r="R37" s="368">
        <f t="shared" si="8"/>
        <v>0</v>
      </c>
      <c r="S37" s="370"/>
      <c r="T37" s="370"/>
      <c r="U37" s="370"/>
      <c r="V37" s="370"/>
      <c r="W37" s="370"/>
      <c r="X37" s="370"/>
      <c r="Y37" s="370"/>
      <c r="Z37" s="370"/>
      <c r="AA37" s="370"/>
      <c r="AB37" s="370"/>
    </row>
    <row r="38" spans="1:28" ht="12">
      <c r="A38" s="365"/>
      <c r="B38" s="374" t="s">
        <v>620</v>
      </c>
      <c r="C38" s="375" t="s">
        <v>621</v>
      </c>
      <c r="D38" s="376">
        <f>D27+D32+D37</f>
        <v>0</v>
      </c>
      <c r="E38" s="376">
        <f aca="true" t="shared" si="10" ref="E38:P38">E27+E32+E37</f>
        <v>0</v>
      </c>
      <c r="F38" s="376">
        <f t="shared" si="10"/>
        <v>0</v>
      </c>
      <c r="G38" s="368">
        <f t="shared" si="2"/>
        <v>0</v>
      </c>
      <c r="H38" s="377">
        <f t="shared" si="10"/>
        <v>0</v>
      </c>
      <c r="I38" s="377">
        <f t="shared" si="10"/>
        <v>0</v>
      </c>
      <c r="J38" s="368">
        <f t="shared" si="3"/>
        <v>0</v>
      </c>
      <c r="K38" s="377">
        <f t="shared" si="10"/>
        <v>0</v>
      </c>
      <c r="L38" s="377">
        <f t="shared" si="10"/>
        <v>0</v>
      </c>
      <c r="M38" s="377">
        <f t="shared" si="10"/>
        <v>0</v>
      </c>
      <c r="N38" s="368">
        <f t="shared" si="4"/>
        <v>0</v>
      </c>
      <c r="O38" s="377">
        <f t="shared" si="10"/>
        <v>0</v>
      </c>
      <c r="P38" s="377">
        <f t="shared" si="10"/>
        <v>0</v>
      </c>
      <c r="Q38" s="368">
        <f t="shared" si="7"/>
        <v>0</v>
      </c>
      <c r="R38" s="368">
        <f t="shared" si="8"/>
        <v>0</v>
      </c>
      <c r="S38" s="370"/>
      <c r="T38" s="370"/>
      <c r="U38" s="370"/>
      <c r="V38" s="370"/>
      <c r="W38" s="370"/>
      <c r="X38" s="370"/>
      <c r="Y38" s="370"/>
      <c r="Z38" s="370"/>
      <c r="AA38" s="370"/>
      <c r="AB38" s="370"/>
    </row>
    <row r="39" spans="1:28" ht="12">
      <c r="A39" s="378" t="s">
        <v>622</v>
      </c>
      <c r="B39" s="378" t="s">
        <v>623</v>
      </c>
      <c r="C39" s="375" t="s">
        <v>624</v>
      </c>
      <c r="D39" s="367"/>
      <c r="E39" s="367"/>
      <c r="F39" s="367"/>
      <c r="G39" s="368">
        <f t="shared" si="2"/>
        <v>0</v>
      </c>
      <c r="H39" s="403"/>
      <c r="I39" s="403"/>
      <c r="J39" s="368">
        <f t="shared" si="3"/>
        <v>0</v>
      </c>
      <c r="K39" s="403"/>
      <c r="L39" s="403"/>
      <c r="M39" s="403"/>
      <c r="N39" s="368">
        <f t="shared" si="4"/>
        <v>0</v>
      </c>
      <c r="O39" s="403"/>
      <c r="P39" s="403"/>
      <c r="Q39" s="368">
        <f t="shared" si="7"/>
        <v>0</v>
      </c>
      <c r="R39" s="368">
        <f t="shared" si="8"/>
        <v>0</v>
      </c>
      <c r="S39" s="370"/>
      <c r="T39" s="370"/>
      <c r="U39" s="370"/>
      <c r="V39" s="370"/>
      <c r="W39" s="370"/>
      <c r="X39" s="370"/>
      <c r="Y39" s="370"/>
      <c r="Z39" s="370"/>
      <c r="AA39" s="370"/>
      <c r="AB39" s="370"/>
    </row>
    <row r="40" spans="1:28" ht="12">
      <c r="A40" s="365"/>
      <c r="B40" s="378" t="s">
        <v>625</v>
      </c>
      <c r="C40" s="358" t="s">
        <v>626</v>
      </c>
      <c r="D40" s="406">
        <f>D17+D18+D19+D25+D38+D39</f>
        <v>873</v>
      </c>
      <c r="E40" s="406">
        <f>E17+E18+E19+E25+E38+E39</f>
        <v>0</v>
      </c>
      <c r="F40" s="406">
        <f aca="true" t="shared" si="11" ref="F40:Q40">F17+F18+F19+F25+F38+F39</f>
        <v>0</v>
      </c>
      <c r="G40" s="406">
        <f t="shared" si="11"/>
        <v>873</v>
      </c>
      <c r="H40" s="406">
        <f t="shared" si="11"/>
        <v>0</v>
      </c>
      <c r="I40" s="406">
        <f t="shared" si="11"/>
        <v>0</v>
      </c>
      <c r="J40" s="406">
        <f t="shared" si="11"/>
        <v>873</v>
      </c>
      <c r="K40" s="406">
        <f t="shared" si="11"/>
        <v>4</v>
      </c>
      <c r="L40" s="406">
        <f t="shared" si="11"/>
        <v>0</v>
      </c>
      <c r="M40" s="406">
        <f t="shared" si="11"/>
        <v>0</v>
      </c>
      <c r="N40" s="406">
        <f t="shared" si="11"/>
        <v>4</v>
      </c>
      <c r="O40" s="406">
        <f t="shared" si="11"/>
        <v>0</v>
      </c>
      <c r="P40" s="406">
        <f t="shared" si="11"/>
        <v>0</v>
      </c>
      <c r="Q40" s="406">
        <f t="shared" si="11"/>
        <v>4</v>
      </c>
      <c r="R40" s="406">
        <f>R17+R18+R19+R25+R38+R39</f>
        <v>869</v>
      </c>
      <c r="S40" s="370"/>
      <c r="T40" s="370"/>
      <c r="U40" s="370"/>
      <c r="V40" s="370"/>
      <c r="W40" s="370"/>
      <c r="X40" s="370"/>
      <c r="Y40" s="370"/>
      <c r="Z40" s="370"/>
      <c r="AA40" s="370"/>
      <c r="AB40" s="370"/>
    </row>
    <row r="41" spans="1:18" ht="12">
      <c r="A41" s="346"/>
      <c r="B41" s="346"/>
      <c r="C41" s="346"/>
      <c r="D41" s="407"/>
      <c r="E41" s="407"/>
      <c r="F41" s="407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</row>
    <row r="42" spans="1:18" ht="12">
      <c r="A42" s="346"/>
      <c r="B42" s="346" t="s">
        <v>627</v>
      </c>
      <c r="C42" s="346"/>
      <c r="D42" s="409"/>
      <c r="E42" s="409"/>
      <c r="F42" s="409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</row>
    <row r="43" spans="1:18" ht="12">
      <c r="A43" s="346"/>
      <c r="B43" s="346"/>
      <c r="C43" s="346"/>
      <c r="D43" s="409"/>
      <c r="E43" s="409"/>
      <c r="F43" s="409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</row>
    <row r="44" spans="1:18" ht="12">
      <c r="A44" s="346"/>
      <c r="B44" s="410" t="s">
        <v>628</v>
      </c>
      <c r="C44" s="410"/>
      <c r="D44" s="411"/>
      <c r="E44" s="411"/>
      <c r="F44" s="411"/>
      <c r="G44" s="346"/>
      <c r="H44" s="412" t="s">
        <v>629</v>
      </c>
      <c r="I44" s="412"/>
      <c r="J44" s="412"/>
      <c r="K44" s="346"/>
      <c r="L44" s="346"/>
      <c r="M44" s="346"/>
      <c r="N44" s="346"/>
      <c r="O44" s="346"/>
      <c r="P44" s="344" t="s">
        <v>630</v>
      </c>
      <c r="Q44" s="344"/>
      <c r="R44" s="344"/>
    </row>
    <row r="45" spans="1:18" ht="11.25">
      <c r="A45" s="413"/>
      <c r="B45" s="413"/>
      <c r="C45" s="413"/>
      <c r="D45" s="414"/>
      <c r="E45" s="414"/>
      <c r="F45" s="414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</row>
    <row r="46" spans="1:18" ht="11.25">
      <c r="A46" s="413"/>
      <c r="B46" s="413"/>
      <c r="C46" s="413"/>
      <c r="D46" s="414"/>
      <c r="E46" s="414"/>
      <c r="F46" s="414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</row>
    <row r="47" spans="1:18" ht="11.25">
      <c r="A47" s="413"/>
      <c r="B47" s="413"/>
      <c r="C47" s="413"/>
      <c r="D47" s="414"/>
      <c r="E47" s="414"/>
      <c r="F47" s="414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</row>
    <row r="48" spans="1:18" ht="11.25">
      <c r="A48" s="413"/>
      <c r="B48" s="413"/>
      <c r="C48" s="413"/>
      <c r="D48" s="414"/>
      <c r="E48" s="414"/>
      <c r="F48" s="414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</row>
    <row r="49" spans="1:18" ht="11.25">
      <c r="A49" s="413"/>
      <c r="B49" s="413"/>
      <c r="C49" s="413"/>
      <c r="D49" s="414"/>
      <c r="E49" s="414"/>
      <c r="F49" s="414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</row>
    <row r="50" spans="1:18" ht="11.25">
      <c r="A50" s="413"/>
      <c r="B50" s="413"/>
      <c r="C50" s="413"/>
      <c r="D50" s="414"/>
      <c r="E50" s="414"/>
      <c r="F50" s="414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</row>
    <row r="51" spans="4:6" ht="11.25">
      <c r="D51" s="415"/>
      <c r="E51" s="415"/>
      <c r="F51" s="415"/>
    </row>
    <row r="52" spans="4:6" ht="11.25">
      <c r="D52" s="415"/>
      <c r="E52" s="415"/>
      <c r="F52" s="415"/>
    </row>
    <row r="53" spans="4:6" ht="11.25">
      <c r="D53" s="415"/>
      <c r="E53" s="415"/>
      <c r="F53" s="415"/>
    </row>
    <row r="54" spans="4:6" ht="11.25">
      <c r="D54" s="415"/>
      <c r="E54" s="415"/>
      <c r="F54" s="415"/>
    </row>
    <row r="55" spans="4:6" ht="11.25">
      <c r="D55" s="415"/>
      <c r="E55" s="415"/>
      <c r="F55" s="415"/>
    </row>
    <row r="56" spans="4:6" ht="11.25">
      <c r="D56" s="415"/>
      <c r="E56" s="415"/>
      <c r="F56" s="415"/>
    </row>
    <row r="57" spans="4:6" ht="11.25">
      <c r="D57" s="415"/>
      <c r="E57" s="415"/>
      <c r="F57" s="415"/>
    </row>
    <row r="58" spans="4:6" ht="11.25">
      <c r="D58" s="415"/>
      <c r="E58" s="415"/>
      <c r="F58" s="415"/>
    </row>
    <row r="59" spans="4:6" ht="11.25">
      <c r="D59" s="415"/>
      <c r="E59" s="415"/>
      <c r="F59" s="415"/>
    </row>
    <row r="60" spans="4:6" ht="11.25">
      <c r="D60" s="415"/>
      <c r="E60" s="415"/>
      <c r="F60" s="415"/>
    </row>
    <row r="61" spans="4:6" ht="11.25">
      <c r="D61" s="415"/>
      <c r="E61" s="415"/>
      <c r="F61" s="415"/>
    </row>
    <row r="62" spans="4:6" ht="11.25">
      <c r="D62" s="415"/>
      <c r="E62" s="415"/>
      <c r="F62" s="415"/>
    </row>
    <row r="63" spans="4:6" ht="11.25">
      <c r="D63" s="415"/>
      <c r="E63" s="415"/>
      <c r="F63" s="415"/>
    </row>
    <row r="64" spans="4:6" ht="11.25">
      <c r="D64" s="415"/>
      <c r="E64" s="415"/>
      <c r="F64" s="415"/>
    </row>
    <row r="65" spans="4:6" ht="11.25">
      <c r="D65" s="415"/>
      <c r="E65" s="415"/>
      <c r="F65" s="415"/>
    </row>
    <row r="66" spans="4:6" ht="11.25">
      <c r="D66" s="415"/>
      <c r="E66" s="415"/>
      <c r="F66" s="415"/>
    </row>
    <row r="67" spans="4:6" ht="11.25">
      <c r="D67" s="415"/>
      <c r="E67" s="415"/>
      <c r="F67" s="415"/>
    </row>
    <row r="68" spans="5:6" ht="11.25">
      <c r="E68" s="415"/>
      <c r="F68" s="415"/>
    </row>
    <row r="69" spans="5:6" ht="11.25">
      <c r="E69" s="415"/>
      <c r="F69" s="415"/>
    </row>
    <row r="70" spans="5:6" ht="11.25">
      <c r="E70" s="415"/>
      <c r="F70" s="415"/>
    </row>
    <row r="71" spans="5:6" ht="11.25">
      <c r="E71" s="415"/>
      <c r="F71" s="415"/>
    </row>
    <row r="72" spans="5:6" ht="11.25">
      <c r="E72" s="415"/>
      <c r="F72" s="415"/>
    </row>
    <row r="73" spans="5:6" ht="11.25">
      <c r="E73" s="415"/>
      <c r="F73" s="415"/>
    </row>
    <row r="74" spans="5:6" ht="11.25">
      <c r="E74" s="415"/>
      <c r="F74" s="415"/>
    </row>
    <row r="75" spans="5:6" ht="11.25">
      <c r="E75" s="415"/>
      <c r="F75" s="415"/>
    </row>
    <row r="76" spans="5:6" ht="11.25">
      <c r="E76" s="415"/>
      <c r="F76" s="415"/>
    </row>
    <row r="77" spans="5:6" ht="11.25">
      <c r="E77" s="415"/>
      <c r="F77" s="415"/>
    </row>
    <row r="78" spans="5:6" ht="11.25">
      <c r="E78" s="415"/>
      <c r="F78" s="415"/>
    </row>
    <row r="79" spans="5:6" ht="11.25">
      <c r="E79" s="415"/>
      <c r="F79" s="415"/>
    </row>
    <row r="80" spans="5:6" ht="11.25">
      <c r="E80" s="415"/>
      <c r="F80" s="415"/>
    </row>
    <row r="81" spans="5:6" ht="11.25">
      <c r="E81" s="415"/>
      <c r="F81" s="415"/>
    </row>
    <row r="82" spans="5:6" ht="11.25">
      <c r="E82" s="415"/>
      <c r="F82" s="415"/>
    </row>
    <row r="83" spans="5:6" ht="11.25">
      <c r="E83" s="415"/>
      <c r="F83" s="415"/>
    </row>
    <row r="84" spans="5:6" ht="11.25">
      <c r="E84" s="415"/>
      <c r="F84" s="415"/>
    </row>
    <row r="85" spans="5:6" ht="11.25">
      <c r="E85" s="415"/>
      <c r="F85" s="415"/>
    </row>
    <row r="86" spans="5:6" ht="11.25">
      <c r="E86" s="415"/>
      <c r="F86" s="415"/>
    </row>
    <row r="87" spans="5:6" ht="11.25">
      <c r="E87" s="415"/>
      <c r="F87" s="415"/>
    </row>
    <row r="88" spans="5:6" ht="11.25">
      <c r="E88" s="415"/>
      <c r="F88" s="415"/>
    </row>
    <row r="89" spans="5:6" ht="11.25">
      <c r="E89" s="415"/>
      <c r="F89" s="415"/>
    </row>
    <row r="90" spans="5:6" ht="11.25">
      <c r="E90" s="415"/>
      <c r="F90" s="415"/>
    </row>
    <row r="91" spans="5:6" ht="11.25">
      <c r="E91" s="415"/>
      <c r="F91" s="415"/>
    </row>
    <row r="92" spans="5:6" ht="11.25">
      <c r="E92" s="415"/>
      <c r="F92" s="415"/>
    </row>
    <row r="93" spans="5:6" ht="11.25">
      <c r="E93" s="415"/>
      <c r="F93" s="415"/>
    </row>
    <row r="94" spans="5:6" ht="11.25">
      <c r="E94" s="415"/>
      <c r="F94" s="415"/>
    </row>
    <row r="95" spans="5:6" ht="11.25">
      <c r="E95" s="415"/>
      <c r="F95" s="415"/>
    </row>
    <row r="96" spans="5:6" ht="11.25">
      <c r="E96" s="415"/>
      <c r="F96" s="415"/>
    </row>
    <row r="97" spans="5:6" ht="11.25">
      <c r="E97" s="415"/>
      <c r="F97" s="415"/>
    </row>
    <row r="98" spans="5:6" ht="11.25">
      <c r="E98" s="415"/>
      <c r="F98" s="415"/>
    </row>
    <row r="99" spans="5:6" ht="11.25">
      <c r="E99" s="415"/>
      <c r="F99" s="415"/>
    </row>
    <row r="100" spans="5:6" ht="11.25">
      <c r="E100" s="415"/>
      <c r="F100" s="415"/>
    </row>
    <row r="101" spans="5:6" ht="11.25">
      <c r="E101" s="415"/>
      <c r="F101" s="415"/>
    </row>
    <row r="102" spans="5:6" ht="11.25">
      <c r="E102" s="415"/>
      <c r="F102" s="415"/>
    </row>
    <row r="103" spans="5:6" ht="11.25">
      <c r="E103" s="415"/>
      <c r="F103" s="415"/>
    </row>
    <row r="104" spans="5:6" ht="11.25">
      <c r="E104" s="415"/>
      <c r="F104" s="415"/>
    </row>
    <row r="105" spans="5:6" ht="11.25">
      <c r="E105" s="415"/>
      <c r="F105" s="415"/>
    </row>
    <row r="106" spans="5:6" ht="11.25">
      <c r="E106" s="415"/>
      <c r="F106" s="415"/>
    </row>
    <row r="107" spans="5:6" ht="11.25">
      <c r="E107" s="415"/>
      <c r="F107" s="415"/>
    </row>
    <row r="108" spans="5:6" ht="11.25">
      <c r="E108" s="415"/>
      <c r="F108" s="415"/>
    </row>
    <row r="109" spans="5:6" ht="11.25">
      <c r="E109" s="415"/>
      <c r="F109" s="415"/>
    </row>
    <row r="110" spans="5:6" ht="11.25">
      <c r="E110" s="415"/>
      <c r="F110" s="415"/>
    </row>
    <row r="111" spans="5:6" ht="11.25">
      <c r="E111" s="415"/>
      <c r="F111" s="415"/>
    </row>
    <row r="112" spans="5:6" ht="11.25">
      <c r="E112" s="415"/>
      <c r="F112" s="415"/>
    </row>
    <row r="113" spans="5:6" ht="11.25">
      <c r="E113" s="415"/>
      <c r="F113" s="415"/>
    </row>
    <row r="114" spans="5:6" ht="11.25">
      <c r="E114" s="415"/>
      <c r="F114" s="415"/>
    </row>
    <row r="115" spans="5:6" ht="11.25">
      <c r="E115" s="415"/>
      <c r="F115" s="415"/>
    </row>
    <row r="116" spans="5:6" ht="11.25">
      <c r="E116" s="415"/>
      <c r="F116" s="415"/>
    </row>
    <row r="117" spans="5:6" ht="11.25">
      <c r="E117" s="415"/>
      <c r="F117" s="415"/>
    </row>
    <row r="118" spans="5:6" ht="11.25">
      <c r="E118" s="415"/>
      <c r="F118" s="415"/>
    </row>
    <row r="119" spans="5:6" ht="11.25">
      <c r="E119" s="415"/>
      <c r="F119" s="415"/>
    </row>
    <row r="120" spans="5:6" ht="11.25">
      <c r="E120" s="415"/>
      <c r="F120" s="415"/>
    </row>
    <row r="121" spans="5:6" ht="11.25">
      <c r="E121" s="415"/>
      <c r="F121" s="415"/>
    </row>
    <row r="122" spans="5:6" ht="11.25">
      <c r="E122" s="415"/>
      <c r="F122" s="415"/>
    </row>
    <row r="123" spans="5:6" ht="11.25">
      <c r="E123" s="415"/>
      <c r="F123" s="415"/>
    </row>
    <row r="124" spans="5:6" ht="11.25">
      <c r="E124" s="415"/>
      <c r="F124" s="415"/>
    </row>
    <row r="125" spans="5:6" ht="11.25">
      <c r="E125" s="415"/>
      <c r="F125" s="415"/>
    </row>
    <row r="126" spans="5:6" ht="11.25">
      <c r="E126" s="415"/>
      <c r="F126" s="415"/>
    </row>
    <row r="127" spans="5:6" ht="11.25">
      <c r="E127" s="415"/>
      <c r="F127" s="415"/>
    </row>
    <row r="128" spans="5:6" ht="11.25">
      <c r="E128" s="415"/>
      <c r="F128" s="415"/>
    </row>
    <row r="129" spans="5:6" ht="11.25">
      <c r="E129" s="415"/>
      <c r="F129" s="415"/>
    </row>
    <row r="130" spans="5:6" ht="11.25">
      <c r="E130" s="415"/>
      <c r="F130" s="415"/>
    </row>
    <row r="131" spans="5:6" ht="11.25">
      <c r="E131" s="415"/>
      <c r="F131" s="415"/>
    </row>
    <row r="132" spans="5:6" ht="11.25">
      <c r="E132" s="415"/>
      <c r="F132" s="415"/>
    </row>
    <row r="133" spans="5:6" ht="11.25">
      <c r="E133" s="415"/>
      <c r="F133" s="415"/>
    </row>
    <row r="134" spans="5:6" ht="11.25">
      <c r="E134" s="415"/>
      <c r="F134" s="415"/>
    </row>
    <row r="135" spans="5:6" ht="11.25">
      <c r="E135" s="415"/>
      <c r="F135" s="415"/>
    </row>
    <row r="136" spans="5:6" ht="11.25">
      <c r="E136" s="415"/>
      <c r="F136" s="415"/>
    </row>
    <row r="137" spans="5:6" ht="11.25">
      <c r="E137" s="415"/>
      <c r="F137" s="415"/>
    </row>
    <row r="138" spans="5:6" ht="11.25">
      <c r="E138" s="415"/>
      <c r="F138" s="415"/>
    </row>
    <row r="139" spans="5:6" ht="11.25">
      <c r="E139" s="415"/>
      <c r="F139" s="415"/>
    </row>
    <row r="140" spans="5:6" ht="11.25">
      <c r="E140" s="415"/>
      <c r="F140" s="415"/>
    </row>
    <row r="141" spans="5:6" ht="11.25">
      <c r="E141" s="415"/>
      <c r="F141" s="415"/>
    </row>
    <row r="142" spans="5:6" ht="11.25">
      <c r="E142" s="415"/>
      <c r="F142" s="415"/>
    </row>
    <row r="143" spans="5:6" ht="11.25">
      <c r="E143" s="415"/>
      <c r="F143" s="415"/>
    </row>
    <row r="144" spans="5:6" ht="11.25">
      <c r="E144" s="415"/>
      <c r="F144" s="415"/>
    </row>
    <row r="145" spans="5:6" ht="11.25">
      <c r="E145" s="415"/>
      <c r="F145" s="415"/>
    </row>
    <row r="146" spans="5:6" ht="11.25">
      <c r="E146" s="415"/>
      <c r="F146" s="415"/>
    </row>
    <row r="147" spans="5:6" ht="11.25">
      <c r="E147" s="415"/>
      <c r="F147" s="415"/>
    </row>
    <row r="148" spans="5:6" ht="11.25">
      <c r="E148" s="415"/>
      <c r="F148" s="415"/>
    </row>
    <row r="149" spans="5:6" ht="11.25">
      <c r="E149" s="415"/>
      <c r="F149" s="415"/>
    </row>
    <row r="150" spans="5:6" ht="11.25">
      <c r="E150" s="415"/>
      <c r="F150" s="415"/>
    </row>
    <row r="151" spans="5:6" ht="11.25">
      <c r="E151" s="415"/>
      <c r="F151" s="415"/>
    </row>
    <row r="152" spans="5:6" ht="11.25">
      <c r="E152" s="415"/>
      <c r="F152" s="415"/>
    </row>
    <row r="153" spans="5:6" ht="11.25">
      <c r="E153" s="415"/>
      <c r="F153" s="415"/>
    </row>
    <row r="154" spans="5:6" ht="11.25">
      <c r="E154" s="415"/>
      <c r="F154" s="415"/>
    </row>
    <row r="155" spans="5:6" ht="11.25">
      <c r="E155" s="415"/>
      <c r="F155" s="415"/>
    </row>
    <row r="156" spans="5:6" ht="11.25">
      <c r="E156" s="415"/>
      <c r="F156" s="415"/>
    </row>
    <row r="157" spans="5:6" ht="11.25">
      <c r="E157" s="415"/>
      <c r="F157" s="415"/>
    </row>
    <row r="158" spans="5:6" ht="11.25">
      <c r="E158" s="415"/>
      <c r="F158" s="415"/>
    </row>
    <row r="159" spans="5:6" ht="11.25">
      <c r="E159" s="415"/>
      <c r="F159" s="415"/>
    </row>
    <row r="160" spans="5:6" ht="11.25">
      <c r="E160" s="415"/>
      <c r="F160" s="415"/>
    </row>
    <row r="161" spans="5:6" ht="11.25">
      <c r="E161" s="415"/>
      <c r="F161" s="415"/>
    </row>
    <row r="162" spans="5:6" ht="11.25">
      <c r="E162" s="415"/>
      <c r="F162" s="415"/>
    </row>
    <row r="163" spans="5:6" ht="11.25">
      <c r="E163" s="415"/>
      <c r="F163" s="415"/>
    </row>
    <row r="164" spans="5:6" ht="11.25">
      <c r="E164" s="415"/>
      <c r="F164" s="415"/>
    </row>
    <row r="165" spans="5:6" ht="11.25">
      <c r="E165" s="415"/>
      <c r="F165" s="415"/>
    </row>
    <row r="166" spans="5:6" ht="11.25">
      <c r="E166" s="415"/>
      <c r="F166" s="415"/>
    </row>
    <row r="167" spans="5:6" ht="11.25">
      <c r="E167" s="415"/>
      <c r="F167" s="415"/>
    </row>
    <row r="168" spans="5:6" ht="11.25">
      <c r="E168" s="415"/>
      <c r="F168" s="415"/>
    </row>
    <row r="169" spans="5:6" ht="11.25">
      <c r="E169" s="415"/>
      <c r="F169" s="415"/>
    </row>
    <row r="170" spans="5:6" ht="11.25">
      <c r="E170" s="415"/>
      <c r="F170" s="415"/>
    </row>
    <row r="171" spans="5:6" ht="11.25">
      <c r="E171" s="415"/>
      <c r="F171" s="415"/>
    </row>
    <row r="172" spans="5:6" ht="11.25">
      <c r="E172" s="415"/>
      <c r="F172" s="415"/>
    </row>
    <row r="173" spans="5:6" ht="11.25">
      <c r="E173" s="415"/>
      <c r="F173" s="415"/>
    </row>
    <row r="174" spans="5:6" ht="11.25">
      <c r="E174" s="415"/>
      <c r="F174" s="415"/>
    </row>
    <row r="175" spans="5:6" ht="11.25">
      <c r="E175" s="415"/>
      <c r="F175" s="415"/>
    </row>
    <row r="176" spans="5:6" ht="11.25">
      <c r="E176" s="415"/>
      <c r="F176" s="415"/>
    </row>
    <row r="177" spans="5:6" ht="11.25">
      <c r="E177" s="415"/>
      <c r="F177" s="415"/>
    </row>
    <row r="178" spans="5:6" ht="11.25">
      <c r="E178" s="415"/>
      <c r="F178" s="415"/>
    </row>
    <row r="179" spans="5:6" ht="11.25">
      <c r="E179" s="415"/>
      <c r="F179" s="415"/>
    </row>
    <row r="180" spans="5:6" ht="11.25">
      <c r="E180" s="415"/>
      <c r="F180" s="415"/>
    </row>
    <row r="181" spans="5:6" ht="11.25">
      <c r="E181" s="415"/>
      <c r="F181" s="415"/>
    </row>
    <row r="182" spans="5:6" ht="11.25">
      <c r="E182" s="415"/>
      <c r="F182" s="415"/>
    </row>
    <row r="183" spans="5:6" ht="11.25">
      <c r="E183" s="415"/>
      <c r="F183" s="415"/>
    </row>
    <row r="184" spans="5:6" ht="11.25">
      <c r="E184" s="415"/>
      <c r="F184" s="415"/>
    </row>
    <row r="185" spans="5:6" ht="11.25">
      <c r="E185" s="415"/>
      <c r="F185" s="415"/>
    </row>
    <row r="186" spans="5:6" ht="11.25">
      <c r="E186" s="415"/>
      <c r="F186" s="415"/>
    </row>
    <row r="187" spans="5:6" ht="11.25">
      <c r="E187" s="415"/>
      <c r="F187" s="415"/>
    </row>
    <row r="188" spans="5:6" ht="11.25">
      <c r="E188" s="415"/>
      <c r="F188" s="415"/>
    </row>
    <row r="189" spans="5:6" ht="11.25">
      <c r="E189" s="415"/>
      <c r="F189" s="415"/>
    </row>
    <row r="190" spans="5:6" ht="11.25">
      <c r="E190" s="415"/>
      <c r="F190" s="415"/>
    </row>
    <row r="191" spans="5:6" ht="11.25">
      <c r="E191" s="415"/>
      <c r="F191" s="415"/>
    </row>
    <row r="192" spans="5:6" ht="11.25">
      <c r="E192" s="415"/>
      <c r="F192" s="415"/>
    </row>
    <row r="193" spans="5:6" ht="11.25">
      <c r="E193" s="415"/>
      <c r="F193" s="415"/>
    </row>
    <row r="194" spans="5:6" ht="11.25">
      <c r="E194" s="415"/>
      <c r="F194" s="415"/>
    </row>
    <row r="195" spans="5:6" ht="11.25">
      <c r="E195" s="415"/>
      <c r="F195" s="415"/>
    </row>
    <row r="196" spans="5:6" ht="11.25">
      <c r="E196" s="415"/>
      <c r="F196" s="415"/>
    </row>
    <row r="197" spans="5:6" ht="11.25">
      <c r="E197" s="415"/>
      <c r="F197" s="415"/>
    </row>
    <row r="198" spans="5:6" ht="11.25">
      <c r="E198" s="415"/>
      <c r="F198" s="415"/>
    </row>
    <row r="199" spans="5:6" ht="11.25">
      <c r="E199" s="415"/>
      <c r="F199" s="415"/>
    </row>
    <row r="200" spans="5:6" ht="11.25">
      <c r="E200" s="415"/>
      <c r="F200" s="415"/>
    </row>
    <row r="201" spans="5:6" ht="11.25">
      <c r="E201" s="415"/>
      <c r="F201" s="415"/>
    </row>
    <row r="202" spans="5:6" ht="11.25">
      <c r="E202" s="415"/>
      <c r="F202" s="415"/>
    </row>
    <row r="203" spans="5:6" ht="11.25">
      <c r="E203" s="415"/>
      <c r="F203" s="415"/>
    </row>
    <row r="204" spans="5:6" ht="11.25">
      <c r="E204" s="415"/>
      <c r="F204" s="415"/>
    </row>
    <row r="205" spans="5:6" ht="11.25">
      <c r="E205" s="415"/>
      <c r="F205" s="415"/>
    </row>
    <row r="206" spans="5:6" ht="11.25">
      <c r="E206" s="415"/>
      <c r="F206" s="415"/>
    </row>
    <row r="207" spans="5:6" ht="11.25">
      <c r="E207" s="415"/>
      <c r="F207" s="415"/>
    </row>
    <row r="208" spans="5:6" ht="11.25">
      <c r="E208" s="415"/>
      <c r="F208" s="415"/>
    </row>
    <row r="209" spans="5:6" ht="11.25">
      <c r="E209" s="415"/>
      <c r="F209" s="415"/>
    </row>
    <row r="210" spans="5:6" ht="11.25">
      <c r="E210" s="415"/>
      <c r="F210" s="415"/>
    </row>
    <row r="211" spans="5:6" ht="11.25">
      <c r="E211" s="415"/>
      <c r="F211" s="415"/>
    </row>
    <row r="212" spans="5:6" ht="11.25">
      <c r="E212" s="415"/>
      <c r="F212" s="415"/>
    </row>
    <row r="213" spans="5:6" ht="11.25">
      <c r="E213" s="415"/>
      <c r="F213" s="415"/>
    </row>
    <row r="214" spans="5:6" ht="11.25">
      <c r="E214" s="415"/>
      <c r="F214" s="415"/>
    </row>
    <row r="215" spans="5:6" ht="11.25">
      <c r="E215" s="415"/>
      <c r="F215" s="415"/>
    </row>
    <row r="216" spans="5:6" ht="11.25">
      <c r="E216" s="415"/>
      <c r="F216" s="415"/>
    </row>
    <row r="217" spans="5:6" ht="11.25">
      <c r="E217" s="415"/>
      <c r="F217" s="415"/>
    </row>
    <row r="218" spans="5:6" ht="11.25">
      <c r="E218" s="415"/>
      <c r="F218" s="415"/>
    </row>
    <row r="219" spans="5:6" ht="11.25">
      <c r="E219" s="415"/>
      <c r="F219" s="415"/>
    </row>
    <row r="220" spans="5:6" ht="11.25">
      <c r="E220" s="415"/>
      <c r="F220" s="415"/>
    </row>
    <row r="221" spans="5:6" ht="11.25">
      <c r="E221" s="415"/>
      <c r="F221" s="415"/>
    </row>
    <row r="222" spans="5:6" ht="11.25">
      <c r="E222" s="415"/>
      <c r="F222" s="415"/>
    </row>
    <row r="223" spans="5:6" ht="11.25">
      <c r="E223" s="415"/>
      <c r="F223" s="415"/>
    </row>
    <row r="224" spans="5:6" ht="11.25">
      <c r="E224" s="415"/>
      <c r="F224" s="415"/>
    </row>
    <row r="225" spans="5:6" ht="11.25">
      <c r="E225" s="415"/>
      <c r="F225" s="415"/>
    </row>
    <row r="226" spans="5:6" ht="11.25">
      <c r="E226" s="415"/>
      <c r="F226" s="415"/>
    </row>
    <row r="227" spans="5:6" ht="11.25">
      <c r="E227" s="415"/>
      <c r="F227" s="415"/>
    </row>
    <row r="228" spans="5:6" ht="11.25">
      <c r="E228" s="415"/>
      <c r="F228" s="415"/>
    </row>
    <row r="229" spans="5:6" ht="11.25">
      <c r="E229" s="415"/>
      <c r="F229" s="415"/>
    </row>
    <row r="230" spans="5:6" ht="11.25">
      <c r="E230" s="415"/>
      <c r="F230" s="415"/>
    </row>
    <row r="231" spans="5:6" ht="11.25">
      <c r="E231" s="415"/>
      <c r="F231" s="415"/>
    </row>
    <row r="232" spans="5:6" ht="11.25">
      <c r="E232" s="415"/>
      <c r="F232" s="41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E2" sqref="E2"/>
    </sheetView>
  </sheetViews>
  <sheetFormatPr defaultColWidth="10.7109375" defaultRowHeight="15"/>
  <cols>
    <col min="1" max="1" width="45.28125" style="345" customWidth="1"/>
    <col min="2" max="2" width="8.28125" style="499" customWidth="1"/>
    <col min="3" max="3" width="14.421875" style="345" customWidth="1"/>
    <col min="4" max="4" width="13.00390625" style="345" customWidth="1"/>
    <col min="5" max="5" width="13.140625" style="345" customWidth="1"/>
    <col min="6" max="6" width="14.8515625" style="345" customWidth="1"/>
    <col min="7" max="26" width="10.7109375" style="345" hidden="1" customWidth="1"/>
    <col min="27" max="16384" width="10.7109375" style="345" customWidth="1"/>
  </cols>
  <sheetData>
    <row r="1" spans="1:15" ht="22.5" customHeight="1">
      <c r="A1" s="416" t="s">
        <v>631</v>
      </c>
      <c r="B1" s="416"/>
      <c r="C1" s="416"/>
      <c r="D1" s="416"/>
      <c r="E1" s="416"/>
      <c r="F1" s="417"/>
      <c r="G1" s="418"/>
      <c r="H1" s="418"/>
      <c r="I1" s="418"/>
      <c r="J1" s="418"/>
      <c r="K1" s="418"/>
      <c r="L1" s="418"/>
      <c r="M1" s="418"/>
      <c r="N1" s="418"/>
      <c r="O1" s="418"/>
    </row>
    <row r="2" spans="1:15" ht="13.5">
      <c r="A2" s="419"/>
      <c r="B2" s="420"/>
      <c r="C2" s="421"/>
      <c r="D2" s="349" t="s">
        <v>2</v>
      </c>
      <c r="E2" s="617">
        <f>Баланс!H3</f>
        <v>175006705</v>
      </c>
      <c r="F2" s="422"/>
      <c r="G2" s="418"/>
      <c r="H2" s="418"/>
      <c r="I2" s="418"/>
      <c r="J2" s="418"/>
      <c r="K2" s="418"/>
      <c r="L2" s="418"/>
      <c r="M2" s="418"/>
      <c r="N2" s="418"/>
      <c r="O2" s="418"/>
    </row>
    <row r="3" spans="1:15" ht="13.5" customHeight="1">
      <c r="A3" s="347" t="s">
        <v>1</v>
      </c>
      <c r="B3" s="423"/>
      <c r="C3" s="424"/>
      <c r="D3" s="352" t="s">
        <v>4</v>
      </c>
      <c r="E3" s="425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 ht="12">
      <c r="A4" s="427" t="s">
        <v>632</v>
      </c>
      <c r="B4" s="427"/>
      <c r="C4" s="428"/>
      <c r="D4" s="428"/>
      <c r="E4" s="428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5" ht="12.75" customHeight="1">
      <c r="A5" s="430" t="s">
        <v>633</v>
      </c>
      <c r="B5" s="431"/>
      <c r="C5" s="432"/>
      <c r="D5" s="432"/>
      <c r="E5" s="433" t="s">
        <v>634</v>
      </c>
      <c r="F5" s="434"/>
      <c r="G5" s="418"/>
      <c r="H5" s="418"/>
      <c r="I5" s="418"/>
      <c r="J5" s="418"/>
      <c r="K5" s="418"/>
      <c r="L5" s="418"/>
      <c r="M5" s="418"/>
      <c r="N5" s="418"/>
      <c r="O5" s="418"/>
    </row>
    <row r="6" spans="1:15" s="357" customFormat="1" ht="22.5">
      <c r="A6" s="435" t="s">
        <v>478</v>
      </c>
      <c r="B6" s="436" t="s">
        <v>8</v>
      </c>
      <c r="C6" s="437" t="s">
        <v>635</v>
      </c>
      <c r="D6" s="438" t="s">
        <v>636</v>
      </c>
      <c r="E6" s="438"/>
      <c r="F6" s="439"/>
      <c r="G6" s="440"/>
      <c r="H6" s="440"/>
      <c r="I6" s="440"/>
      <c r="J6" s="440"/>
      <c r="K6" s="440"/>
      <c r="L6" s="440"/>
      <c r="M6" s="440"/>
      <c r="N6" s="440"/>
      <c r="O6" s="441"/>
    </row>
    <row r="7" spans="1:15" s="357" customFormat="1" ht="12">
      <c r="A7" s="435"/>
      <c r="B7" s="442"/>
      <c r="C7" s="437"/>
      <c r="D7" s="443" t="s">
        <v>637</v>
      </c>
      <c r="E7" s="444" t="s">
        <v>638</v>
      </c>
      <c r="F7" s="439"/>
      <c r="G7" s="440"/>
      <c r="H7" s="440"/>
      <c r="I7" s="440"/>
      <c r="J7" s="440"/>
      <c r="K7" s="440"/>
      <c r="L7" s="440"/>
      <c r="M7" s="440"/>
      <c r="N7" s="440"/>
      <c r="O7" s="440"/>
    </row>
    <row r="8" spans="1:15" s="357" customFormat="1" ht="12">
      <c r="A8" s="445" t="s">
        <v>14</v>
      </c>
      <c r="B8" s="442" t="s">
        <v>15</v>
      </c>
      <c r="C8" s="445">
        <v>1</v>
      </c>
      <c r="D8" s="445">
        <v>2</v>
      </c>
      <c r="E8" s="445">
        <v>3</v>
      </c>
      <c r="F8" s="439"/>
      <c r="G8" s="440"/>
      <c r="H8" s="440"/>
      <c r="I8" s="440"/>
      <c r="J8" s="440"/>
      <c r="K8" s="440"/>
      <c r="L8" s="440"/>
      <c r="M8" s="440"/>
      <c r="N8" s="440"/>
      <c r="O8" s="440"/>
    </row>
    <row r="9" spans="1:15" ht="12">
      <c r="A9" s="443" t="s">
        <v>639</v>
      </c>
      <c r="B9" s="446" t="s">
        <v>640</v>
      </c>
      <c r="C9" s="447"/>
      <c r="D9" s="447"/>
      <c r="E9" s="448">
        <f>C9-D9</f>
        <v>0</v>
      </c>
      <c r="F9" s="449"/>
      <c r="G9" s="418"/>
      <c r="H9" s="418"/>
      <c r="I9" s="418"/>
      <c r="J9" s="418"/>
      <c r="K9" s="418"/>
      <c r="L9" s="418"/>
      <c r="M9" s="418"/>
      <c r="N9" s="418"/>
      <c r="O9" s="418"/>
    </row>
    <row r="10" spans="1:15" ht="12">
      <c r="A10" s="443" t="s">
        <v>641</v>
      </c>
      <c r="B10" s="450"/>
      <c r="C10" s="451"/>
      <c r="D10" s="451"/>
      <c r="E10" s="448"/>
      <c r="F10" s="449"/>
      <c r="G10" s="418"/>
      <c r="H10" s="418"/>
      <c r="I10" s="418"/>
      <c r="J10" s="418"/>
      <c r="K10" s="418"/>
      <c r="L10" s="418"/>
      <c r="M10" s="418"/>
      <c r="N10" s="418"/>
      <c r="O10" s="418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455"/>
      <c r="H11" s="455"/>
      <c r="I11" s="455"/>
      <c r="J11" s="455"/>
      <c r="K11" s="455"/>
      <c r="L11" s="455"/>
      <c r="M11" s="455"/>
      <c r="N11" s="455"/>
      <c r="O11" s="455"/>
    </row>
    <row r="12" spans="1:15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  <c r="G13" s="418"/>
      <c r="H13" s="418"/>
      <c r="I13" s="418"/>
      <c r="J13" s="418"/>
      <c r="K13" s="418"/>
      <c r="L13" s="418"/>
      <c r="M13" s="418"/>
      <c r="N13" s="418"/>
      <c r="O13" s="418"/>
    </row>
    <row r="14" spans="1:15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  <c r="G14" s="418"/>
      <c r="H14" s="418"/>
      <c r="I14" s="418"/>
      <c r="J14" s="418"/>
      <c r="K14" s="418"/>
      <c r="L14" s="418"/>
      <c r="M14" s="418"/>
      <c r="N14" s="418"/>
      <c r="O14" s="418"/>
    </row>
    <row r="15" spans="1:15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  <c r="G15" s="418"/>
      <c r="H15" s="418"/>
      <c r="I15" s="418"/>
      <c r="J15" s="418"/>
      <c r="K15" s="418"/>
      <c r="L15" s="418"/>
      <c r="M15" s="418"/>
      <c r="N15" s="418"/>
      <c r="O15" s="418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455"/>
      <c r="H16" s="455"/>
      <c r="I16" s="455"/>
      <c r="J16" s="455"/>
      <c r="K16" s="455"/>
      <c r="L16" s="455"/>
      <c r="M16" s="455"/>
      <c r="N16" s="455"/>
      <c r="O16" s="455"/>
    </row>
    <row r="17" spans="1:15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  <c r="G17" s="418"/>
      <c r="H17" s="418"/>
      <c r="I17" s="418"/>
      <c r="J17" s="418"/>
      <c r="K17" s="418"/>
      <c r="L17" s="418"/>
      <c r="M17" s="418"/>
      <c r="N17" s="418"/>
      <c r="O17" s="418"/>
    </row>
    <row r="18" spans="1:15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  <c r="G18" s="418"/>
      <c r="H18" s="418"/>
      <c r="I18" s="418"/>
      <c r="J18" s="418"/>
      <c r="K18" s="418"/>
      <c r="L18" s="418"/>
      <c r="M18" s="418"/>
      <c r="N18" s="418"/>
      <c r="O18" s="418"/>
    </row>
    <row r="19" spans="1:15" ht="12">
      <c r="A19" s="456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7">
        <f>E11+E15+E16</f>
        <v>0</v>
      </c>
      <c r="F19" s="449"/>
      <c r="G19" s="455"/>
      <c r="H19" s="455"/>
      <c r="I19" s="455"/>
      <c r="J19" s="455"/>
      <c r="K19" s="455"/>
      <c r="L19" s="455"/>
      <c r="M19" s="455"/>
      <c r="N19" s="455"/>
      <c r="O19" s="455"/>
    </row>
    <row r="20" spans="1:15" ht="12">
      <c r="A20" s="443" t="s">
        <v>659</v>
      </c>
      <c r="B20" s="450"/>
      <c r="C20" s="454"/>
      <c r="D20" s="451"/>
      <c r="E20" s="448">
        <f t="shared" si="0"/>
        <v>0</v>
      </c>
      <c r="F20" s="449"/>
      <c r="G20" s="418"/>
      <c r="H20" s="418"/>
      <c r="I20" s="418"/>
      <c r="J20" s="418"/>
      <c r="K20" s="418"/>
      <c r="L20" s="418"/>
      <c r="M20" s="418"/>
      <c r="N20" s="418"/>
      <c r="O20" s="418"/>
    </row>
    <row r="21" spans="1:15" ht="12">
      <c r="A21" s="452" t="s">
        <v>660</v>
      </c>
      <c r="B21" s="446" t="s">
        <v>661</v>
      </c>
      <c r="C21" s="447">
        <v>0</v>
      </c>
      <c r="D21" s="447"/>
      <c r="E21" s="448">
        <f t="shared" si="0"/>
        <v>0</v>
      </c>
      <c r="F21" s="449"/>
      <c r="G21" s="418"/>
      <c r="H21" s="418"/>
      <c r="I21" s="418"/>
      <c r="J21" s="418"/>
      <c r="K21" s="418"/>
      <c r="L21" s="418"/>
      <c r="M21" s="418"/>
      <c r="N21" s="418"/>
      <c r="O21" s="418"/>
    </row>
    <row r="22" spans="1:15" ht="12">
      <c r="A22" s="452"/>
      <c r="B22" s="450"/>
      <c r="C22" s="454"/>
      <c r="D22" s="451"/>
      <c r="E22" s="448"/>
      <c r="F22" s="449"/>
      <c r="G22" s="418"/>
      <c r="H22" s="418"/>
      <c r="I22" s="418"/>
      <c r="J22" s="418"/>
      <c r="K22" s="418"/>
      <c r="L22" s="418"/>
      <c r="M22" s="418"/>
      <c r="N22" s="418"/>
      <c r="O22" s="418"/>
    </row>
    <row r="23" spans="1:15" ht="12">
      <c r="A23" s="443" t="s">
        <v>662</v>
      </c>
      <c r="B23" s="458"/>
      <c r="C23" s="454"/>
      <c r="D23" s="451"/>
      <c r="E23" s="448"/>
      <c r="F23" s="449"/>
      <c r="G23" s="418"/>
      <c r="H23" s="418"/>
      <c r="I23" s="418"/>
      <c r="J23" s="418"/>
      <c r="K23" s="418"/>
      <c r="L23" s="418"/>
      <c r="M23" s="418"/>
      <c r="N23" s="418"/>
      <c r="O23" s="418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455"/>
      <c r="H24" s="455"/>
      <c r="I24" s="455"/>
      <c r="J24" s="455"/>
      <c r="K24" s="455"/>
      <c r="L24" s="455"/>
      <c r="M24" s="455"/>
      <c r="N24" s="455"/>
      <c r="O24" s="455"/>
    </row>
    <row r="25" spans="1:15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  <c r="G25" s="418"/>
      <c r="H25" s="418"/>
      <c r="I25" s="418"/>
      <c r="J25" s="418"/>
      <c r="K25" s="418"/>
      <c r="L25" s="418"/>
      <c r="M25" s="418"/>
      <c r="N25" s="418"/>
      <c r="O25" s="418"/>
    </row>
    <row r="26" spans="1:15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5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  <c r="G27" s="418"/>
      <c r="H27" s="418"/>
      <c r="I27" s="418"/>
      <c r="J27" s="418"/>
      <c r="K27" s="418"/>
      <c r="L27" s="418"/>
      <c r="M27" s="418"/>
      <c r="N27" s="418"/>
      <c r="O27" s="418"/>
    </row>
    <row r="28" spans="1:15" ht="12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  <c r="G28" s="418"/>
      <c r="H28" s="418"/>
      <c r="I28" s="418"/>
      <c r="J28" s="418"/>
      <c r="K28" s="418"/>
      <c r="L28" s="418"/>
      <c r="M28" s="418"/>
      <c r="N28" s="418"/>
      <c r="O28" s="418"/>
    </row>
    <row r="29" spans="1:15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  <c r="G29" s="418"/>
      <c r="H29" s="418"/>
      <c r="I29" s="418"/>
      <c r="J29" s="418"/>
      <c r="K29" s="418"/>
      <c r="L29" s="418"/>
      <c r="M29" s="418"/>
      <c r="N29" s="418"/>
      <c r="O29" s="418"/>
    </row>
    <row r="30" spans="1:15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  <c r="G30" s="418"/>
      <c r="H30" s="418"/>
      <c r="I30" s="418"/>
      <c r="J30" s="418"/>
      <c r="K30" s="418"/>
      <c r="L30" s="418"/>
      <c r="M30" s="418"/>
      <c r="N30" s="418"/>
      <c r="O30" s="418"/>
    </row>
    <row r="31" spans="1:15" ht="12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  <c r="G31" s="418"/>
      <c r="H31" s="418"/>
      <c r="I31" s="418"/>
      <c r="J31" s="418"/>
      <c r="K31" s="418"/>
      <c r="L31" s="418"/>
      <c r="M31" s="418"/>
      <c r="N31" s="418"/>
      <c r="O31" s="418"/>
    </row>
    <row r="32" spans="1:15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  <c r="G32" s="418"/>
      <c r="H32" s="418"/>
      <c r="I32" s="418"/>
      <c r="J32" s="418"/>
      <c r="K32" s="418"/>
      <c r="L32" s="418"/>
      <c r="M32" s="418"/>
      <c r="N32" s="418"/>
      <c r="O32" s="418"/>
    </row>
    <row r="33" spans="1:15" ht="12">
      <c r="A33" s="452" t="s">
        <v>681</v>
      </c>
      <c r="B33" s="453" t="s">
        <v>682</v>
      </c>
      <c r="C33" s="459">
        <f>SUM(C34:C37)</f>
        <v>0</v>
      </c>
      <c r="D33" s="459">
        <f>SUM(D34:D37)</f>
        <v>0</v>
      </c>
      <c r="E33" s="460">
        <f>SUM(E34:E37)</f>
        <v>0</v>
      </c>
      <c r="F33" s="449"/>
      <c r="G33" s="455"/>
      <c r="H33" s="455"/>
      <c r="I33" s="455"/>
      <c r="J33" s="455"/>
      <c r="K33" s="455"/>
      <c r="L33" s="455"/>
      <c r="M33" s="455"/>
      <c r="N33" s="455"/>
      <c r="O33" s="455"/>
    </row>
    <row r="34" spans="1:15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  <c r="G34" s="418"/>
      <c r="H34" s="418"/>
      <c r="I34" s="418"/>
      <c r="J34" s="418"/>
      <c r="K34" s="418"/>
      <c r="L34" s="418"/>
      <c r="M34" s="418"/>
      <c r="N34" s="418"/>
      <c r="O34" s="418"/>
    </row>
    <row r="35" spans="1:15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  <c r="G35" s="418"/>
      <c r="H35" s="418"/>
      <c r="I35" s="418"/>
      <c r="J35" s="418"/>
      <c r="K35" s="418"/>
      <c r="L35" s="418"/>
      <c r="M35" s="418"/>
      <c r="N35" s="418"/>
      <c r="O35" s="418"/>
    </row>
    <row r="36" spans="1:15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  <c r="G36" s="418"/>
      <c r="H36" s="418"/>
      <c r="I36" s="418"/>
      <c r="J36" s="418"/>
      <c r="K36" s="418"/>
      <c r="L36" s="418"/>
      <c r="M36" s="418"/>
      <c r="N36" s="418"/>
      <c r="O36" s="418"/>
    </row>
    <row r="37" spans="1:15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  <c r="G37" s="418"/>
      <c r="H37" s="418"/>
      <c r="I37" s="418"/>
      <c r="J37" s="418"/>
      <c r="K37" s="418"/>
      <c r="L37" s="418"/>
      <c r="M37" s="418"/>
      <c r="N37" s="418"/>
      <c r="O37" s="418"/>
    </row>
    <row r="38" spans="1:15" ht="12">
      <c r="A38" s="452" t="s">
        <v>691</v>
      </c>
      <c r="B38" s="453" t="s">
        <v>692</v>
      </c>
      <c r="C38" s="454">
        <f>SUM(C39:C42)</f>
        <v>0</v>
      </c>
      <c r="D38" s="459">
        <f>SUM(D39:D42)</f>
        <v>0</v>
      </c>
      <c r="E38" s="460">
        <f>SUM(E39:E42)</f>
        <v>0</v>
      </c>
      <c r="F38" s="449"/>
      <c r="G38" s="455"/>
      <c r="H38" s="455"/>
      <c r="I38" s="455"/>
      <c r="J38" s="455"/>
      <c r="K38" s="455"/>
      <c r="L38" s="455"/>
      <c r="M38" s="455"/>
      <c r="N38" s="455"/>
      <c r="O38" s="455"/>
    </row>
    <row r="39" spans="1:15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15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  <c r="G40" s="418"/>
      <c r="H40" s="418"/>
      <c r="I40" s="418"/>
      <c r="J40" s="418"/>
      <c r="K40" s="418"/>
      <c r="L40" s="418"/>
      <c r="M40" s="418"/>
      <c r="N40" s="418"/>
      <c r="O40" s="418"/>
    </row>
    <row r="41" spans="1:15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  <c r="G41" s="418"/>
      <c r="H41" s="418"/>
      <c r="I41" s="418"/>
      <c r="J41" s="418"/>
      <c r="K41" s="418"/>
      <c r="L41" s="418"/>
      <c r="M41" s="418"/>
      <c r="N41" s="418"/>
      <c r="O41" s="418"/>
    </row>
    <row r="42" spans="1:15" ht="12">
      <c r="A42" s="452" t="s">
        <v>699</v>
      </c>
      <c r="B42" s="453" t="s">
        <v>700</v>
      </c>
      <c r="C42" s="447"/>
      <c r="D42" s="447"/>
      <c r="E42" s="448">
        <f t="shared" si="0"/>
        <v>0</v>
      </c>
      <c r="F42" s="449"/>
      <c r="G42" s="418"/>
      <c r="H42" s="418"/>
      <c r="I42" s="418"/>
      <c r="J42" s="418"/>
      <c r="K42" s="418"/>
      <c r="L42" s="418"/>
      <c r="M42" s="418"/>
      <c r="N42" s="418"/>
      <c r="O42" s="418"/>
    </row>
    <row r="43" spans="1:15" ht="12">
      <c r="A43" s="456" t="s">
        <v>701</v>
      </c>
      <c r="B43" s="446" t="s">
        <v>702</v>
      </c>
      <c r="C43" s="451">
        <f>C24+C28+C29+C31+C30+C32+C33+C38</f>
        <v>0</v>
      </c>
      <c r="D43" s="451">
        <f>D24+D28+D29+D31+D30+D32+D33+D38</f>
        <v>0</v>
      </c>
      <c r="E43" s="457">
        <f>E24+E28+E29+E31+E30+E32+E33+E38</f>
        <v>0</v>
      </c>
      <c r="F43" s="449"/>
      <c r="G43" s="455"/>
      <c r="H43" s="455"/>
      <c r="I43" s="455"/>
      <c r="J43" s="455"/>
      <c r="K43" s="455"/>
      <c r="L43" s="455"/>
      <c r="M43" s="455"/>
      <c r="N43" s="455"/>
      <c r="O43" s="455"/>
    </row>
    <row r="44" spans="1:15" ht="12">
      <c r="A44" s="443" t="s">
        <v>703</v>
      </c>
      <c r="B44" s="450" t="s">
        <v>704</v>
      </c>
      <c r="C44" s="461">
        <f>C43+C21+C19+C9</f>
        <v>0</v>
      </c>
      <c r="D44" s="461">
        <f>D43+D21+D19+D9</f>
        <v>0</v>
      </c>
      <c r="E44" s="457">
        <f>E43+E21+E19+E9</f>
        <v>0</v>
      </c>
      <c r="F44" s="449"/>
      <c r="G44" s="455"/>
      <c r="H44" s="455"/>
      <c r="I44" s="455"/>
      <c r="J44" s="455"/>
      <c r="K44" s="455"/>
      <c r="L44" s="455"/>
      <c r="M44" s="455"/>
      <c r="N44" s="455"/>
      <c r="O44" s="455"/>
    </row>
    <row r="45" spans="1:27" ht="12">
      <c r="A45" s="462"/>
      <c r="B45" s="463"/>
      <c r="C45" s="464"/>
      <c r="D45" s="464"/>
      <c r="E45" s="464"/>
      <c r="F45" s="449"/>
      <c r="G45" s="465"/>
      <c r="H45" s="465"/>
      <c r="I45" s="465"/>
      <c r="J45" s="465"/>
      <c r="K45" s="465"/>
      <c r="L45" s="465"/>
      <c r="M45" s="465"/>
      <c r="N45" s="465"/>
      <c r="O45" s="465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</row>
    <row r="46" spans="1:27" ht="12">
      <c r="A46" s="462"/>
      <c r="B46" s="463"/>
      <c r="C46" s="464"/>
      <c r="D46" s="464"/>
      <c r="E46" s="464"/>
      <c r="F46" s="449"/>
      <c r="G46" s="465"/>
      <c r="H46" s="465"/>
      <c r="I46" s="465"/>
      <c r="J46" s="465"/>
      <c r="K46" s="465"/>
      <c r="L46" s="465"/>
      <c r="M46" s="465"/>
      <c r="N46" s="465"/>
      <c r="O46" s="465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6"/>
      <c r="AA46" s="466"/>
    </row>
    <row r="47" spans="1:15" ht="12">
      <c r="A47" s="462" t="s">
        <v>705</v>
      </c>
      <c r="B47" s="463"/>
      <c r="C47" s="467"/>
      <c r="D47" s="467"/>
      <c r="E47" s="467"/>
      <c r="F47" s="439" t="s">
        <v>281</v>
      </c>
      <c r="G47" s="418"/>
      <c r="H47" s="418"/>
      <c r="I47" s="418"/>
      <c r="J47" s="418"/>
      <c r="K47" s="418"/>
      <c r="L47" s="418"/>
      <c r="M47" s="418"/>
      <c r="N47" s="418"/>
      <c r="O47" s="418"/>
    </row>
    <row r="48" spans="1:15" s="357" customFormat="1" ht="22.5">
      <c r="A48" s="435" t="s">
        <v>478</v>
      </c>
      <c r="B48" s="436" t="s">
        <v>8</v>
      </c>
      <c r="C48" s="468" t="s">
        <v>706</v>
      </c>
      <c r="D48" s="438" t="s">
        <v>707</v>
      </c>
      <c r="E48" s="438"/>
      <c r="F48" s="438" t="s">
        <v>708</v>
      </c>
      <c r="G48" s="441"/>
      <c r="H48" s="441"/>
      <c r="I48" s="441"/>
      <c r="J48" s="441"/>
      <c r="K48" s="441"/>
      <c r="L48" s="441"/>
      <c r="M48" s="441"/>
      <c r="N48" s="441"/>
      <c r="O48" s="441"/>
    </row>
    <row r="49" spans="1:15" s="357" customFormat="1" ht="12">
      <c r="A49" s="435"/>
      <c r="B49" s="442"/>
      <c r="C49" s="468"/>
      <c r="D49" s="443" t="s">
        <v>637</v>
      </c>
      <c r="E49" s="443" t="s">
        <v>638</v>
      </c>
      <c r="F49" s="438"/>
      <c r="G49" s="441"/>
      <c r="H49" s="441"/>
      <c r="I49" s="441"/>
      <c r="J49" s="441"/>
      <c r="K49" s="441"/>
      <c r="L49" s="441"/>
      <c r="M49" s="441"/>
      <c r="N49" s="441"/>
      <c r="O49" s="441"/>
    </row>
    <row r="50" spans="1:15" s="357" customFormat="1" ht="12">
      <c r="A50" s="445" t="s">
        <v>14</v>
      </c>
      <c r="B50" s="442" t="s">
        <v>15</v>
      </c>
      <c r="C50" s="445">
        <v>1</v>
      </c>
      <c r="D50" s="445">
        <v>2</v>
      </c>
      <c r="E50" s="469">
        <v>3</v>
      </c>
      <c r="F50" s="469">
        <v>4</v>
      </c>
      <c r="G50" s="441"/>
      <c r="H50" s="441"/>
      <c r="I50" s="441"/>
      <c r="J50" s="441"/>
      <c r="K50" s="441"/>
      <c r="L50" s="441"/>
      <c r="M50" s="441"/>
      <c r="N50" s="441"/>
      <c r="O50" s="441"/>
    </row>
    <row r="51" spans="1:15" ht="12">
      <c r="A51" s="443" t="s">
        <v>709</v>
      </c>
      <c r="B51" s="458"/>
      <c r="C51" s="461"/>
      <c r="D51" s="461"/>
      <c r="E51" s="461"/>
      <c r="F51" s="470"/>
      <c r="G51" s="418"/>
      <c r="H51" s="418"/>
      <c r="I51" s="418"/>
      <c r="J51" s="418"/>
      <c r="K51" s="418"/>
      <c r="L51" s="418"/>
      <c r="M51" s="418"/>
      <c r="N51" s="418"/>
      <c r="O51" s="418"/>
    </row>
    <row r="52" spans="1:16" ht="12">
      <c r="A52" s="452" t="s">
        <v>710</v>
      </c>
      <c r="B52" s="453" t="s">
        <v>711</v>
      </c>
      <c r="C52" s="461">
        <f>SUM(C53:C55)</f>
        <v>103</v>
      </c>
      <c r="D52" s="461">
        <f>SUM(D53:D55)</f>
        <v>0</v>
      </c>
      <c r="E52" s="454">
        <f>C52-D52</f>
        <v>103</v>
      </c>
      <c r="F52" s="451">
        <f>SUM(F53:F55)</f>
        <v>0</v>
      </c>
      <c r="G52" s="455"/>
      <c r="H52" s="455"/>
      <c r="I52" s="455"/>
      <c r="J52" s="455"/>
      <c r="K52" s="455"/>
      <c r="L52" s="455"/>
      <c r="M52" s="455"/>
      <c r="N52" s="455"/>
      <c r="O52" s="455"/>
      <c r="P52" s="370"/>
    </row>
    <row r="53" spans="1:15" ht="12">
      <c r="A53" s="452" t="s">
        <v>712</v>
      </c>
      <c r="B53" s="453" t="s">
        <v>713</v>
      </c>
      <c r="C53" s="447">
        <v>103</v>
      </c>
      <c r="D53" s="447"/>
      <c r="E53" s="454">
        <f>C53-D53</f>
        <v>103</v>
      </c>
      <c r="F53" s="447"/>
      <c r="G53" s="418"/>
      <c r="H53" s="418"/>
      <c r="I53" s="418"/>
      <c r="J53" s="418"/>
      <c r="K53" s="418"/>
      <c r="L53" s="418"/>
      <c r="M53" s="418"/>
      <c r="N53" s="418"/>
      <c r="O53" s="418"/>
    </row>
    <row r="54" spans="1:15" ht="12">
      <c r="A54" s="452" t="s">
        <v>714</v>
      </c>
      <c r="B54" s="453" t="s">
        <v>715</v>
      </c>
      <c r="C54" s="447"/>
      <c r="D54" s="447">
        <v>0</v>
      </c>
      <c r="E54" s="454">
        <f aca="true" t="shared" si="1" ref="E54:E95">C54-D54</f>
        <v>0</v>
      </c>
      <c r="F54" s="447"/>
      <c r="G54" s="418"/>
      <c r="H54" s="418"/>
      <c r="I54" s="418"/>
      <c r="J54" s="418"/>
      <c r="K54" s="418"/>
      <c r="L54" s="418"/>
      <c r="M54" s="418"/>
      <c r="N54" s="418"/>
      <c r="O54" s="418"/>
    </row>
    <row r="55" spans="1:15" ht="12">
      <c r="A55" s="452" t="s">
        <v>699</v>
      </c>
      <c r="B55" s="453" t="s">
        <v>716</v>
      </c>
      <c r="C55" s="447"/>
      <c r="D55" s="447">
        <v>0</v>
      </c>
      <c r="E55" s="454">
        <f t="shared" si="1"/>
        <v>0</v>
      </c>
      <c r="F55" s="447"/>
      <c r="G55" s="418"/>
      <c r="H55" s="418"/>
      <c r="I55" s="418"/>
      <c r="J55" s="418"/>
      <c r="K55" s="418"/>
      <c r="L55" s="418"/>
      <c r="M55" s="418"/>
      <c r="N55" s="418"/>
      <c r="O55" s="418"/>
    </row>
    <row r="56" spans="1:16" ht="24">
      <c r="A56" s="452" t="s">
        <v>717</v>
      </c>
      <c r="B56" s="453" t="s">
        <v>718</v>
      </c>
      <c r="C56" s="461">
        <f>C57+C59</f>
        <v>0</v>
      </c>
      <c r="D56" s="461">
        <f>D57+D59</f>
        <v>0</v>
      </c>
      <c r="E56" s="454">
        <f t="shared" si="1"/>
        <v>0</v>
      </c>
      <c r="F56" s="461">
        <f>F57+F59</f>
        <v>0</v>
      </c>
      <c r="G56" s="455"/>
      <c r="H56" s="455"/>
      <c r="I56" s="455"/>
      <c r="J56" s="455"/>
      <c r="K56" s="455"/>
      <c r="L56" s="455"/>
      <c r="M56" s="455"/>
      <c r="N56" s="455"/>
      <c r="O56" s="455"/>
      <c r="P56" s="370"/>
    </row>
    <row r="57" spans="1:15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  <c r="G57" s="418"/>
      <c r="H57" s="418"/>
      <c r="I57" s="418"/>
      <c r="J57" s="418"/>
      <c r="K57" s="418"/>
      <c r="L57" s="418"/>
      <c r="M57" s="418"/>
      <c r="N57" s="418"/>
      <c r="O57" s="418"/>
    </row>
    <row r="58" spans="1:15" ht="12">
      <c r="A58" s="471" t="s">
        <v>721</v>
      </c>
      <c r="B58" s="453" t="s">
        <v>722</v>
      </c>
      <c r="C58" s="472"/>
      <c r="D58" s="472"/>
      <c r="E58" s="454">
        <f t="shared" si="1"/>
        <v>0</v>
      </c>
      <c r="F58" s="472"/>
      <c r="G58" s="418"/>
      <c r="H58" s="418"/>
      <c r="I58" s="418"/>
      <c r="J58" s="418"/>
      <c r="K58" s="418"/>
      <c r="L58" s="418"/>
      <c r="M58" s="418"/>
      <c r="N58" s="418"/>
      <c r="O58" s="418"/>
    </row>
    <row r="59" spans="1:15" ht="12">
      <c r="A59" s="471" t="s">
        <v>723</v>
      </c>
      <c r="B59" s="453" t="s">
        <v>724</v>
      </c>
      <c r="C59" s="447"/>
      <c r="D59" s="447"/>
      <c r="E59" s="454">
        <f t="shared" si="1"/>
        <v>0</v>
      </c>
      <c r="F59" s="447"/>
      <c r="G59" s="418"/>
      <c r="H59" s="418"/>
      <c r="I59" s="418"/>
      <c r="J59" s="418"/>
      <c r="K59" s="418"/>
      <c r="L59" s="418"/>
      <c r="M59" s="418"/>
      <c r="N59" s="418"/>
      <c r="O59" s="418"/>
    </row>
    <row r="60" spans="1:15" ht="12">
      <c r="A60" s="471" t="s">
        <v>721</v>
      </c>
      <c r="B60" s="453" t="s">
        <v>725</v>
      </c>
      <c r="C60" s="472"/>
      <c r="D60" s="472"/>
      <c r="E60" s="454">
        <f t="shared" si="1"/>
        <v>0</v>
      </c>
      <c r="F60" s="472"/>
      <c r="G60" s="418"/>
      <c r="H60" s="418"/>
      <c r="I60" s="418"/>
      <c r="J60" s="418"/>
      <c r="K60" s="418"/>
      <c r="L60" s="418"/>
      <c r="M60" s="418"/>
      <c r="N60" s="418"/>
      <c r="O60" s="418"/>
    </row>
    <row r="61" spans="1:15" ht="12">
      <c r="A61" s="452" t="s">
        <v>139</v>
      </c>
      <c r="B61" s="453" t="s">
        <v>726</v>
      </c>
      <c r="C61" s="447"/>
      <c r="D61" s="447"/>
      <c r="E61" s="454">
        <f t="shared" si="1"/>
        <v>0</v>
      </c>
      <c r="F61" s="473"/>
      <c r="G61" s="418"/>
      <c r="H61" s="418"/>
      <c r="I61" s="418"/>
      <c r="J61" s="418"/>
      <c r="K61" s="418"/>
      <c r="L61" s="418"/>
      <c r="M61" s="418"/>
      <c r="N61" s="418"/>
      <c r="O61" s="418"/>
    </row>
    <row r="62" spans="1:15" ht="12">
      <c r="A62" s="452" t="s">
        <v>142</v>
      </c>
      <c r="B62" s="453" t="s">
        <v>727</v>
      </c>
      <c r="C62" s="447"/>
      <c r="D62" s="447"/>
      <c r="E62" s="454">
        <f t="shared" si="1"/>
        <v>0</v>
      </c>
      <c r="F62" s="473"/>
      <c r="G62" s="418"/>
      <c r="H62" s="418"/>
      <c r="I62" s="418"/>
      <c r="J62" s="418"/>
      <c r="K62" s="418"/>
      <c r="L62" s="418"/>
      <c r="M62" s="418"/>
      <c r="N62" s="418"/>
      <c r="O62" s="418"/>
    </row>
    <row r="63" spans="1:15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3"/>
      <c r="G63" s="418"/>
      <c r="H63" s="418"/>
      <c r="I63" s="418"/>
      <c r="J63" s="418"/>
      <c r="K63" s="418"/>
      <c r="L63" s="418"/>
      <c r="M63" s="418"/>
      <c r="N63" s="418"/>
      <c r="O63" s="418"/>
    </row>
    <row r="64" spans="1:15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3"/>
      <c r="G64" s="418"/>
      <c r="H64" s="418"/>
      <c r="I64" s="418"/>
      <c r="J64" s="418"/>
      <c r="K64" s="418"/>
      <c r="L64" s="418"/>
      <c r="M64" s="418"/>
      <c r="N64" s="418"/>
      <c r="O64" s="418"/>
    </row>
    <row r="65" spans="1:15" ht="12">
      <c r="A65" s="452" t="s">
        <v>732</v>
      </c>
      <c r="B65" s="453" t="s">
        <v>733</v>
      </c>
      <c r="C65" s="472"/>
      <c r="D65" s="472"/>
      <c r="E65" s="454">
        <f t="shared" si="1"/>
        <v>0</v>
      </c>
      <c r="F65" s="474"/>
      <c r="G65" s="418"/>
      <c r="H65" s="418"/>
      <c r="I65" s="418"/>
      <c r="J65" s="418"/>
      <c r="K65" s="418"/>
      <c r="L65" s="418"/>
      <c r="M65" s="418"/>
      <c r="N65" s="418"/>
      <c r="O65" s="418"/>
    </row>
    <row r="66" spans="1:16" ht="12">
      <c r="A66" s="456" t="s">
        <v>734</v>
      </c>
      <c r="B66" s="446" t="s">
        <v>735</v>
      </c>
      <c r="C66" s="461">
        <f>C52+C56+C61+C62+C63+C64</f>
        <v>103</v>
      </c>
      <c r="D66" s="461">
        <f>D52+D56+D61+D62+D63+D64</f>
        <v>0</v>
      </c>
      <c r="E66" s="454">
        <f t="shared" si="1"/>
        <v>103</v>
      </c>
      <c r="F66" s="461">
        <f>F52+F56+F61+F62+F63+F64</f>
        <v>0</v>
      </c>
      <c r="G66" s="455"/>
      <c r="H66" s="455"/>
      <c r="I66" s="455"/>
      <c r="J66" s="455"/>
      <c r="K66" s="455"/>
      <c r="L66" s="455"/>
      <c r="M66" s="455"/>
      <c r="N66" s="455"/>
      <c r="O66" s="455"/>
      <c r="P66" s="370"/>
    </row>
    <row r="67" spans="1:15" ht="12">
      <c r="A67" s="443" t="s">
        <v>736</v>
      </c>
      <c r="B67" s="450"/>
      <c r="C67" s="451"/>
      <c r="D67" s="451"/>
      <c r="E67" s="454"/>
      <c r="F67" s="475"/>
      <c r="G67" s="418"/>
      <c r="H67" s="418"/>
      <c r="I67" s="418"/>
      <c r="J67" s="418"/>
      <c r="K67" s="418"/>
      <c r="L67" s="418"/>
      <c r="M67" s="418"/>
      <c r="N67" s="418"/>
      <c r="O67" s="418"/>
    </row>
    <row r="68" spans="1:15" ht="12">
      <c r="A68" s="452" t="s">
        <v>737</v>
      </c>
      <c r="B68" s="476" t="s">
        <v>738</v>
      </c>
      <c r="C68" s="447"/>
      <c r="D68" s="447"/>
      <c r="E68" s="454">
        <f t="shared" si="1"/>
        <v>0</v>
      </c>
      <c r="F68" s="473"/>
      <c r="G68" s="418"/>
      <c r="H68" s="418"/>
      <c r="I68" s="418"/>
      <c r="J68" s="418"/>
      <c r="K68" s="418"/>
      <c r="L68" s="418"/>
      <c r="M68" s="418"/>
      <c r="N68" s="418"/>
      <c r="O68" s="418"/>
    </row>
    <row r="69" spans="1:15" ht="12">
      <c r="A69" s="443"/>
      <c r="B69" s="450"/>
      <c r="C69" s="451"/>
      <c r="D69" s="451"/>
      <c r="E69" s="454"/>
      <c r="F69" s="475"/>
      <c r="G69" s="418"/>
      <c r="H69" s="418"/>
      <c r="I69" s="418"/>
      <c r="J69" s="418"/>
      <c r="K69" s="418"/>
      <c r="L69" s="418"/>
      <c r="M69" s="418"/>
      <c r="N69" s="418"/>
      <c r="O69" s="418"/>
    </row>
    <row r="70" spans="1:15" ht="12">
      <c r="A70" s="443" t="s">
        <v>739</v>
      </c>
      <c r="B70" s="458"/>
      <c r="C70" s="451"/>
      <c r="D70" s="451"/>
      <c r="E70" s="454"/>
      <c r="F70" s="475"/>
      <c r="G70" s="418"/>
      <c r="H70" s="418"/>
      <c r="I70" s="418"/>
      <c r="J70" s="418"/>
      <c r="K70" s="418"/>
      <c r="L70" s="418"/>
      <c r="M70" s="418"/>
      <c r="N70" s="418"/>
      <c r="O70" s="418"/>
    </row>
    <row r="71" spans="1:16" ht="12">
      <c r="A71" s="452" t="s">
        <v>710</v>
      </c>
      <c r="B71" s="453" t="s">
        <v>740</v>
      </c>
      <c r="C71" s="459">
        <f>SUM(C72:C74)</f>
        <v>107</v>
      </c>
      <c r="D71" s="459">
        <f>SUM(D72:D74)</f>
        <v>107</v>
      </c>
      <c r="E71" s="459">
        <f>SUM(E72:E74)</f>
        <v>0</v>
      </c>
      <c r="F71" s="459">
        <f>SUM(F72:F74)</f>
        <v>0</v>
      </c>
      <c r="G71" s="455"/>
      <c r="H71" s="455"/>
      <c r="I71" s="455"/>
      <c r="J71" s="455"/>
      <c r="K71" s="455"/>
      <c r="L71" s="455"/>
      <c r="M71" s="455"/>
      <c r="N71" s="455"/>
      <c r="O71" s="455"/>
      <c r="P71" s="370"/>
    </row>
    <row r="72" spans="1:15" ht="12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3"/>
      <c r="G72" s="418"/>
      <c r="H72" s="418"/>
      <c r="I72" s="418"/>
      <c r="J72" s="418"/>
      <c r="K72" s="418"/>
      <c r="L72" s="418"/>
      <c r="M72" s="418"/>
      <c r="N72" s="418"/>
      <c r="O72" s="418"/>
    </row>
    <row r="73" spans="1:15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3"/>
      <c r="G73" s="418"/>
      <c r="H73" s="418"/>
      <c r="I73" s="418"/>
      <c r="J73" s="418"/>
      <c r="K73" s="418"/>
      <c r="L73" s="418"/>
      <c r="M73" s="418"/>
      <c r="N73" s="418"/>
      <c r="O73" s="418"/>
    </row>
    <row r="74" spans="1:15" ht="12">
      <c r="A74" s="477" t="s">
        <v>745</v>
      </c>
      <c r="B74" s="453" t="s">
        <v>746</v>
      </c>
      <c r="C74" s="447">
        <v>107</v>
      </c>
      <c r="D74" s="447">
        <v>107</v>
      </c>
      <c r="E74" s="454">
        <f t="shared" si="1"/>
        <v>0</v>
      </c>
      <c r="F74" s="473"/>
      <c r="G74" s="418"/>
      <c r="H74" s="418"/>
      <c r="I74" s="418"/>
      <c r="J74" s="418"/>
      <c r="K74" s="418"/>
      <c r="L74" s="418"/>
      <c r="M74" s="418"/>
      <c r="N74" s="418"/>
      <c r="O74" s="418"/>
    </row>
    <row r="75" spans="1:16" ht="24">
      <c r="A75" s="452" t="s">
        <v>717</v>
      </c>
      <c r="B75" s="453" t="s">
        <v>747</v>
      </c>
      <c r="C75" s="461">
        <f>C76+C78</f>
        <v>0</v>
      </c>
      <c r="D75" s="461">
        <f>D76+D78</f>
        <v>0</v>
      </c>
      <c r="E75" s="461">
        <f>E76+E78</f>
        <v>0</v>
      </c>
      <c r="F75" s="461">
        <f>F76+F78</f>
        <v>0</v>
      </c>
      <c r="G75" s="455"/>
      <c r="H75" s="455"/>
      <c r="I75" s="455"/>
      <c r="J75" s="455"/>
      <c r="K75" s="455"/>
      <c r="L75" s="455"/>
      <c r="M75" s="455"/>
      <c r="N75" s="455"/>
      <c r="O75" s="455"/>
      <c r="P75" s="370"/>
    </row>
    <row r="76" spans="1:15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  <c r="G76" s="418"/>
      <c r="H76" s="418"/>
      <c r="I76" s="418"/>
      <c r="J76" s="418"/>
      <c r="K76" s="418"/>
      <c r="L76" s="418"/>
      <c r="M76" s="418"/>
      <c r="N76" s="418"/>
      <c r="O76" s="418"/>
    </row>
    <row r="77" spans="1:15" ht="12">
      <c r="A77" s="452" t="s">
        <v>750</v>
      </c>
      <c r="B77" s="453" t="s">
        <v>751</v>
      </c>
      <c r="C77" s="472"/>
      <c r="D77" s="472"/>
      <c r="E77" s="454">
        <f t="shared" si="1"/>
        <v>0</v>
      </c>
      <c r="F77" s="472"/>
      <c r="G77" s="418"/>
      <c r="H77" s="418"/>
      <c r="I77" s="418"/>
      <c r="J77" s="418"/>
      <c r="K77" s="418"/>
      <c r="L77" s="418"/>
      <c r="M77" s="418"/>
      <c r="N77" s="418"/>
      <c r="O77" s="418"/>
    </row>
    <row r="78" spans="1:15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  <c r="G78" s="418"/>
      <c r="H78" s="418"/>
      <c r="I78" s="418"/>
      <c r="J78" s="418"/>
      <c r="K78" s="418"/>
      <c r="L78" s="418"/>
      <c r="M78" s="418"/>
      <c r="N78" s="418"/>
      <c r="O78" s="418"/>
    </row>
    <row r="79" spans="1:15" ht="12">
      <c r="A79" s="452" t="s">
        <v>721</v>
      </c>
      <c r="B79" s="453" t="s">
        <v>754</v>
      </c>
      <c r="C79" s="472"/>
      <c r="D79" s="472"/>
      <c r="E79" s="454">
        <f t="shared" si="1"/>
        <v>0</v>
      </c>
      <c r="F79" s="472"/>
      <c r="G79" s="418"/>
      <c r="H79" s="418"/>
      <c r="I79" s="418"/>
      <c r="J79" s="418"/>
      <c r="K79" s="418"/>
      <c r="L79" s="418"/>
      <c r="M79" s="418"/>
      <c r="N79" s="418"/>
      <c r="O79" s="418"/>
    </row>
    <row r="80" spans="1:16" ht="12">
      <c r="A80" s="452" t="s">
        <v>755</v>
      </c>
      <c r="B80" s="453" t="s">
        <v>756</v>
      </c>
      <c r="C80" s="461">
        <f>SUM(C81:C84)</f>
        <v>0</v>
      </c>
      <c r="D80" s="461">
        <f>SUM(D81:D84)</f>
        <v>0</v>
      </c>
      <c r="E80" s="461">
        <f>SUM(E81:E84)</f>
        <v>0</v>
      </c>
      <c r="F80" s="461">
        <f>SUM(F81:F84)</f>
        <v>0</v>
      </c>
      <c r="G80" s="455"/>
      <c r="H80" s="455"/>
      <c r="I80" s="455"/>
      <c r="J80" s="455"/>
      <c r="K80" s="455"/>
      <c r="L80" s="455"/>
      <c r="M80" s="455"/>
      <c r="N80" s="455"/>
      <c r="O80" s="455"/>
      <c r="P80" s="370"/>
    </row>
    <row r="81" spans="1:15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  <c r="G81" s="418"/>
      <c r="H81" s="418"/>
      <c r="I81" s="418"/>
      <c r="J81" s="418"/>
      <c r="K81" s="418"/>
      <c r="L81" s="418"/>
      <c r="M81" s="418"/>
      <c r="N81" s="418"/>
      <c r="O81" s="418"/>
    </row>
    <row r="82" spans="1:15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  <c r="G82" s="418"/>
      <c r="H82" s="418"/>
      <c r="I82" s="418"/>
      <c r="J82" s="418"/>
      <c r="K82" s="418"/>
      <c r="L82" s="418"/>
      <c r="M82" s="418"/>
      <c r="N82" s="418"/>
      <c r="O82" s="418"/>
    </row>
    <row r="83" spans="1:15" ht="24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  <c r="G83" s="418"/>
      <c r="H83" s="418"/>
      <c r="I83" s="418"/>
      <c r="J83" s="418"/>
      <c r="K83" s="418"/>
      <c r="L83" s="418"/>
      <c r="M83" s="418"/>
      <c r="N83" s="418"/>
      <c r="O83" s="418"/>
    </row>
    <row r="84" spans="1:15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  <c r="G84" s="418"/>
      <c r="H84" s="418"/>
      <c r="I84" s="418"/>
      <c r="J84" s="418"/>
      <c r="K84" s="418"/>
      <c r="L84" s="418"/>
      <c r="M84" s="418"/>
      <c r="N84" s="418"/>
      <c r="O84" s="418"/>
    </row>
    <row r="85" spans="1:16" ht="12">
      <c r="A85" s="452" t="s">
        <v>765</v>
      </c>
      <c r="B85" s="453" t="s">
        <v>766</v>
      </c>
      <c r="C85" s="451">
        <f>SUM(C86:C90)+C94</f>
        <v>3</v>
      </c>
      <c r="D85" s="451">
        <f>SUM(D86:D90)+D94</f>
        <v>3</v>
      </c>
      <c r="E85" s="451">
        <f>SUM(E86:E90)+E94</f>
        <v>0</v>
      </c>
      <c r="F85" s="451">
        <f>SUM(F86:F90)+F94</f>
        <v>0</v>
      </c>
      <c r="G85" s="455"/>
      <c r="H85" s="455"/>
      <c r="I85" s="455"/>
      <c r="J85" s="455"/>
      <c r="K85" s="455"/>
      <c r="L85" s="455"/>
      <c r="M85" s="455"/>
      <c r="N85" s="455"/>
      <c r="O85" s="455"/>
      <c r="P85" s="370"/>
    </row>
    <row r="86" spans="1:15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  <c r="G86" s="418"/>
      <c r="H86" s="418"/>
      <c r="I86" s="418"/>
      <c r="J86" s="418"/>
      <c r="K86" s="418"/>
      <c r="L86" s="418"/>
      <c r="M86" s="418"/>
      <c r="N86" s="418"/>
      <c r="O86" s="418"/>
    </row>
    <row r="87" spans="1:15" ht="12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  <c r="G87" s="418"/>
      <c r="H87" s="418"/>
      <c r="I87" s="418"/>
      <c r="J87" s="418"/>
      <c r="K87" s="418"/>
      <c r="L87" s="418"/>
      <c r="M87" s="418"/>
      <c r="N87" s="418"/>
      <c r="O87" s="418"/>
    </row>
    <row r="88" spans="1:15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  <c r="G88" s="418"/>
      <c r="H88" s="418"/>
      <c r="I88" s="418"/>
      <c r="J88" s="418"/>
      <c r="K88" s="418"/>
      <c r="L88" s="418"/>
      <c r="M88" s="418"/>
      <c r="N88" s="418"/>
      <c r="O88" s="418"/>
    </row>
    <row r="89" spans="1:15" ht="12">
      <c r="A89" s="452" t="s">
        <v>773</v>
      </c>
      <c r="B89" s="453" t="s">
        <v>774</v>
      </c>
      <c r="C89" s="447">
        <v>1</v>
      </c>
      <c r="D89" s="447">
        <v>1</v>
      </c>
      <c r="E89" s="454">
        <f t="shared" si="1"/>
        <v>0</v>
      </c>
      <c r="F89" s="447"/>
      <c r="G89" s="418"/>
      <c r="H89" s="418"/>
      <c r="I89" s="418"/>
      <c r="J89" s="418"/>
      <c r="K89" s="418"/>
      <c r="L89" s="418"/>
      <c r="M89" s="418"/>
      <c r="N89" s="418"/>
      <c r="O89" s="418"/>
    </row>
    <row r="90" spans="1:16" ht="12">
      <c r="A90" s="452" t="s">
        <v>775</v>
      </c>
      <c r="B90" s="453" t="s">
        <v>776</v>
      </c>
      <c r="C90" s="461">
        <f>SUM(C91:C93)</f>
        <v>0</v>
      </c>
      <c r="D90" s="461">
        <f>SUM(D91:D93)</f>
        <v>0</v>
      </c>
      <c r="E90" s="461">
        <f>SUM(E91:E93)</f>
        <v>0</v>
      </c>
      <c r="F90" s="461">
        <f>SUM(F91:F93)</f>
        <v>0</v>
      </c>
      <c r="G90" s="455"/>
      <c r="H90" s="455"/>
      <c r="I90" s="455"/>
      <c r="J90" s="455"/>
      <c r="K90" s="455"/>
      <c r="L90" s="455"/>
      <c r="M90" s="455"/>
      <c r="N90" s="455"/>
      <c r="O90" s="455"/>
      <c r="P90" s="370"/>
    </row>
    <row r="91" spans="1:15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  <c r="G91" s="418"/>
      <c r="H91" s="418"/>
      <c r="I91" s="418"/>
      <c r="J91" s="418"/>
      <c r="K91" s="418"/>
      <c r="L91" s="418"/>
      <c r="M91" s="418"/>
      <c r="N91" s="418"/>
      <c r="O91" s="418"/>
    </row>
    <row r="92" spans="1:15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  <c r="G92" s="418"/>
      <c r="H92" s="418"/>
      <c r="I92" s="418"/>
      <c r="J92" s="418"/>
      <c r="K92" s="418"/>
      <c r="L92" s="418"/>
      <c r="M92" s="418"/>
      <c r="N92" s="418"/>
      <c r="O92" s="418"/>
    </row>
    <row r="93" spans="1:15" ht="12">
      <c r="A93" s="452" t="s">
        <v>689</v>
      </c>
      <c r="B93" s="453" t="s">
        <v>780</v>
      </c>
      <c r="C93" s="447"/>
      <c r="D93" s="447"/>
      <c r="E93" s="454">
        <f t="shared" si="1"/>
        <v>0</v>
      </c>
      <c r="F93" s="447"/>
      <c r="G93" s="418"/>
      <c r="H93" s="418"/>
      <c r="I93" s="418"/>
      <c r="J93" s="418"/>
      <c r="K93" s="418"/>
      <c r="L93" s="418"/>
      <c r="M93" s="418"/>
      <c r="N93" s="418"/>
      <c r="O93" s="418"/>
    </row>
    <row r="94" spans="1:15" ht="12">
      <c r="A94" s="452" t="s">
        <v>781</v>
      </c>
      <c r="B94" s="453" t="s">
        <v>782</v>
      </c>
      <c r="C94" s="447">
        <v>2</v>
      </c>
      <c r="D94" s="447">
        <v>2</v>
      </c>
      <c r="E94" s="454">
        <f t="shared" si="1"/>
        <v>0</v>
      </c>
      <c r="F94" s="447"/>
      <c r="G94" s="418"/>
      <c r="H94" s="418"/>
      <c r="I94" s="418"/>
      <c r="J94" s="418"/>
      <c r="K94" s="418"/>
      <c r="L94" s="418"/>
      <c r="M94" s="418"/>
      <c r="N94" s="418"/>
      <c r="O94" s="418"/>
    </row>
    <row r="95" spans="1:15" ht="12">
      <c r="A95" s="452" t="s">
        <v>783</v>
      </c>
      <c r="B95" s="453" t="s">
        <v>784</v>
      </c>
      <c r="C95" s="447"/>
      <c r="D95" s="447"/>
      <c r="E95" s="454">
        <f t="shared" si="1"/>
        <v>0</v>
      </c>
      <c r="F95" s="473"/>
      <c r="G95" s="418"/>
      <c r="H95" s="418"/>
      <c r="I95" s="418"/>
      <c r="J95" s="418"/>
      <c r="K95" s="418"/>
      <c r="L95" s="418"/>
      <c r="M95" s="418"/>
      <c r="N95" s="418"/>
      <c r="O95" s="418"/>
    </row>
    <row r="96" spans="1:16" ht="12">
      <c r="A96" s="456" t="s">
        <v>785</v>
      </c>
      <c r="B96" s="476" t="s">
        <v>786</v>
      </c>
      <c r="C96" s="451">
        <f>C85+C80+C75+C71+C95</f>
        <v>110</v>
      </c>
      <c r="D96" s="451">
        <f>D85+D80+D75+D71+D95</f>
        <v>110</v>
      </c>
      <c r="E96" s="451">
        <f>E85+E80+E75+E71+E95</f>
        <v>0</v>
      </c>
      <c r="F96" s="451">
        <f>F85+F80+F75+F71+F95</f>
        <v>0</v>
      </c>
      <c r="G96" s="455"/>
      <c r="H96" s="455"/>
      <c r="I96" s="455"/>
      <c r="J96" s="455"/>
      <c r="K96" s="455"/>
      <c r="L96" s="455"/>
      <c r="M96" s="455"/>
      <c r="N96" s="455"/>
      <c r="O96" s="455"/>
      <c r="P96" s="370"/>
    </row>
    <row r="97" spans="1:16" ht="12">
      <c r="A97" s="443" t="s">
        <v>787</v>
      </c>
      <c r="B97" s="450" t="s">
        <v>788</v>
      </c>
      <c r="C97" s="451">
        <f>C96+C68+C66</f>
        <v>213</v>
      </c>
      <c r="D97" s="451">
        <f>D96+D68+D66</f>
        <v>110</v>
      </c>
      <c r="E97" s="451">
        <f>E96+E68+E66</f>
        <v>103</v>
      </c>
      <c r="F97" s="451">
        <f>F96+F68+F66</f>
        <v>0</v>
      </c>
      <c r="G97" s="455"/>
      <c r="H97" s="455"/>
      <c r="I97" s="455"/>
      <c r="J97" s="455"/>
      <c r="K97" s="455"/>
      <c r="L97" s="455"/>
      <c r="M97" s="455"/>
      <c r="N97" s="455"/>
      <c r="O97" s="455"/>
      <c r="P97" s="370"/>
    </row>
    <row r="98" spans="1:15" ht="12">
      <c r="A98" s="467"/>
      <c r="B98" s="478"/>
      <c r="C98" s="479"/>
      <c r="D98" s="479"/>
      <c r="E98" s="479"/>
      <c r="F98" s="480"/>
      <c r="G98" s="418"/>
      <c r="H98" s="418"/>
      <c r="I98" s="418"/>
      <c r="J98" s="418"/>
      <c r="K98" s="418"/>
      <c r="L98" s="418"/>
      <c r="M98" s="418"/>
      <c r="N98" s="418"/>
      <c r="O98" s="418"/>
    </row>
    <row r="99" spans="1:27" ht="12">
      <c r="A99" s="462" t="s">
        <v>789</v>
      </c>
      <c r="B99" s="481"/>
      <c r="C99" s="479"/>
      <c r="D99" s="479"/>
      <c r="E99" s="479"/>
      <c r="F99" s="482" t="s">
        <v>541</v>
      </c>
      <c r="G99" s="465"/>
      <c r="H99" s="465"/>
      <c r="I99" s="465"/>
      <c r="J99" s="465"/>
      <c r="K99" s="465"/>
      <c r="L99" s="465"/>
      <c r="M99" s="465"/>
      <c r="N99" s="465"/>
      <c r="O99" s="465"/>
      <c r="P99" s="466"/>
      <c r="Q99" s="466"/>
      <c r="R99" s="466"/>
      <c r="S99" s="466"/>
      <c r="T99" s="466"/>
      <c r="U99" s="466"/>
      <c r="V99" s="466"/>
      <c r="W99" s="466"/>
      <c r="X99" s="466"/>
      <c r="Y99" s="466"/>
      <c r="Z99" s="466"/>
      <c r="AA99" s="466"/>
    </row>
    <row r="100" spans="1:16" s="485" customFormat="1" ht="22.5">
      <c r="A100" s="445" t="s">
        <v>478</v>
      </c>
      <c r="B100" s="450" t="s">
        <v>479</v>
      </c>
      <c r="C100" s="445" t="s">
        <v>790</v>
      </c>
      <c r="D100" s="445" t="s">
        <v>791</v>
      </c>
      <c r="E100" s="445" t="s">
        <v>792</v>
      </c>
      <c r="F100" s="445" t="s">
        <v>793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4"/>
    </row>
    <row r="101" spans="1:16" s="485" customFormat="1" ht="12">
      <c r="A101" s="445" t="s">
        <v>14</v>
      </c>
      <c r="B101" s="450" t="s">
        <v>15</v>
      </c>
      <c r="C101" s="445">
        <v>1</v>
      </c>
      <c r="D101" s="445">
        <v>2</v>
      </c>
      <c r="E101" s="445">
        <v>3</v>
      </c>
      <c r="F101" s="469">
        <v>4</v>
      </c>
      <c r="G101" s="483"/>
      <c r="H101" s="483"/>
      <c r="I101" s="483"/>
      <c r="J101" s="483"/>
      <c r="K101" s="483"/>
      <c r="L101" s="483"/>
      <c r="M101" s="483"/>
      <c r="N101" s="483"/>
      <c r="O101" s="483"/>
      <c r="P101" s="484"/>
    </row>
    <row r="102" spans="1:15" ht="12">
      <c r="A102" s="452" t="s">
        <v>794</v>
      </c>
      <c r="B102" s="453" t="s">
        <v>795</v>
      </c>
      <c r="C102" s="447">
        <v>0</v>
      </c>
      <c r="D102" s="447">
        <v>0</v>
      </c>
      <c r="E102" s="447">
        <v>0</v>
      </c>
      <c r="F102" s="486">
        <f>C102+D102-E102</f>
        <v>0</v>
      </c>
      <c r="G102" s="455"/>
      <c r="H102" s="455"/>
      <c r="I102" s="455"/>
      <c r="J102" s="455"/>
      <c r="K102" s="455"/>
      <c r="L102" s="455"/>
      <c r="M102" s="455"/>
      <c r="N102" s="455"/>
      <c r="O102" s="418"/>
    </row>
    <row r="103" spans="1:15" ht="12">
      <c r="A103" s="452" t="s">
        <v>796</v>
      </c>
      <c r="B103" s="453" t="s">
        <v>797</v>
      </c>
      <c r="C103" s="447">
        <v>0</v>
      </c>
      <c r="D103" s="447"/>
      <c r="E103" s="447"/>
      <c r="F103" s="486">
        <f>C103+D103-E103</f>
        <v>0</v>
      </c>
      <c r="G103" s="418"/>
      <c r="H103" s="418"/>
      <c r="I103" s="418"/>
      <c r="J103" s="418"/>
      <c r="K103" s="418"/>
      <c r="L103" s="418"/>
      <c r="M103" s="418"/>
      <c r="N103" s="418"/>
      <c r="O103" s="418"/>
    </row>
    <row r="104" spans="1:15" ht="12">
      <c r="A104" s="452" t="s">
        <v>798</v>
      </c>
      <c r="B104" s="453" t="s">
        <v>799</v>
      </c>
      <c r="C104" s="447">
        <v>0</v>
      </c>
      <c r="D104" s="447"/>
      <c r="E104" s="447"/>
      <c r="F104" s="486">
        <f>C104+D104-E104</f>
        <v>0</v>
      </c>
      <c r="G104" s="418"/>
      <c r="H104" s="418"/>
      <c r="I104" s="418"/>
      <c r="J104" s="418"/>
      <c r="K104" s="418"/>
      <c r="L104" s="418"/>
      <c r="M104" s="418"/>
      <c r="N104" s="418"/>
      <c r="O104" s="418"/>
    </row>
    <row r="105" spans="1:16" ht="12">
      <c r="A105" s="487" t="s">
        <v>800</v>
      </c>
      <c r="B105" s="450" t="s">
        <v>801</v>
      </c>
      <c r="C105" s="461">
        <f>SUM(C102:C104)</f>
        <v>0</v>
      </c>
      <c r="D105" s="461">
        <f>SUM(D102:D104)</f>
        <v>0</v>
      </c>
      <c r="E105" s="461">
        <f>SUM(E102:E104)</f>
        <v>0</v>
      </c>
      <c r="F105" s="461">
        <f>SUM(F102:F104)</f>
        <v>0</v>
      </c>
      <c r="G105" s="455"/>
      <c r="H105" s="455"/>
      <c r="I105" s="455"/>
      <c r="J105" s="455"/>
      <c r="K105" s="455"/>
      <c r="L105" s="455"/>
      <c r="M105" s="455"/>
      <c r="N105" s="455"/>
      <c r="O105" s="455"/>
      <c r="P105" s="370"/>
    </row>
    <row r="106" spans="1:27" ht="12">
      <c r="A106" s="488" t="s">
        <v>802</v>
      </c>
      <c r="B106" s="489"/>
      <c r="C106" s="462"/>
      <c r="D106" s="462"/>
      <c r="E106" s="462"/>
      <c r="F106" s="439"/>
      <c r="G106" s="465"/>
      <c r="H106" s="465"/>
      <c r="I106" s="465"/>
      <c r="J106" s="465"/>
      <c r="K106" s="465"/>
      <c r="L106" s="465"/>
      <c r="M106" s="465"/>
      <c r="N106" s="465"/>
      <c r="O106" s="465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</row>
    <row r="107" spans="1:27" ht="24">
      <c r="A107" s="490" t="s">
        <v>803</v>
      </c>
      <c r="B107" s="490"/>
      <c r="C107" s="490"/>
      <c r="D107" s="490"/>
      <c r="E107" s="490"/>
      <c r="F107" s="490"/>
      <c r="G107" s="465"/>
      <c r="H107" s="465"/>
      <c r="I107" s="465"/>
      <c r="J107" s="465"/>
      <c r="K107" s="465"/>
      <c r="L107" s="465"/>
      <c r="M107" s="465"/>
      <c r="N107" s="465"/>
      <c r="O107" s="465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</row>
    <row r="108" spans="1:15" ht="12">
      <c r="A108" s="462"/>
      <c r="B108" s="463"/>
      <c r="C108" s="462"/>
      <c r="D108" s="462"/>
      <c r="E108" s="462"/>
      <c r="F108" s="439"/>
      <c r="G108" s="418"/>
      <c r="H108" s="418"/>
      <c r="I108" s="418"/>
      <c r="J108" s="418"/>
      <c r="K108" s="418"/>
      <c r="L108" s="418"/>
      <c r="M108" s="418"/>
      <c r="N108" s="418"/>
      <c r="O108" s="418"/>
    </row>
    <row r="109" spans="1:15" ht="12">
      <c r="A109" s="491" t="s">
        <v>804</v>
      </c>
      <c r="B109" s="492"/>
      <c r="C109" s="493" t="s">
        <v>390</v>
      </c>
      <c r="D109" s="493"/>
      <c r="E109" s="493" t="s">
        <v>469</v>
      </c>
      <c r="F109" s="493"/>
      <c r="G109" s="418"/>
      <c r="H109" s="418"/>
      <c r="I109" s="418"/>
      <c r="J109" s="418"/>
      <c r="K109" s="418"/>
      <c r="L109" s="418"/>
      <c r="M109" s="418"/>
      <c r="N109" s="418"/>
      <c r="O109" s="418"/>
    </row>
    <row r="110" spans="1:6" ht="12">
      <c r="A110" s="494"/>
      <c r="B110" s="495"/>
      <c r="C110" s="494"/>
      <c r="D110" s="494"/>
      <c r="E110" s="494"/>
      <c r="F110" s="496"/>
    </row>
    <row r="111" spans="1:6" ht="12">
      <c r="A111" s="494"/>
      <c r="B111" s="495"/>
      <c r="C111" s="494"/>
      <c r="D111" s="494"/>
      <c r="E111" s="494"/>
      <c r="F111" s="496"/>
    </row>
    <row r="112" spans="1:6" ht="12">
      <c r="A112" s="343"/>
      <c r="B112" s="497"/>
      <c r="C112" s="343"/>
      <c r="D112" s="343"/>
      <c r="E112" s="343"/>
      <c r="F112" s="343"/>
    </row>
    <row r="113" spans="1:6" ht="12">
      <c r="A113" s="343"/>
      <c r="B113" s="497"/>
      <c r="C113" s="343"/>
      <c r="D113" s="343"/>
      <c r="E113" s="343"/>
      <c r="F113" s="343"/>
    </row>
    <row r="114" spans="1:6" ht="12">
      <c r="A114" s="343"/>
      <c r="B114" s="497"/>
      <c r="C114" s="343"/>
      <c r="D114" s="343"/>
      <c r="E114" s="343"/>
      <c r="F114" s="343"/>
    </row>
    <row r="115" spans="1:6" ht="12">
      <c r="A115" s="343"/>
      <c r="B115" s="497"/>
      <c r="C115" s="343"/>
      <c r="D115" s="343"/>
      <c r="E115" s="343"/>
      <c r="F115" s="343"/>
    </row>
    <row r="116" spans="1:6" ht="12">
      <c r="A116" s="418"/>
      <c r="B116" s="498"/>
      <c r="C116" s="418"/>
      <c r="D116" s="418"/>
      <c r="E116" s="418"/>
      <c r="F116" s="418"/>
    </row>
    <row r="117" spans="1:6" ht="12">
      <c r="A117" s="418"/>
      <c r="B117" s="498"/>
      <c r="C117" s="418"/>
      <c r="D117" s="418"/>
      <c r="E117" s="418"/>
      <c r="F117" s="418"/>
    </row>
    <row r="118" spans="1:6" ht="12">
      <c r="A118" s="418"/>
      <c r="B118" s="498"/>
      <c r="C118" s="418"/>
      <c r="D118" s="418"/>
      <c r="E118" s="418"/>
      <c r="F118" s="418"/>
    </row>
    <row r="119" spans="1:6" ht="12">
      <c r="A119" s="418"/>
      <c r="B119" s="498"/>
      <c r="C119" s="418"/>
      <c r="D119" s="418"/>
      <c r="E119" s="418"/>
      <c r="F119" s="418"/>
    </row>
    <row r="120" spans="1:6" ht="12">
      <c r="A120" s="418"/>
      <c r="B120" s="498"/>
      <c r="C120" s="418"/>
      <c r="D120" s="418"/>
      <c r="E120" s="418"/>
      <c r="F120" s="418"/>
    </row>
    <row r="121" spans="1:6" ht="12">
      <c r="A121" s="418"/>
      <c r="B121" s="498"/>
      <c r="C121" s="418"/>
      <c r="D121" s="418"/>
      <c r="E121" s="418"/>
      <c r="F121" s="418"/>
    </row>
    <row r="122" spans="1:6" ht="12">
      <c r="A122" s="418"/>
      <c r="B122" s="498"/>
      <c r="C122" s="418"/>
      <c r="D122" s="418"/>
      <c r="E122" s="418"/>
      <c r="F122" s="418"/>
    </row>
    <row r="123" spans="1:6" ht="12">
      <c r="A123" s="418"/>
      <c r="B123" s="498"/>
      <c r="C123" s="418"/>
      <c r="D123" s="418"/>
      <c r="E123" s="418"/>
      <c r="F123" s="418"/>
    </row>
    <row r="124" spans="1:6" ht="12">
      <c r="A124" s="418"/>
      <c r="B124" s="498"/>
      <c r="C124" s="418"/>
      <c r="D124" s="418"/>
      <c r="E124" s="418"/>
      <c r="F124" s="418"/>
    </row>
    <row r="125" spans="1:6" ht="12">
      <c r="A125" s="418"/>
      <c r="B125" s="498"/>
      <c r="C125" s="418"/>
      <c r="D125" s="418"/>
      <c r="E125" s="418"/>
      <c r="F125" s="418"/>
    </row>
    <row r="126" spans="1:6" ht="12">
      <c r="A126" s="418"/>
      <c r="B126" s="498"/>
      <c r="C126" s="418"/>
      <c r="D126" s="418"/>
      <c r="E126" s="418"/>
      <c r="F126" s="418"/>
    </row>
    <row r="127" spans="1:6" ht="12">
      <c r="A127" s="418"/>
      <c r="B127" s="498"/>
      <c r="C127" s="418"/>
      <c r="D127" s="418"/>
      <c r="E127" s="418"/>
      <c r="F127" s="418"/>
    </row>
    <row r="128" spans="1:6" ht="12">
      <c r="A128" s="418"/>
      <c r="B128" s="498"/>
      <c r="C128" s="418"/>
      <c r="D128" s="418"/>
      <c r="E128" s="418"/>
      <c r="F128" s="418"/>
    </row>
    <row r="129" spans="1:6" ht="12">
      <c r="A129" s="418"/>
      <c r="B129" s="498"/>
      <c r="C129" s="418"/>
      <c r="D129" s="418"/>
      <c r="E129" s="418"/>
      <c r="F129" s="418"/>
    </row>
    <row r="130" spans="1:6" ht="12">
      <c r="A130" s="418"/>
      <c r="B130" s="498"/>
      <c r="C130" s="418"/>
      <c r="D130" s="418"/>
      <c r="E130" s="418"/>
      <c r="F130" s="418"/>
    </row>
    <row r="131" spans="1:6" ht="12">
      <c r="A131" s="418"/>
      <c r="B131" s="498"/>
      <c r="C131" s="418"/>
      <c r="D131" s="418"/>
      <c r="E131" s="418"/>
      <c r="F131" s="418"/>
    </row>
    <row r="132" spans="1:6" ht="12">
      <c r="A132" s="418"/>
      <c r="B132" s="498"/>
      <c r="C132" s="418"/>
      <c r="D132" s="418"/>
      <c r="E132" s="418"/>
      <c r="F132" s="418"/>
    </row>
    <row r="133" spans="1:6" ht="12">
      <c r="A133" s="418"/>
      <c r="B133" s="498"/>
      <c r="C133" s="418"/>
      <c r="D133" s="418"/>
      <c r="E133" s="418"/>
      <c r="F133" s="418"/>
    </row>
    <row r="134" spans="1:6" ht="12">
      <c r="A134" s="418"/>
      <c r="B134" s="498"/>
      <c r="C134" s="418"/>
      <c r="D134" s="418"/>
      <c r="E134" s="418"/>
      <c r="F134" s="418"/>
    </row>
    <row r="135" spans="1:6" ht="12">
      <c r="A135" s="418"/>
      <c r="B135" s="498"/>
      <c r="C135" s="418"/>
      <c r="D135" s="418"/>
      <c r="E135" s="418"/>
      <c r="F135" s="418"/>
    </row>
    <row r="136" spans="1:6" ht="12">
      <c r="A136" s="418"/>
      <c r="B136" s="498"/>
      <c r="C136" s="418"/>
      <c r="D136" s="418"/>
      <c r="E136" s="418"/>
      <c r="F136" s="418"/>
    </row>
    <row r="137" spans="1:6" ht="12">
      <c r="A137" s="418"/>
      <c r="B137" s="498"/>
      <c r="C137" s="418"/>
      <c r="D137" s="418"/>
      <c r="E137" s="418"/>
      <c r="F137" s="418"/>
    </row>
    <row r="138" spans="1:6" ht="12">
      <c r="A138" s="418"/>
      <c r="B138" s="498"/>
      <c r="C138" s="418"/>
      <c r="D138" s="418"/>
      <c r="E138" s="418"/>
      <c r="F138" s="418"/>
    </row>
    <row r="139" spans="1:6" ht="12">
      <c r="A139" s="418"/>
      <c r="B139" s="498"/>
      <c r="C139" s="418"/>
      <c r="D139" s="418"/>
      <c r="E139" s="418"/>
      <c r="F139" s="418"/>
    </row>
    <row r="140" spans="1:6" ht="12">
      <c r="A140" s="418"/>
      <c r="B140" s="498"/>
      <c r="C140" s="418"/>
      <c r="D140" s="418"/>
      <c r="E140" s="418"/>
      <c r="F140" s="418"/>
    </row>
    <row r="141" spans="1:6" ht="12">
      <c r="A141" s="418"/>
      <c r="B141" s="498"/>
      <c r="C141" s="418"/>
      <c r="D141" s="418"/>
      <c r="E141" s="418"/>
      <c r="F141" s="418"/>
    </row>
    <row r="142" spans="1:6" ht="12">
      <c r="A142" s="418"/>
      <c r="B142" s="498"/>
      <c r="C142" s="418"/>
      <c r="D142" s="418"/>
      <c r="E142" s="418"/>
      <c r="F142" s="418"/>
    </row>
    <row r="143" spans="1:6" ht="12">
      <c r="A143" s="418"/>
      <c r="B143" s="498"/>
      <c r="C143" s="418"/>
      <c r="D143" s="418"/>
      <c r="E143" s="418"/>
      <c r="F143" s="418"/>
    </row>
    <row r="144" spans="1:6" ht="12">
      <c r="A144" s="418"/>
      <c r="B144" s="498"/>
      <c r="C144" s="418"/>
      <c r="D144" s="418"/>
      <c r="E144" s="418"/>
      <c r="F144" s="418"/>
    </row>
    <row r="145" spans="1:6" ht="12">
      <c r="A145" s="418"/>
      <c r="B145" s="498"/>
      <c r="C145" s="418"/>
      <c r="D145" s="418"/>
      <c r="E145" s="418"/>
      <c r="F145" s="418"/>
    </row>
    <row r="146" spans="1:6" ht="12">
      <c r="A146" s="418"/>
      <c r="B146" s="498"/>
      <c r="C146" s="418"/>
      <c r="D146" s="418"/>
      <c r="E146" s="418"/>
      <c r="F146" s="418"/>
    </row>
    <row r="147" spans="1:6" ht="12">
      <c r="A147" s="418"/>
      <c r="B147" s="498"/>
      <c r="C147" s="418"/>
      <c r="D147" s="418"/>
      <c r="E147" s="418"/>
      <c r="F147" s="418"/>
    </row>
    <row r="148" spans="1:6" ht="12">
      <c r="A148" s="418"/>
      <c r="B148" s="498"/>
      <c r="C148" s="418"/>
      <c r="D148" s="418"/>
      <c r="E148" s="418"/>
      <c r="F148" s="418"/>
    </row>
    <row r="149" spans="1:6" ht="12">
      <c r="A149" s="418"/>
      <c r="B149" s="498"/>
      <c r="C149" s="418"/>
      <c r="D149" s="418"/>
      <c r="E149" s="418"/>
      <c r="F149" s="418"/>
    </row>
    <row r="150" spans="1:6" ht="12">
      <c r="A150" s="418"/>
      <c r="B150" s="498"/>
      <c r="C150" s="418"/>
      <c r="D150" s="418"/>
      <c r="E150" s="418"/>
      <c r="F150" s="418"/>
    </row>
    <row r="151" spans="1:6" ht="12">
      <c r="A151" s="418"/>
      <c r="B151" s="498"/>
      <c r="C151" s="418"/>
      <c r="D151" s="418"/>
      <c r="E151" s="418"/>
      <c r="F151" s="418"/>
    </row>
    <row r="152" spans="1:6" ht="12">
      <c r="A152" s="418"/>
      <c r="B152" s="498"/>
      <c r="C152" s="418"/>
      <c r="D152" s="418"/>
      <c r="E152" s="418"/>
      <c r="F152" s="418"/>
    </row>
    <row r="153" spans="1:6" ht="12">
      <c r="A153" s="418"/>
      <c r="B153" s="498"/>
      <c r="C153" s="418"/>
      <c r="D153" s="418"/>
      <c r="E153" s="418"/>
      <c r="F153" s="418"/>
    </row>
    <row r="154" spans="1:6" ht="12">
      <c r="A154" s="418"/>
      <c r="B154" s="498"/>
      <c r="C154" s="418"/>
      <c r="D154" s="418"/>
      <c r="E154" s="418"/>
      <c r="F154" s="418"/>
    </row>
    <row r="155" spans="1:6" ht="12">
      <c r="A155" s="418"/>
      <c r="B155" s="498"/>
      <c r="C155" s="418"/>
      <c r="D155" s="418"/>
      <c r="E155" s="418"/>
      <c r="F155" s="418"/>
    </row>
    <row r="156" spans="1:6" ht="12">
      <c r="A156" s="418"/>
      <c r="B156" s="498"/>
      <c r="C156" s="418"/>
      <c r="D156" s="418"/>
      <c r="E156" s="418"/>
      <c r="F156" s="418"/>
    </row>
    <row r="157" spans="1:6" ht="12">
      <c r="A157" s="418"/>
      <c r="B157" s="498"/>
      <c r="C157" s="418"/>
      <c r="D157" s="418"/>
      <c r="E157" s="418"/>
      <c r="F157" s="418"/>
    </row>
    <row r="158" spans="1:6" ht="12">
      <c r="A158" s="418"/>
      <c r="B158" s="498"/>
      <c r="C158" s="418"/>
      <c r="D158" s="418"/>
      <c r="E158" s="418"/>
      <c r="F158" s="418"/>
    </row>
    <row r="159" spans="1:6" ht="12">
      <c r="A159" s="418"/>
      <c r="B159" s="498"/>
      <c r="C159" s="418"/>
      <c r="D159" s="418"/>
      <c r="E159" s="418"/>
      <c r="F159" s="418"/>
    </row>
    <row r="160" spans="1:6" ht="12">
      <c r="A160" s="418"/>
      <c r="B160" s="498"/>
      <c r="C160" s="418"/>
      <c r="D160" s="418"/>
      <c r="E160" s="418"/>
      <c r="F160" s="418"/>
    </row>
    <row r="161" spans="1:6" ht="12">
      <c r="A161" s="418"/>
      <c r="B161" s="498"/>
      <c r="C161" s="418"/>
      <c r="D161" s="418"/>
      <c r="E161" s="418"/>
      <c r="F161" s="418"/>
    </row>
    <row r="162" spans="1:6" ht="12">
      <c r="A162" s="418"/>
      <c r="B162" s="498"/>
      <c r="C162" s="418"/>
      <c r="D162" s="418"/>
      <c r="E162" s="418"/>
      <c r="F162" s="418"/>
    </row>
    <row r="163" spans="1:6" ht="12">
      <c r="A163" s="418"/>
      <c r="B163" s="498"/>
      <c r="C163" s="418"/>
      <c r="D163" s="418"/>
      <c r="E163" s="418"/>
      <c r="F163" s="418"/>
    </row>
    <row r="164" spans="1:6" ht="12">
      <c r="A164" s="418"/>
      <c r="B164" s="498"/>
      <c r="C164" s="418"/>
      <c r="D164" s="418"/>
      <c r="E164" s="418"/>
      <c r="F164" s="418"/>
    </row>
    <row r="165" spans="1:6" ht="12">
      <c r="A165" s="418"/>
      <c r="B165" s="498"/>
      <c r="C165" s="418"/>
      <c r="D165" s="418"/>
      <c r="E165" s="418"/>
      <c r="F165" s="418"/>
    </row>
    <row r="166" spans="1:6" ht="12">
      <c r="A166" s="418"/>
      <c r="B166" s="498"/>
      <c r="C166" s="418"/>
      <c r="D166" s="418"/>
      <c r="E166" s="418"/>
      <c r="F166" s="418"/>
    </row>
    <row r="167" spans="1:6" ht="12">
      <c r="A167" s="418"/>
      <c r="B167" s="498"/>
      <c r="C167" s="418"/>
      <c r="D167" s="418"/>
      <c r="E167" s="418"/>
      <c r="F167" s="418"/>
    </row>
    <row r="168" spans="1:6" ht="12">
      <c r="A168" s="418"/>
      <c r="B168" s="498"/>
      <c r="C168" s="418"/>
      <c r="D168" s="418"/>
      <c r="E168" s="418"/>
      <c r="F168" s="418"/>
    </row>
    <row r="169" spans="1:6" ht="12">
      <c r="A169" s="418"/>
      <c r="B169" s="498"/>
      <c r="C169" s="418"/>
      <c r="D169" s="418"/>
      <c r="E169" s="418"/>
      <c r="F169" s="418"/>
    </row>
    <row r="170" spans="1:6" ht="12">
      <c r="A170" s="418"/>
      <c r="B170" s="498"/>
      <c r="C170" s="418"/>
      <c r="D170" s="418"/>
      <c r="E170" s="418"/>
      <c r="F170" s="418"/>
    </row>
    <row r="171" spans="1:6" ht="12">
      <c r="A171" s="418"/>
      <c r="B171" s="498"/>
      <c r="C171" s="418"/>
      <c r="D171" s="418"/>
      <c r="E171" s="418"/>
      <c r="F171" s="418"/>
    </row>
    <row r="172" spans="1:6" ht="12">
      <c r="A172" s="418"/>
      <c r="B172" s="498"/>
      <c r="C172" s="418"/>
      <c r="D172" s="418"/>
      <c r="E172" s="418"/>
      <c r="F172" s="418"/>
    </row>
    <row r="173" spans="1:6" ht="12">
      <c r="A173" s="418"/>
      <c r="B173" s="498"/>
      <c r="C173" s="418"/>
      <c r="D173" s="418"/>
      <c r="E173" s="418"/>
      <c r="F173" s="418"/>
    </row>
    <row r="174" spans="1:6" ht="12">
      <c r="A174" s="418"/>
      <c r="B174" s="498"/>
      <c r="C174" s="418"/>
      <c r="D174" s="418"/>
      <c r="E174" s="418"/>
      <c r="F174" s="418"/>
    </row>
    <row r="175" spans="1:6" ht="12">
      <c r="A175" s="418"/>
      <c r="B175" s="498"/>
      <c r="C175" s="418"/>
      <c r="D175" s="418"/>
      <c r="E175" s="418"/>
      <c r="F175" s="418"/>
    </row>
    <row r="176" spans="1:6" ht="12">
      <c r="A176" s="418"/>
      <c r="B176" s="498"/>
      <c r="C176" s="418"/>
      <c r="D176" s="418"/>
      <c r="E176" s="418"/>
      <c r="F176" s="418"/>
    </row>
    <row r="177" spans="1:6" ht="12">
      <c r="A177" s="418"/>
      <c r="B177" s="498"/>
      <c r="C177" s="418"/>
      <c r="D177" s="418"/>
      <c r="E177" s="418"/>
      <c r="F177" s="418"/>
    </row>
    <row r="178" spans="1:6" ht="12">
      <c r="A178" s="418"/>
      <c r="B178" s="498"/>
      <c r="C178" s="418"/>
      <c r="D178" s="418"/>
      <c r="E178" s="418"/>
      <c r="F178" s="418"/>
    </row>
    <row r="179" spans="1:6" ht="12">
      <c r="A179" s="418"/>
      <c r="B179" s="498"/>
      <c r="C179" s="418"/>
      <c r="D179" s="418"/>
      <c r="E179" s="418"/>
      <c r="F179" s="418"/>
    </row>
    <row r="180" spans="1:6" ht="12">
      <c r="A180" s="418"/>
      <c r="B180" s="498"/>
      <c r="C180" s="418"/>
      <c r="D180" s="418"/>
      <c r="E180" s="418"/>
      <c r="F180" s="418"/>
    </row>
    <row r="181" spans="1:6" ht="12">
      <c r="A181" s="418"/>
      <c r="B181" s="498"/>
      <c r="C181" s="418"/>
      <c r="D181" s="418"/>
      <c r="E181" s="418"/>
      <c r="F181" s="418"/>
    </row>
    <row r="182" spans="1:6" ht="12">
      <c r="A182" s="418"/>
      <c r="B182" s="498"/>
      <c r="C182" s="418"/>
      <c r="D182" s="418"/>
      <c r="E182" s="418"/>
      <c r="F182" s="418"/>
    </row>
    <row r="183" spans="1:6" ht="12">
      <c r="A183" s="418"/>
      <c r="B183" s="498"/>
      <c r="C183" s="418"/>
      <c r="D183" s="418"/>
      <c r="E183" s="418"/>
      <c r="F183" s="418"/>
    </row>
    <row r="184" spans="1:6" ht="12">
      <c r="A184" s="418"/>
      <c r="B184" s="498"/>
      <c r="C184" s="418"/>
      <c r="D184" s="418"/>
      <c r="E184" s="418"/>
      <c r="F184" s="418"/>
    </row>
    <row r="185" spans="1:6" ht="12">
      <c r="A185" s="418"/>
      <c r="B185" s="498"/>
      <c r="C185" s="418"/>
      <c r="D185" s="418"/>
      <c r="E185" s="418"/>
      <c r="F185" s="418"/>
    </row>
    <row r="186" spans="1:6" ht="12">
      <c r="A186" s="418"/>
      <c r="B186" s="498"/>
      <c r="C186" s="418"/>
      <c r="D186" s="418"/>
      <c r="E186" s="418"/>
      <c r="F186" s="418"/>
    </row>
    <row r="187" spans="1:6" ht="12">
      <c r="A187" s="418"/>
      <c r="B187" s="498"/>
      <c r="C187" s="418"/>
      <c r="D187" s="418"/>
      <c r="E187" s="418"/>
      <c r="F187" s="418"/>
    </row>
    <row r="188" spans="1:6" ht="12">
      <c r="A188" s="418"/>
      <c r="B188" s="498"/>
      <c r="C188" s="418"/>
      <c r="D188" s="418"/>
      <c r="E188" s="418"/>
      <c r="F188" s="418"/>
    </row>
    <row r="189" spans="1:6" ht="12">
      <c r="A189" s="418"/>
      <c r="B189" s="498"/>
      <c r="C189" s="418"/>
      <c r="D189" s="418"/>
      <c r="E189" s="418"/>
      <c r="F189" s="418"/>
    </row>
    <row r="190" spans="1:6" ht="12">
      <c r="A190" s="418"/>
      <c r="B190" s="498"/>
      <c r="C190" s="418"/>
      <c r="D190" s="418"/>
      <c r="E190" s="418"/>
      <c r="F190" s="418"/>
    </row>
    <row r="191" spans="1:6" ht="12">
      <c r="A191" s="418"/>
      <c r="B191" s="498"/>
      <c r="C191" s="418"/>
      <c r="D191" s="418"/>
      <c r="E191" s="418"/>
      <c r="F191" s="418"/>
    </row>
    <row r="192" spans="1:6" ht="12">
      <c r="A192" s="418"/>
      <c r="B192" s="498"/>
      <c r="C192" s="418"/>
      <c r="D192" s="418"/>
      <c r="E192" s="418"/>
      <c r="F192" s="418"/>
    </row>
    <row r="193" spans="1:6" ht="12">
      <c r="A193" s="418"/>
      <c r="B193" s="498"/>
      <c r="C193" s="418"/>
      <c r="D193" s="418"/>
      <c r="E193" s="418"/>
      <c r="F193" s="418"/>
    </row>
    <row r="194" spans="1:6" ht="12">
      <c r="A194" s="418"/>
      <c r="B194" s="498"/>
      <c r="C194" s="418"/>
      <c r="D194" s="418"/>
      <c r="E194" s="418"/>
      <c r="F194" s="418"/>
    </row>
    <row r="195" spans="1:6" ht="12">
      <c r="A195" s="418"/>
      <c r="B195" s="498"/>
      <c r="C195" s="418"/>
      <c r="D195" s="418"/>
      <c r="E195" s="418"/>
      <c r="F195" s="418"/>
    </row>
    <row r="196" spans="1:6" ht="12">
      <c r="A196" s="418"/>
      <c r="B196" s="498"/>
      <c r="C196" s="418"/>
      <c r="D196" s="418"/>
      <c r="E196" s="418"/>
      <c r="F196" s="418"/>
    </row>
    <row r="197" spans="1:6" ht="12">
      <c r="A197" s="418"/>
      <c r="B197" s="498"/>
      <c r="C197" s="418"/>
      <c r="D197" s="418"/>
      <c r="E197" s="418"/>
      <c r="F197" s="418"/>
    </row>
    <row r="198" spans="1:6" ht="12">
      <c r="A198" s="418"/>
      <c r="B198" s="498"/>
      <c r="C198" s="418"/>
      <c r="D198" s="418"/>
      <c r="E198" s="418"/>
      <c r="F198" s="418"/>
    </row>
    <row r="199" spans="1:6" ht="12">
      <c r="A199" s="418"/>
      <c r="B199" s="498"/>
      <c r="C199" s="418"/>
      <c r="D199" s="418"/>
      <c r="E199" s="418"/>
      <c r="F199" s="418"/>
    </row>
    <row r="200" spans="1:6" ht="12">
      <c r="A200" s="418"/>
      <c r="B200" s="498"/>
      <c r="C200" s="418"/>
      <c r="D200" s="418"/>
      <c r="E200" s="418"/>
      <c r="F200" s="418"/>
    </row>
    <row r="201" spans="1:6" ht="12">
      <c r="A201" s="418"/>
      <c r="B201" s="498"/>
      <c r="C201" s="418"/>
      <c r="D201" s="418"/>
      <c r="E201" s="418"/>
      <c r="F201" s="418"/>
    </row>
    <row r="202" spans="1:6" ht="12">
      <c r="A202" s="418"/>
      <c r="B202" s="498"/>
      <c r="C202" s="418"/>
      <c r="D202" s="418"/>
      <c r="E202" s="418"/>
      <c r="F202" s="418"/>
    </row>
    <row r="203" spans="1:6" ht="12">
      <c r="A203" s="418"/>
      <c r="B203" s="498"/>
      <c r="C203" s="418"/>
      <c r="D203" s="418"/>
      <c r="E203" s="418"/>
      <c r="F203" s="418"/>
    </row>
    <row r="204" spans="1:6" ht="12">
      <c r="A204" s="418"/>
      <c r="B204" s="498"/>
      <c r="C204" s="418"/>
      <c r="D204" s="418"/>
      <c r="E204" s="418"/>
      <c r="F204" s="418"/>
    </row>
    <row r="205" spans="1:6" ht="12">
      <c r="A205" s="418"/>
      <c r="B205" s="498"/>
      <c r="C205" s="418"/>
      <c r="D205" s="418"/>
      <c r="E205" s="418"/>
      <c r="F205" s="418"/>
    </row>
    <row r="206" spans="1:6" ht="12">
      <c r="A206" s="418"/>
      <c r="B206" s="498"/>
      <c r="C206" s="418"/>
      <c r="D206" s="418"/>
      <c r="E206" s="418"/>
      <c r="F206" s="418"/>
    </row>
    <row r="207" spans="1:6" ht="12">
      <c r="A207" s="418"/>
      <c r="B207" s="498"/>
      <c r="C207" s="418"/>
      <c r="D207" s="418"/>
      <c r="E207" s="418"/>
      <c r="F207" s="418"/>
    </row>
    <row r="208" spans="1:6" ht="12">
      <c r="A208" s="418"/>
      <c r="B208" s="498"/>
      <c r="C208" s="418"/>
      <c r="D208" s="418"/>
      <c r="E208" s="418"/>
      <c r="F208" s="418"/>
    </row>
    <row r="209" spans="1:6" ht="12">
      <c r="A209" s="418"/>
      <c r="B209" s="498"/>
      <c r="C209" s="418"/>
      <c r="D209" s="418"/>
      <c r="E209" s="418"/>
      <c r="F209" s="418"/>
    </row>
    <row r="210" spans="1:6" ht="12">
      <c r="A210" s="418"/>
      <c r="B210" s="498"/>
      <c r="C210" s="418"/>
      <c r="D210" s="418"/>
      <c r="E210" s="418"/>
      <c r="F210" s="418"/>
    </row>
    <row r="211" spans="1:6" ht="12">
      <c r="A211" s="418"/>
      <c r="B211" s="498"/>
      <c r="C211" s="418"/>
      <c r="D211" s="418"/>
      <c r="E211" s="418"/>
      <c r="F211" s="418"/>
    </row>
    <row r="212" spans="1:6" ht="12">
      <c r="A212" s="418"/>
      <c r="B212" s="498"/>
      <c r="C212" s="418"/>
      <c r="D212" s="418"/>
      <c r="E212" s="418"/>
      <c r="F212" s="418"/>
    </row>
    <row r="213" spans="1:6" ht="12">
      <c r="A213" s="418"/>
      <c r="B213" s="498"/>
      <c r="C213" s="418"/>
      <c r="D213" s="418"/>
      <c r="E213" s="418"/>
      <c r="F213" s="418"/>
    </row>
    <row r="214" spans="1:6" ht="12">
      <c r="A214" s="418"/>
      <c r="B214" s="498"/>
      <c r="C214" s="418"/>
      <c r="D214" s="418"/>
      <c r="E214" s="418"/>
      <c r="F214" s="418"/>
    </row>
    <row r="215" spans="1:6" ht="12">
      <c r="A215" s="418"/>
      <c r="B215" s="498"/>
      <c r="C215" s="418"/>
      <c r="D215" s="418"/>
      <c r="E215" s="418"/>
      <c r="F215" s="418"/>
    </row>
    <row r="216" spans="1:6" ht="12">
      <c r="A216" s="418"/>
      <c r="B216" s="498"/>
      <c r="C216" s="418"/>
      <c r="D216" s="418"/>
      <c r="E216" s="418"/>
      <c r="F216" s="418"/>
    </row>
    <row r="217" spans="1:6" ht="12">
      <c r="A217" s="418"/>
      <c r="B217" s="498"/>
      <c r="C217" s="418"/>
      <c r="D217" s="418"/>
      <c r="E217" s="418"/>
      <c r="F217" s="418"/>
    </row>
    <row r="218" spans="1:6" ht="12">
      <c r="A218" s="418"/>
      <c r="B218" s="498"/>
      <c r="C218" s="418"/>
      <c r="D218" s="418"/>
      <c r="E218" s="418"/>
      <c r="F218" s="418"/>
    </row>
    <row r="219" spans="1:6" ht="12">
      <c r="A219" s="418"/>
      <c r="B219" s="498"/>
      <c r="C219" s="418"/>
      <c r="D219" s="418"/>
      <c r="E219" s="418"/>
      <c r="F219" s="418"/>
    </row>
    <row r="220" spans="1:6" ht="12">
      <c r="A220" s="418"/>
      <c r="B220" s="498"/>
      <c r="C220" s="418"/>
      <c r="D220" s="418"/>
      <c r="E220" s="418"/>
      <c r="F220" s="418"/>
    </row>
    <row r="221" spans="1:6" ht="12">
      <c r="A221" s="418"/>
      <c r="B221" s="498"/>
      <c r="C221" s="418"/>
      <c r="D221" s="418"/>
      <c r="E221" s="418"/>
      <c r="F221" s="418"/>
    </row>
    <row r="222" spans="1:6" ht="12">
      <c r="A222" s="418"/>
      <c r="B222" s="498"/>
      <c r="C222" s="418"/>
      <c r="D222" s="418"/>
      <c r="E222" s="418"/>
      <c r="F222" s="418"/>
    </row>
    <row r="223" spans="1:6" ht="12">
      <c r="A223" s="418"/>
      <c r="B223" s="498"/>
      <c r="C223" s="418"/>
      <c r="D223" s="418"/>
      <c r="E223" s="418"/>
      <c r="F223" s="418"/>
    </row>
    <row r="224" spans="1:6" ht="12">
      <c r="A224" s="418"/>
      <c r="B224" s="498"/>
      <c r="C224" s="418"/>
      <c r="D224" s="418"/>
      <c r="E224" s="418"/>
      <c r="F224" s="418"/>
    </row>
    <row r="225" spans="1:6" ht="12">
      <c r="A225" s="418"/>
      <c r="B225" s="498"/>
      <c r="C225" s="418"/>
      <c r="D225" s="418"/>
      <c r="E225" s="418"/>
      <c r="F225" s="418"/>
    </row>
    <row r="226" spans="1:6" ht="12">
      <c r="A226" s="418"/>
      <c r="B226" s="498"/>
      <c r="C226" s="418"/>
      <c r="D226" s="418"/>
      <c r="E226" s="418"/>
      <c r="F226" s="418"/>
    </row>
    <row r="227" spans="1:6" ht="12">
      <c r="A227" s="418"/>
      <c r="B227" s="498"/>
      <c r="C227" s="418"/>
      <c r="D227" s="418"/>
      <c r="E227" s="418"/>
      <c r="F227" s="418"/>
    </row>
    <row r="228" spans="1:6" ht="12">
      <c r="A228" s="418"/>
      <c r="B228" s="498"/>
      <c r="C228" s="418"/>
      <c r="D228" s="418"/>
      <c r="E228" s="418"/>
      <c r="F228" s="418"/>
    </row>
    <row r="229" spans="1:6" ht="12">
      <c r="A229" s="418"/>
      <c r="B229" s="498"/>
      <c r="C229" s="418"/>
      <c r="D229" s="418"/>
      <c r="E229" s="418"/>
      <c r="F229" s="418"/>
    </row>
    <row r="230" spans="1:6" ht="12">
      <c r="A230" s="418"/>
      <c r="B230" s="498"/>
      <c r="C230" s="418"/>
      <c r="D230" s="418"/>
      <c r="E230" s="418"/>
      <c r="F230" s="418"/>
    </row>
    <row r="231" spans="1:6" ht="12">
      <c r="A231" s="418"/>
      <c r="B231" s="498"/>
      <c r="C231" s="418"/>
      <c r="D231" s="418"/>
      <c r="E231" s="418"/>
      <c r="F231" s="418"/>
    </row>
    <row r="232" spans="1:6" ht="12">
      <c r="A232" s="418"/>
      <c r="B232" s="498"/>
      <c r="C232" s="418"/>
      <c r="D232" s="418"/>
      <c r="E232" s="418"/>
      <c r="F232" s="418"/>
    </row>
    <row r="233" spans="1:6" ht="12">
      <c r="A233" s="418"/>
      <c r="B233" s="498"/>
      <c r="C233" s="418"/>
      <c r="D233" s="418"/>
      <c r="E233" s="418"/>
      <c r="F233" s="418"/>
    </row>
    <row r="234" spans="1:6" ht="12">
      <c r="A234" s="418"/>
      <c r="B234" s="498"/>
      <c r="C234" s="418"/>
      <c r="D234" s="418"/>
      <c r="E234" s="418"/>
      <c r="F234" s="418"/>
    </row>
    <row r="235" spans="1:6" ht="12">
      <c r="A235" s="418"/>
      <c r="B235" s="498"/>
      <c r="C235" s="418"/>
      <c r="D235" s="418"/>
      <c r="E235" s="418"/>
      <c r="F235" s="418"/>
    </row>
    <row r="236" spans="1:6" ht="12">
      <c r="A236" s="418"/>
      <c r="B236" s="498"/>
      <c r="C236" s="418"/>
      <c r="D236" s="418"/>
      <c r="E236" s="418"/>
      <c r="F236" s="418"/>
    </row>
    <row r="237" spans="1:6" ht="12">
      <c r="A237" s="418"/>
      <c r="B237" s="498"/>
      <c r="C237" s="418"/>
      <c r="D237" s="418"/>
      <c r="E237" s="418"/>
      <c r="F237" s="418"/>
    </row>
    <row r="238" spans="1:6" ht="12">
      <c r="A238" s="418"/>
      <c r="B238" s="498"/>
      <c r="C238" s="418"/>
      <c r="D238" s="418"/>
      <c r="E238" s="418"/>
      <c r="F238" s="418"/>
    </row>
    <row r="239" spans="1:6" ht="12">
      <c r="A239" s="418"/>
      <c r="B239" s="498"/>
      <c r="C239" s="418"/>
      <c r="D239" s="418"/>
      <c r="E239" s="418"/>
      <c r="F239" s="418"/>
    </row>
    <row r="240" spans="1:6" ht="12">
      <c r="A240" s="418"/>
      <c r="B240" s="498"/>
      <c r="C240" s="418"/>
      <c r="D240" s="418"/>
      <c r="E240" s="418"/>
      <c r="F240" s="418"/>
    </row>
    <row r="241" spans="1:6" ht="12">
      <c r="A241" s="418"/>
      <c r="B241" s="498"/>
      <c r="C241" s="418"/>
      <c r="D241" s="418"/>
      <c r="E241" s="418"/>
      <c r="F241" s="418"/>
    </row>
    <row r="242" spans="1:6" ht="12">
      <c r="A242" s="418"/>
      <c r="B242" s="498"/>
      <c r="C242" s="418"/>
      <c r="D242" s="418"/>
      <c r="E242" s="418"/>
      <c r="F242" s="418"/>
    </row>
    <row r="243" spans="1:6" ht="12">
      <c r="A243" s="418"/>
      <c r="B243" s="498"/>
      <c r="C243" s="418"/>
      <c r="D243" s="418"/>
      <c r="E243" s="418"/>
      <c r="F243" s="418"/>
    </row>
    <row r="244" spans="1:6" ht="12">
      <c r="A244" s="418"/>
      <c r="B244" s="498"/>
      <c r="C244" s="418"/>
      <c r="D244" s="418"/>
      <c r="E244" s="418"/>
      <c r="F244" s="418"/>
    </row>
    <row r="245" spans="1:6" ht="12">
      <c r="A245" s="418"/>
      <c r="B245" s="498"/>
      <c r="C245" s="418"/>
      <c r="D245" s="418"/>
      <c r="E245" s="418"/>
      <c r="F245" s="418"/>
    </row>
    <row r="246" spans="1:6" ht="12">
      <c r="A246" s="418"/>
      <c r="B246" s="498"/>
      <c r="C246" s="418"/>
      <c r="D246" s="418"/>
      <c r="E246" s="418"/>
      <c r="F246" s="418"/>
    </row>
    <row r="247" spans="1:6" ht="12">
      <c r="A247" s="418"/>
      <c r="B247" s="498"/>
      <c r="C247" s="418"/>
      <c r="D247" s="418"/>
      <c r="E247" s="418"/>
      <c r="F247" s="418"/>
    </row>
    <row r="248" spans="1:6" ht="12">
      <c r="A248" s="418"/>
      <c r="B248" s="498"/>
      <c r="C248" s="418"/>
      <c r="D248" s="418"/>
      <c r="E248" s="418"/>
      <c r="F248" s="418"/>
    </row>
    <row r="249" spans="1:6" ht="12">
      <c r="A249" s="418"/>
      <c r="B249" s="498"/>
      <c r="C249" s="418"/>
      <c r="D249" s="418"/>
      <c r="E249" s="418"/>
      <c r="F249" s="418"/>
    </row>
    <row r="250" spans="1:6" ht="12">
      <c r="A250" s="418"/>
      <c r="B250" s="498"/>
      <c r="C250" s="418"/>
      <c r="D250" s="418"/>
      <c r="E250" s="418"/>
      <c r="F250" s="418"/>
    </row>
    <row r="251" spans="1:6" ht="12">
      <c r="A251" s="418"/>
      <c r="B251" s="498"/>
      <c r="C251" s="418"/>
      <c r="D251" s="418"/>
      <c r="E251" s="418"/>
      <c r="F251" s="418"/>
    </row>
    <row r="252" spans="1:6" ht="12">
      <c r="A252" s="418"/>
      <c r="B252" s="498"/>
      <c r="C252" s="418"/>
      <c r="D252" s="418"/>
      <c r="E252" s="418"/>
      <c r="F252" s="418"/>
    </row>
    <row r="253" spans="1:6" ht="12">
      <c r="A253" s="418"/>
      <c r="B253" s="498"/>
      <c r="C253" s="418"/>
      <c r="D253" s="418"/>
      <c r="E253" s="418"/>
      <c r="F253" s="418"/>
    </row>
    <row r="254" spans="1:6" ht="12">
      <c r="A254" s="418"/>
      <c r="B254" s="498"/>
      <c r="C254" s="418"/>
      <c r="D254" s="418"/>
      <c r="E254" s="418"/>
      <c r="F254" s="418"/>
    </row>
    <row r="255" spans="1:6" ht="12">
      <c r="A255" s="418"/>
      <c r="B255" s="498"/>
      <c r="C255" s="418"/>
      <c r="D255" s="418"/>
      <c r="E255" s="418"/>
      <c r="F255" s="418"/>
    </row>
    <row r="256" spans="1:6" ht="12">
      <c r="A256" s="418"/>
      <c r="B256" s="498"/>
      <c r="C256" s="418"/>
      <c r="D256" s="418"/>
      <c r="E256" s="418"/>
      <c r="F256" s="418"/>
    </row>
    <row r="257" spans="1:6" ht="12">
      <c r="A257" s="418"/>
      <c r="B257" s="498"/>
      <c r="C257" s="418"/>
      <c r="D257" s="418"/>
      <c r="E257" s="418"/>
      <c r="F257" s="418"/>
    </row>
    <row r="258" spans="1:6" ht="12">
      <c r="A258" s="418"/>
      <c r="B258" s="498"/>
      <c r="C258" s="418"/>
      <c r="D258" s="418"/>
      <c r="E258" s="418"/>
      <c r="F258" s="418"/>
    </row>
    <row r="259" spans="1:6" ht="12">
      <c r="A259" s="418"/>
      <c r="B259" s="498"/>
      <c r="C259" s="418"/>
      <c r="D259" s="418"/>
      <c r="E259" s="418"/>
      <c r="F259" s="418"/>
    </row>
    <row r="260" spans="1:6" ht="12">
      <c r="A260" s="418"/>
      <c r="B260" s="498"/>
      <c r="C260" s="418"/>
      <c r="D260" s="418"/>
      <c r="E260" s="418"/>
      <c r="F260" s="418"/>
    </row>
    <row r="261" spans="1:6" ht="12">
      <c r="A261" s="418"/>
      <c r="B261" s="498"/>
      <c r="C261" s="418"/>
      <c r="D261" s="418"/>
      <c r="E261" s="418"/>
      <c r="F261" s="418"/>
    </row>
    <row r="262" spans="1:6" ht="12">
      <c r="A262" s="418"/>
      <c r="B262" s="498"/>
      <c r="C262" s="418"/>
      <c r="D262" s="418"/>
      <c r="E262" s="418"/>
      <c r="F262" s="418"/>
    </row>
    <row r="263" spans="1:6" ht="12">
      <c r="A263" s="418"/>
      <c r="B263" s="498"/>
      <c r="C263" s="418"/>
      <c r="D263" s="418"/>
      <c r="E263" s="418"/>
      <c r="F263" s="418"/>
    </row>
    <row r="264" spans="1:6" ht="12">
      <c r="A264" s="418"/>
      <c r="B264" s="498"/>
      <c r="C264" s="418"/>
      <c r="D264" s="418"/>
      <c r="E264" s="418"/>
      <c r="F264" s="418"/>
    </row>
    <row r="265" spans="1:6" ht="12">
      <c r="A265" s="418"/>
      <c r="B265" s="498"/>
      <c r="C265" s="418"/>
      <c r="D265" s="418"/>
      <c r="E265" s="418"/>
      <c r="F265" s="418"/>
    </row>
    <row r="266" spans="1:6" ht="12">
      <c r="A266" s="418"/>
      <c r="B266" s="498"/>
      <c r="C266" s="418"/>
      <c r="D266" s="418"/>
      <c r="E266" s="418"/>
      <c r="F266" s="418"/>
    </row>
    <row r="267" spans="1:6" ht="12">
      <c r="A267" s="418"/>
      <c r="B267" s="498"/>
      <c r="C267" s="418"/>
      <c r="D267" s="418"/>
      <c r="E267" s="418"/>
      <c r="F267" s="418"/>
    </row>
    <row r="268" spans="1:6" ht="12">
      <c r="A268" s="418"/>
      <c r="B268" s="498"/>
      <c r="C268" s="418"/>
      <c r="D268" s="418"/>
      <c r="E268" s="418"/>
      <c r="F268" s="418"/>
    </row>
    <row r="269" spans="1:6" ht="12">
      <c r="A269" s="418"/>
      <c r="B269" s="498"/>
      <c r="C269" s="418"/>
      <c r="D269" s="418"/>
      <c r="E269" s="418"/>
      <c r="F269" s="418"/>
    </row>
    <row r="270" spans="1:6" ht="12">
      <c r="A270" s="418"/>
      <c r="B270" s="498"/>
      <c r="C270" s="418"/>
      <c r="D270" s="418"/>
      <c r="E270" s="418"/>
      <c r="F270" s="418"/>
    </row>
    <row r="271" spans="1:6" ht="12">
      <c r="A271" s="418"/>
      <c r="B271" s="498"/>
      <c r="C271" s="418"/>
      <c r="D271" s="418"/>
      <c r="E271" s="418"/>
      <c r="F271" s="418"/>
    </row>
    <row r="272" spans="1:6" ht="12">
      <c r="A272" s="418"/>
      <c r="B272" s="498"/>
      <c r="C272" s="418"/>
      <c r="D272" s="418"/>
      <c r="E272" s="418"/>
      <c r="F272" s="418"/>
    </row>
    <row r="273" spans="1:6" ht="12">
      <c r="A273" s="418"/>
      <c r="B273" s="498"/>
      <c r="C273" s="418"/>
      <c r="D273" s="418"/>
      <c r="E273" s="418"/>
      <c r="F273" s="418"/>
    </row>
    <row r="274" spans="1:6" ht="12">
      <c r="A274" s="418"/>
      <c r="B274" s="498"/>
      <c r="C274" s="418"/>
      <c r="D274" s="418"/>
      <c r="E274" s="418"/>
      <c r="F274" s="418"/>
    </row>
    <row r="275" spans="1:6" ht="12">
      <c r="A275" s="418"/>
      <c r="B275" s="498"/>
      <c r="C275" s="418"/>
      <c r="D275" s="418"/>
      <c r="E275" s="418"/>
      <c r="F275" s="418"/>
    </row>
    <row r="276" spans="1:6" ht="12">
      <c r="A276" s="418"/>
      <c r="B276" s="498"/>
      <c r="C276" s="418"/>
      <c r="D276" s="418"/>
      <c r="E276" s="418"/>
      <c r="F276" s="418"/>
    </row>
    <row r="277" spans="1:6" ht="12">
      <c r="A277" s="418"/>
      <c r="B277" s="498"/>
      <c r="C277" s="418"/>
      <c r="D277" s="418"/>
      <c r="E277" s="418"/>
      <c r="F277" s="418"/>
    </row>
    <row r="278" spans="1:6" ht="12">
      <c r="A278" s="418"/>
      <c r="B278" s="498"/>
      <c r="C278" s="418"/>
      <c r="D278" s="418"/>
      <c r="E278" s="418"/>
      <c r="F278" s="418"/>
    </row>
    <row r="279" spans="1:6" ht="12">
      <c r="A279" s="418"/>
      <c r="B279" s="498"/>
      <c r="C279" s="418"/>
      <c r="D279" s="418"/>
      <c r="E279" s="418"/>
      <c r="F279" s="418"/>
    </row>
    <row r="280" spans="1:6" ht="12">
      <c r="A280" s="418"/>
      <c r="B280" s="498"/>
      <c r="C280" s="418"/>
      <c r="D280" s="418"/>
      <c r="E280" s="418"/>
      <c r="F280" s="418"/>
    </row>
    <row r="281" spans="1:6" ht="12">
      <c r="A281" s="418"/>
      <c r="B281" s="498"/>
      <c r="C281" s="418"/>
      <c r="D281" s="418"/>
      <c r="E281" s="418"/>
      <c r="F281" s="418"/>
    </row>
    <row r="282" spans="1:6" ht="12">
      <c r="A282" s="418"/>
      <c r="B282" s="498"/>
      <c r="C282" s="418"/>
      <c r="D282" s="418"/>
      <c r="E282" s="418"/>
      <c r="F282" s="418"/>
    </row>
    <row r="283" spans="1:6" ht="12">
      <c r="A283" s="418"/>
      <c r="B283" s="498"/>
      <c r="C283" s="418"/>
      <c r="D283" s="418"/>
      <c r="E283" s="418"/>
      <c r="F283" s="418"/>
    </row>
    <row r="284" spans="1:6" ht="12">
      <c r="A284" s="418"/>
      <c r="B284" s="498"/>
      <c r="C284" s="418"/>
      <c r="D284" s="418"/>
      <c r="E284" s="418"/>
      <c r="F284" s="418"/>
    </row>
    <row r="285" spans="1:6" ht="12">
      <c r="A285" s="418"/>
      <c r="B285" s="498"/>
      <c r="C285" s="418"/>
      <c r="D285" s="418"/>
      <c r="E285" s="418"/>
      <c r="F285" s="418"/>
    </row>
    <row r="286" spans="1:6" ht="12">
      <c r="A286" s="418"/>
      <c r="B286" s="498"/>
      <c r="C286" s="418"/>
      <c r="D286" s="418"/>
      <c r="E286" s="418"/>
      <c r="F286" s="418"/>
    </row>
    <row r="287" spans="1:6" ht="12">
      <c r="A287" s="418"/>
      <c r="B287" s="498"/>
      <c r="C287" s="418"/>
      <c r="D287" s="418"/>
      <c r="E287" s="418"/>
      <c r="F287" s="418"/>
    </row>
    <row r="288" spans="1:6" ht="12">
      <c r="A288" s="418"/>
      <c r="B288" s="498"/>
      <c r="C288" s="418"/>
      <c r="D288" s="418"/>
      <c r="E288" s="418"/>
      <c r="F288" s="418"/>
    </row>
    <row r="289" spans="1:6" ht="12">
      <c r="A289" s="418"/>
      <c r="B289" s="498"/>
      <c r="C289" s="418"/>
      <c r="D289" s="418"/>
      <c r="E289" s="418"/>
      <c r="F289" s="418"/>
    </row>
    <row r="290" spans="1:6" ht="12">
      <c r="A290" s="418"/>
      <c r="B290" s="498"/>
      <c r="C290" s="418"/>
      <c r="D290" s="418"/>
      <c r="E290" s="418"/>
      <c r="F290" s="418"/>
    </row>
    <row r="291" spans="1:6" ht="12">
      <c r="A291" s="418"/>
      <c r="B291" s="498"/>
      <c r="C291" s="418"/>
      <c r="D291" s="418"/>
      <c r="E291" s="418"/>
      <c r="F291" s="418"/>
    </row>
    <row r="292" spans="1:6" ht="12">
      <c r="A292" s="418"/>
      <c r="B292" s="498"/>
      <c r="C292" s="418"/>
      <c r="D292" s="418"/>
      <c r="E292" s="418"/>
      <c r="F292" s="418"/>
    </row>
    <row r="293" spans="1:6" ht="12">
      <c r="A293" s="418"/>
      <c r="B293" s="498"/>
      <c r="C293" s="418"/>
      <c r="D293" s="418"/>
      <c r="E293" s="418"/>
      <c r="F293" s="418"/>
    </row>
    <row r="294" spans="1:6" ht="12">
      <c r="A294" s="418"/>
      <c r="B294" s="498"/>
      <c r="C294" s="418"/>
      <c r="D294" s="418"/>
      <c r="E294" s="418"/>
      <c r="F294" s="418"/>
    </row>
    <row r="295" spans="1:6" ht="12">
      <c r="A295" s="418"/>
      <c r="B295" s="498"/>
      <c r="C295" s="418"/>
      <c r="D295" s="418"/>
      <c r="E295" s="418"/>
      <c r="F295" s="418"/>
    </row>
    <row r="296" spans="1:6" ht="12">
      <c r="A296" s="418"/>
      <c r="B296" s="498"/>
      <c r="C296" s="418"/>
      <c r="D296" s="418"/>
      <c r="E296" s="418"/>
      <c r="F296" s="418"/>
    </row>
    <row r="297" spans="1:6" ht="12">
      <c r="A297" s="418"/>
      <c r="B297" s="498"/>
      <c r="C297" s="418"/>
      <c r="D297" s="418"/>
      <c r="E297" s="418"/>
      <c r="F297" s="418"/>
    </row>
    <row r="298" spans="1:6" ht="12">
      <c r="A298" s="418"/>
      <c r="B298" s="498"/>
      <c r="C298" s="418"/>
      <c r="D298" s="418"/>
      <c r="E298" s="418"/>
      <c r="F298" s="418"/>
    </row>
    <row r="299" spans="1:6" ht="12">
      <c r="A299" s="418"/>
      <c r="B299" s="498"/>
      <c r="C299" s="418"/>
      <c r="D299" s="418"/>
      <c r="E299" s="418"/>
      <c r="F299" s="418"/>
    </row>
    <row r="300" spans="1:6" ht="12">
      <c r="A300" s="418"/>
      <c r="B300" s="498"/>
      <c r="C300" s="418"/>
      <c r="D300" s="418"/>
      <c r="E300" s="418"/>
      <c r="F300" s="418"/>
    </row>
    <row r="301" spans="1:6" ht="12">
      <c r="A301" s="418"/>
      <c r="B301" s="498"/>
      <c r="C301" s="418"/>
      <c r="D301" s="418"/>
      <c r="E301" s="418"/>
      <c r="F301" s="418"/>
    </row>
    <row r="302" spans="1:6" ht="12">
      <c r="A302" s="418"/>
      <c r="B302" s="498"/>
      <c r="C302" s="418"/>
      <c r="D302" s="418"/>
      <c r="E302" s="418"/>
      <c r="F302" s="418"/>
    </row>
    <row r="303" spans="1:6" ht="12">
      <c r="A303" s="418"/>
      <c r="B303" s="498"/>
      <c r="C303" s="418"/>
      <c r="D303" s="418"/>
      <c r="E303" s="418"/>
      <c r="F303" s="418"/>
    </row>
    <row r="304" spans="1:6" ht="12">
      <c r="A304" s="418"/>
      <c r="B304" s="498"/>
      <c r="C304" s="418"/>
      <c r="D304" s="418"/>
      <c r="E304" s="418"/>
      <c r="F304" s="418"/>
    </row>
    <row r="305" spans="1:6" ht="12">
      <c r="A305" s="418"/>
      <c r="B305" s="498"/>
      <c r="C305" s="418"/>
      <c r="D305" s="418"/>
      <c r="E305" s="418"/>
      <c r="F305" s="418"/>
    </row>
    <row r="306" spans="1:6" ht="12">
      <c r="A306" s="418"/>
      <c r="B306" s="498"/>
      <c r="C306" s="418"/>
      <c r="D306" s="418"/>
      <c r="E306" s="418"/>
      <c r="F306" s="418"/>
    </row>
    <row r="307" spans="1:6" ht="12">
      <c r="A307" s="418"/>
      <c r="B307" s="498"/>
      <c r="C307" s="418"/>
      <c r="D307" s="418"/>
      <c r="E307" s="418"/>
      <c r="F307" s="418"/>
    </row>
    <row r="308" spans="1:6" ht="12">
      <c r="A308" s="418"/>
      <c r="B308" s="498"/>
      <c r="C308" s="418"/>
      <c r="D308" s="418"/>
      <c r="E308" s="418"/>
      <c r="F308" s="418"/>
    </row>
    <row r="309" spans="1:6" ht="12">
      <c r="A309" s="418"/>
      <c r="B309" s="498"/>
      <c r="C309" s="418"/>
      <c r="D309" s="418"/>
      <c r="E309" s="418"/>
      <c r="F309" s="418"/>
    </row>
    <row r="310" spans="1:6" ht="12">
      <c r="A310" s="418"/>
      <c r="B310" s="498"/>
      <c r="C310" s="418"/>
      <c r="D310" s="418"/>
      <c r="E310" s="418"/>
      <c r="F310" s="418"/>
    </row>
    <row r="311" spans="1:6" ht="12">
      <c r="A311" s="418"/>
      <c r="B311" s="498"/>
      <c r="C311" s="418"/>
      <c r="D311" s="418"/>
      <c r="E311" s="418"/>
      <c r="F311" s="418"/>
    </row>
    <row r="312" spans="1:6" ht="12">
      <c r="A312" s="418"/>
      <c r="B312" s="498"/>
      <c r="C312" s="418"/>
      <c r="D312" s="418"/>
      <c r="E312" s="418"/>
      <c r="F312" s="418"/>
    </row>
    <row r="313" spans="1:6" ht="12">
      <c r="A313" s="418"/>
      <c r="B313" s="498"/>
      <c r="C313" s="418"/>
      <c r="D313" s="418"/>
      <c r="E313" s="418"/>
      <c r="F313" s="418"/>
    </row>
    <row r="314" spans="1:6" ht="12">
      <c r="A314" s="418"/>
      <c r="B314" s="498"/>
      <c r="C314" s="418"/>
      <c r="D314" s="418"/>
      <c r="E314" s="418"/>
      <c r="F314" s="418"/>
    </row>
    <row r="315" spans="1:6" ht="12">
      <c r="A315" s="418"/>
      <c r="B315" s="498"/>
      <c r="C315" s="418"/>
      <c r="D315" s="418"/>
      <c r="E315" s="418"/>
      <c r="F315" s="418"/>
    </row>
    <row r="316" spans="1:6" ht="12">
      <c r="A316" s="418"/>
      <c r="B316" s="498"/>
      <c r="C316" s="418"/>
      <c r="D316" s="418"/>
      <c r="E316" s="418"/>
      <c r="F316" s="418"/>
    </row>
    <row r="317" spans="1:6" ht="12">
      <c r="A317" s="418"/>
      <c r="B317" s="498"/>
      <c r="C317" s="418"/>
      <c r="D317" s="418"/>
      <c r="E317" s="418"/>
      <c r="F317" s="418"/>
    </row>
    <row r="318" spans="1:6" ht="12">
      <c r="A318" s="418"/>
      <c r="B318" s="498"/>
      <c r="C318" s="418"/>
      <c r="D318" s="418"/>
      <c r="E318" s="418"/>
      <c r="F318" s="418"/>
    </row>
    <row r="319" spans="1:6" ht="12">
      <c r="A319" s="418"/>
      <c r="B319" s="498"/>
      <c r="C319" s="418"/>
      <c r="D319" s="418"/>
      <c r="E319" s="418"/>
      <c r="F319" s="418"/>
    </row>
    <row r="320" spans="1:6" ht="12">
      <c r="A320" s="418"/>
      <c r="B320" s="498"/>
      <c r="C320" s="418"/>
      <c r="D320" s="418"/>
      <c r="E320" s="418"/>
      <c r="F320" s="418"/>
    </row>
    <row r="321" spans="1:6" ht="12">
      <c r="A321" s="418"/>
      <c r="B321" s="498"/>
      <c r="C321" s="418"/>
      <c r="D321" s="418"/>
      <c r="E321" s="418"/>
      <c r="F321" s="418"/>
    </row>
    <row r="322" spans="1:6" ht="12">
      <c r="A322" s="418"/>
      <c r="B322" s="498"/>
      <c r="C322" s="418"/>
      <c r="D322" s="418"/>
      <c r="E322" s="418"/>
      <c r="F322" s="418"/>
    </row>
    <row r="323" spans="1:6" ht="12">
      <c r="A323" s="418"/>
      <c r="B323" s="498"/>
      <c r="C323" s="418"/>
      <c r="D323" s="418"/>
      <c r="E323" s="418"/>
      <c r="F323" s="418"/>
    </row>
    <row r="324" spans="1:6" ht="12">
      <c r="A324" s="418"/>
      <c r="B324" s="498"/>
      <c r="C324" s="418"/>
      <c r="D324" s="418"/>
      <c r="E324" s="418"/>
      <c r="F324" s="418"/>
    </row>
    <row r="325" spans="1:6" ht="12">
      <c r="A325" s="418"/>
      <c r="B325" s="498"/>
      <c r="C325" s="418"/>
      <c r="D325" s="418"/>
      <c r="E325" s="418"/>
      <c r="F325" s="418"/>
    </row>
    <row r="326" spans="1:6" ht="12">
      <c r="A326" s="418"/>
      <c r="B326" s="498"/>
      <c r="C326" s="418"/>
      <c r="D326" s="418"/>
      <c r="E326" s="418"/>
      <c r="F326" s="418"/>
    </row>
    <row r="327" spans="1:6" ht="12">
      <c r="A327" s="418"/>
      <c r="B327" s="498"/>
      <c r="C327" s="418"/>
      <c r="D327" s="418"/>
      <c r="E327" s="418"/>
      <c r="F327" s="418"/>
    </row>
    <row r="328" spans="1:6" ht="12">
      <c r="A328" s="418"/>
      <c r="B328" s="498"/>
      <c r="C328" s="418"/>
      <c r="D328" s="418"/>
      <c r="E328" s="418"/>
      <c r="F328" s="418"/>
    </row>
    <row r="329" spans="1:6" ht="12">
      <c r="A329" s="418"/>
      <c r="B329" s="498"/>
      <c r="C329" s="418"/>
      <c r="D329" s="418"/>
      <c r="E329" s="418"/>
      <c r="F329" s="41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4" sqref="I4"/>
    </sheetView>
  </sheetViews>
  <sheetFormatPr defaultColWidth="10.7109375" defaultRowHeight="15"/>
  <cols>
    <col min="1" max="1" width="52.7109375" style="370" customWidth="1"/>
    <col min="2" max="2" width="9.140625" style="554" customWidth="1"/>
    <col min="3" max="3" width="12.8515625" style="370" customWidth="1"/>
    <col min="4" max="4" width="11.8515625" style="370" customWidth="1"/>
    <col min="5" max="5" width="12.8515625" style="370" customWidth="1"/>
    <col min="6" max="6" width="11.421875" style="370" customWidth="1"/>
    <col min="7" max="7" width="12.421875" style="370" customWidth="1"/>
    <col min="8" max="8" width="14.140625" style="370" customWidth="1"/>
    <col min="9" max="9" width="16.7109375" style="370" customWidth="1"/>
    <col min="10" max="16384" width="10.7109375" style="370" customWidth="1"/>
  </cols>
  <sheetData>
    <row r="1" spans="1:9" ht="12">
      <c r="A1" s="500"/>
      <c r="B1" s="501"/>
      <c r="C1" s="500"/>
      <c r="D1" s="500"/>
      <c r="E1" s="500"/>
      <c r="F1" s="500"/>
      <c r="G1" s="500"/>
      <c r="H1" s="500"/>
      <c r="I1" s="500"/>
    </row>
    <row r="2" spans="1:9" ht="12">
      <c r="A2" s="500"/>
      <c r="B2" s="501"/>
      <c r="C2" s="502"/>
      <c r="D2" s="503"/>
      <c r="E2" s="502" t="s">
        <v>805</v>
      </c>
      <c r="F2" s="502"/>
      <c r="G2" s="502"/>
      <c r="H2" s="500"/>
      <c r="I2" s="500"/>
    </row>
    <row r="3" spans="1:9" ht="12">
      <c r="A3" s="500"/>
      <c r="B3" s="501"/>
      <c r="C3" s="504" t="s">
        <v>806</v>
      </c>
      <c r="D3" s="504"/>
      <c r="E3" s="504"/>
      <c r="F3" s="504"/>
      <c r="G3" s="504"/>
      <c r="H3" s="500"/>
      <c r="I3" s="500"/>
    </row>
    <row r="4" spans="1:9" ht="13.5">
      <c r="A4" s="347" t="s">
        <v>1</v>
      </c>
      <c r="B4" s="423"/>
      <c r="C4" s="505"/>
      <c r="D4" s="505"/>
      <c r="E4" s="505"/>
      <c r="F4" s="505"/>
      <c r="G4" s="505"/>
      <c r="H4" s="349" t="s">
        <v>2</v>
      </c>
      <c r="I4" s="618">
        <f>Баланс!H3</f>
        <v>175006705</v>
      </c>
    </row>
    <row r="5" spans="1:9" ht="13.5">
      <c r="A5" s="506" t="s">
        <v>632</v>
      </c>
      <c r="B5" s="507"/>
      <c r="C5" s="508"/>
      <c r="D5" s="508"/>
      <c r="E5" s="508"/>
      <c r="F5" s="508"/>
      <c r="G5" s="508"/>
      <c r="H5" s="352" t="s">
        <v>4</v>
      </c>
      <c r="I5" s="508"/>
    </row>
    <row r="6" spans="1:9" ht="12">
      <c r="A6" s="350"/>
      <c r="B6" s="509"/>
      <c r="C6" s="351"/>
      <c r="D6" s="351"/>
      <c r="E6" s="351"/>
      <c r="F6" s="351"/>
      <c r="G6" s="351"/>
      <c r="H6" s="351"/>
      <c r="I6" s="350" t="s">
        <v>807</v>
      </c>
    </row>
    <row r="7" spans="1:9" s="515" customFormat="1" ht="12">
      <c r="A7" s="510" t="s">
        <v>478</v>
      </c>
      <c r="B7" s="511"/>
      <c r="C7" s="510" t="s">
        <v>808</v>
      </c>
      <c r="D7" s="512"/>
      <c r="E7" s="513"/>
      <c r="F7" s="514" t="s">
        <v>809</v>
      </c>
      <c r="G7" s="514"/>
      <c r="H7" s="514"/>
      <c r="I7" s="514"/>
    </row>
    <row r="8" spans="1:9" s="515" customFormat="1" ht="21.75" customHeight="1">
      <c r="A8" s="510"/>
      <c r="B8" s="516" t="s">
        <v>8</v>
      </c>
      <c r="C8" s="517" t="s">
        <v>810</v>
      </c>
      <c r="D8" s="517" t="s">
        <v>811</v>
      </c>
      <c r="E8" s="517" t="s">
        <v>812</v>
      </c>
      <c r="F8" s="513" t="s">
        <v>813</v>
      </c>
      <c r="G8" s="518" t="s">
        <v>814</v>
      </c>
      <c r="H8" s="518"/>
      <c r="I8" s="518" t="s">
        <v>815</v>
      </c>
    </row>
    <row r="9" spans="1:9" s="515" customFormat="1" ht="15.75" customHeight="1">
      <c r="A9" s="510"/>
      <c r="B9" s="519"/>
      <c r="C9" s="520"/>
      <c r="D9" s="520"/>
      <c r="E9" s="520"/>
      <c r="F9" s="513"/>
      <c r="G9" s="521" t="s">
        <v>552</v>
      </c>
      <c r="H9" s="521" t="s">
        <v>553</v>
      </c>
      <c r="I9" s="518"/>
    </row>
    <row r="10" spans="1:9" s="525" customFormat="1" ht="12">
      <c r="A10" s="522" t="s">
        <v>14</v>
      </c>
      <c r="B10" s="523" t="s">
        <v>15</v>
      </c>
      <c r="C10" s="524">
        <v>1</v>
      </c>
      <c r="D10" s="524">
        <v>2</v>
      </c>
      <c r="E10" s="524">
        <v>3</v>
      </c>
      <c r="F10" s="522">
        <v>4</v>
      </c>
      <c r="G10" s="522">
        <v>5</v>
      </c>
      <c r="H10" s="522">
        <v>6</v>
      </c>
      <c r="I10" s="522">
        <v>7</v>
      </c>
    </row>
    <row r="11" spans="1:9" s="525" customFormat="1" ht="12">
      <c r="A11" s="526" t="s">
        <v>816</v>
      </c>
      <c r="B11" s="527"/>
      <c r="C11" s="522"/>
      <c r="D11" s="522"/>
      <c r="E11" s="522"/>
      <c r="F11" s="522"/>
      <c r="G11" s="522"/>
      <c r="H11" s="522"/>
      <c r="I11" s="522"/>
    </row>
    <row r="12" spans="1:9" s="525" customFormat="1" ht="13.5">
      <c r="A12" s="528" t="s">
        <v>817</v>
      </c>
      <c r="B12" s="529" t="s">
        <v>818</v>
      </c>
      <c r="C12" s="530"/>
      <c r="D12" s="531"/>
      <c r="E12" s="531"/>
      <c r="F12" s="531"/>
      <c r="G12" s="531"/>
      <c r="H12" s="531"/>
      <c r="I12" s="532">
        <f>F12+G12-H12</f>
        <v>0</v>
      </c>
    </row>
    <row r="13" spans="1:9" s="525" customFormat="1" ht="12">
      <c r="A13" s="528" t="s">
        <v>819</v>
      </c>
      <c r="B13" s="529" t="s">
        <v>820</v>
      </c>
      <c r="C13" s="531"/>
      <c r="D13" s="531"/>
      <c r="E13" s="531"/>
      <c r="F13" s="531"/>
      <c r="G13" s="531"/>
      <c r="H13" s="531"/>
      <c r="I13" s="532">
        <f aca="true" t="shared" si="0" ref="I13:I26">F13+G13-H13</f>
        <v>0</v>
      </c>
    </row>
    <row r="14" spans="1:9" s="525" customFormat="1" ht="12">
      <c r="A14" s="528" t="s">
        <v>615</v>
      </c>
      <c r="B14" s="529" t="s">
        <v>821</v>
      </c>
      <c r="C14" s="533"/>
      <c r="D14" s="533"/>
      <c r="E14" s="533"/>
      <c r="F14" s="533"/>
      <c r="G14" s="533"/>
      <c r="H14" s="533"/>
      <c r="I14" s="532">
        <f t="shared" si="0"/>
        <v>0</v>
      </c>
    </row>
    <row r="15" spans="1:9" s="525" customFormat="1" ht="12">
      <c r="A15" s="528" t="s">
        <v>822</v>
      </c>
      <c r="B15" s="529" t="s">
        <v>823</v>
      </c>
      <c r="C15" s="531"/>
      <c r="D15" s="531"/>
      <c r="E15" s="531"/>
      <c r="F15" s="531"/>
      <c r="G15" s="531"/>
      <c r="H15" s="531"/>
      <c r="I15" s="532">
        <f t="shared" si="0"/>
        <v>0</v>
      </c>
    </row>
    <row r="16" spans="1:9" s="525" customFormat="1" ht="12">
      <c r="A16" s="528" t="s">
        <v>78</v>
      </c>
      <c r="B16" s="529" t="s">
        <v>824</v>
      </c>
      <c r="C16" s="531"/>
      <c r="D16" s="531"/>
      <c r="E16" s="531"/>
      <c r="F16" s="531"/>
      <c r="G16" s="531"/>
      <c r="H16" s="531"/>
      <c r="I16" s="532">
        <f t="shared" si="0"/>
        <v>0</v>
      </c>
    </row>
    <row r="17" spans="1:9" s="525" customFormat="1" ht="12">
      <c r="A17" s="534" t="s">
        <v>583</v>
      </c>
      <c r="B17" s="535" t="s">
        <v>825</v>
      </c>
      <c r="C17" s="522">
        <f aca="true" t="shared" si="1" ref="C17:H17">C12+C13+C15+C16</f>
        <v>0</v>
      </c>
      <c r="D17" s="522">
        <f t="shared" si="1"/>
        <v>0</v>
      </c>
      <c r="E17" s="522">
        <f t="shared" si="1"/>
        <v>0</v>
      </c>
      <c r="F17" s="522">
        <f t="shared" si="1"/>
        <v>0</v>
      </c>
      <c r="G17" s="522">
        <f t="shared" si="1"/>
        <v>0</v>
      </c>
      <c r="H17" s="522">
        <f t="shared" si="1"/>
        <v>0</v>
      </c>
      <c r="I17" s="532">
        <f t="shared" si="0"/>
        <v>0</v>
      </c>
    </row>
    <row r="18" spans="1:9" s="525" customFormat="1" ht="12">
      <c r="A18" s="526" t="s">
        <v>826</v>
      </c>
      <c r="B18" s="536"/>
      <c r="C18" s="532"/>
      <c r="D18" s="532"/>
      <c r="E18" s="532"/>
      <c r="F18" s="532"/>
      <c r="G18" s="532"/>
      <c r="H18" s="532"/>
      <c r="I18" s="532"/>
    </row>
    <row r="19" spans="1:16" s="525" customFormat="1" ht="12">
      <c r="A19" s="528" t="s">
        <v>817</v>
      </c>
      <c r="B19" s="529" t="s">
        <v>827</v>
      </c>
      <c r="C19" s="531"/>
      <c r="D19" s="531"/>
      <c r="E19" s="531"/>
      <c r="F19" s="531"/>
      <c r="G19" s="531"/>
      <c r="H19" s="531"/>
      <c r="I19" s="532">
        <f t="shared" si="0"/>
        <v>0</v>
      </c>
      <c r="J19" s="537"/>
      <c r="K19" s="537"/>
      <c r="L19" s="537"/>
      <c r="M19" s="537"/>
      <c r="N19" s="537"/>
      <c r="O19" s="537"/>
      <c r="P19" s="537"/>
    </row>
    <row r="20" spans="1:16" s="525" customFormat="1" ht="12">
      <c r="A20" s="528" t="s">
        <v>828</v>
      </c>
      <c r="B20" s="529" t="s">
        <v>829</v>
      </c>
      <c r="C20" s="531"/>
      <c r="D20" s="531"/>
      <c r="E20" s="531"/>
      <c r="F20" s="531"/>
      <c r="G20" s="531"/>
      <c r="H20" s="531"/>
      <c r="I20" s="532">
        <f t="shared" si="0"/>
        <v>0</v>
      </c>
      <c r="J20" s="537"/>
      <c r="K20" s="537"/>
      <c r="L20" s="537"/>
      <c r="M20" s="537"/>
      <c r="N20" s="537"/>
      <c r="O20" s="537"/>
      <c r="P20" s="537"/>
    </row>
    <row r="21" spans="1:16" s="525" customFormat="1" ht="12">
      <c r="A21" s="528" t="s">
        <v>830</v>
      </c>
      <c r="B21" s="529" t="s">
        <v>831</v>
      </c>
      <c r="C21" s="531"/>
      <c r="D21" s="531"/>
      <c r="E21" s="531"/>
      <c r="F21" s="531"/>
      <c r="G21" s="531"/>
      <c r="H21" s="531"/>
      <c r="I21" s="532">
        <f t="shared" si="0"/>
        <v>0</v>
      </c>
      <c r="J21" s="537"/>
      <c r="K21" s="537"/>
      <c r="L21" s="537"/>
      <c r="M21" s="537"/>
      <c r="N21" s="537"/>
      <c r="O21" s="537"/>
      <c r="P21" s="537"/>
    </row>
    <row r="22" spans="1:16" s="525" customFormat="1" ht="12">
      <c r="A22" s="528" t="s">
        <v>832</v>
      </c>
      <c r="B22" s="529" t="s">
        <v>833</v>
      </c>
      <c r="C22" s="531"/>
      <c r="D22" s="531"/>
      <c r="E22" s="531"/>
      <c r="F22" s="538"/>
      <c r="G22" s="531"/>
      <c r="H22" s="531"/>
      <c r="I22" s="532">
        <f t="shared" si="0"/>
        <v>0</v>
      </c>
      <c r="J22" s="537"/>
      <c r="K22" s="537"/>
      <c r="L22" s="537"/>
      <c r="M22" s="537"/>
      <c r="N22" s="537"/>
      <c r="O22" s="537"/>
      <c r="P22" s="537"/>
    </row>
    <row r="23" spans="1:16" s="525" customFormat="1" ht="12">
      <c r="A23" s="528" t="s">
        <v>834</v>
      </c>
      <c r="B23" s="529" t="s">
        <v>835</v>
      </c>
      <c r="C23" s="531"/>
      <c r="D23" s="531"/>
      <c r="E23" s="531"/>
      <c r="F23" s="531"/>
      <c r="G23" s="531"/>
      <c r="H23" s="531"/>
      <c r="I23" s="532">
        <f t="shared" si="0"/>
        <v>0</v>
      </c>
      <c r="J23" s="537"/>
      <c r="K23" s="537"/>
      <c r="L23" s="537"/>
      <c r="M23" s="537"/>
      <c r="N23" s="537"/>
      <c r="O23" s="537"/>
      <c r="P23" s="537"/>
    </row>
    <row r="24" spans="1:16" s="525" customFormat="1" ht="12">
      <c r="A24" s="528" t="s">
        <v>836</v>
      </c>
      <c r="B24" s="529" t="s">
        <v>837</v>
      </c>
      <c r="C24" s="531"/>
      <c r="D24" s="531"/>
      <c r="E24" s="531"/>
      <c r="F24" s="531"/>
      <c r="G24" s="531"/>
      <c r="H24" s="531"/>
      <c r="I24" s="532">
        <f t="shared" si="0"/>
        <v>0</v>
      </c>
      <c r="J24" s="537"/>
      <c r="K24" s="537"/>
      <c r="L24" s="537"/>
      <c r="M24" s="537"/>
      <c r="N24" s="537"/>
      <c r="O24" s="537"/>
      <c r="P24" s="537"/>
    </row>
    <row r="25" spans="1:16" s="525" customFormat="1" ht="12">
      <c r="A25" s="539" t="s">
        <v>838</v>
      </c>
      <c r="B25" s="540" t="s">
        <v>839</v>
      </c>
      <c r="C25" s="531"/>
      <c r="D25" s="531"/>
      <c r="E25" s="531"/>
      <c r="F25" s="531"/>
      <c r="G25" s="531"/>
      <c r="H25" s="531"/>
      <c r="I25" s="532">
        <f t="shared" si="0"/>
        <v>0</v>
      </c>
      <c r="J25" s="537"/>
      <c r="K25" s="537"/>
      <c r="L25" s="537"/>
      <c r="M25" s="537"/>
      <c r="N25" s="537"/>
      <c r="O25" s="537"/>
      <c r="P25" s="537"/>
    </row>
    <row r="26" spans="1:16" s="525" customFormat="1" ht="12">
      <c r="A26" s="534" t="s">
        <v>840</v>
      </c>
      <c r="B26" s="535" t="s">
        <v>841</v>
      </c>
      <c r="C26" s="522">
        <f aca="true" t="shared" si="2" ref="C26:H26">SUM(C19:C25)</f>
        <v>0</v>
      </c>
      <c r="D26" s="522">
        <f t="shared" si="2"/>
        <v>0</v>
      </c>
      <c r="E26" s="522">
        <f t="shared" si="2"/>
        <v>0</v>
      </c>
      <c r="F26" s="522">
        <f t="shared" si="2"/>
        <v>0</v>
      </c>
      <c r="G26" s="522">
        <f t="shared" si="2"/>
        <v>0</v>
      </c>
      <c r="H26" s="522">
        <f t="shared" si="2"/>
        <v>0</v>
      </c>
      <c r="I26" s="532">
        <f t="shared" si="0"/>
        <v>0</v>
      </c>
      <c r="J26" s="537"/>
      <c r="K26" s="537"/>
      <c r="L26" s="537"/>
      <c r="M26" s="537"/>
      <c r="N26" s="537"/>
      <c r="O26" s="537"/>
      <c r="P26" s="537"/>
    </row>
    <row r="27" spans="1:16" s="525" customFormat="1" ht="12">
      <c r="A27" s="541"/>
      <c r="B27" s="542"/>
      <c r="C27" s="543"/>
      <c r="D27" s="544"/>
      <c r="E27" s="544"/>
      <c r="F27" s="544"/>
      <c r="G27" s="544"/>
      <c r="H27" s="544"/>
      <c r="I27" s="544"/>
      <c r="J27" s="537"/>
      <c r="K27" s="537"/>
      <c r="L27" s="537"/>
      <c r="M27" s="537"/>
      <c r="N27" s="537"/>
      <c r="O27" s="537"/>
      <c r="P27" s="537"/>
    </row>
    <row r="28" spans="1:9" s="525" customFormat="1" ht="12">
      <c r="A28" s="545" t="s">
        <v>842</v>
      </c>
      <c r="B28" s="545"/>
      <c r="C28" s="545"/>
      <c r="D28" s="546"/>
      <c r="E28" s="546"/>
      <c r="F28" s="546"/>
      <c r="G28" s="546"/>
      <c r="H28" s="546"/>
      <c r="I28" s="546"/>
    </row>
    <row r="29" spans="1:9" s="525" customFormat="1" ht="12">
      <c r="A29" s="500"/>
      <c r="B29" s="501"/>
      <c r="C29" s="500"/>
      <c r="D29" s="547"/>
      <c r="E29" s="547"/>
      <c r="F29" s="547"/>
      <c r="G29" s="547"/>
      <c r="H29" s="547"/>
      <c r="I29" s="547"/>
    </row>
    <row r="30" spans="1:9" s="525" customFormat="1" ht="11.25">
      <c r="A30" s="502" t="s">
        <v>804</v>
      </c>
      <c r="B30" s="548"/>
      <c r="C30" s="502"/>
      <c r="D30" s="504" t="s">
        <v>843</v>
      </c>
      <c r="E30" s="549"/>
      <c r="F30" s="550"/>
      <c r="G30" s="551"/>
      <c r="H30" s="552" t="s">
        <v>469</v>
      </c>
      <c r="I30" s="550"/>
    </row>
    <row r="31" spans="1:9" s="525" customFormat="1" ht="11.25">
      <c r="A31" s="413"/>
      <c r="B31" s="553"/>
      <c r="C31" s="413"/>
      <c r="D31" s="425"/>
      <c r="E31" s="425"/>
      <c r="F31" s="425"/>
      <c r="G31" s="425"/>
      <c r="H31" s="425"/>
      <c r="I31" s="425"/>
    </row>
    <row r="32" spans="1:9" s="525" customFormat="1" ht="11.25">
      <c r="A32" s="413"/>
      <c r="B32" s="553"/>
      <c r="C32" s="413"/>
      <c r="D32" s="425"/>
      <c r="E32" s="425"/>
      <c r="F32" s="425"/>
      <c r="G32" s="425"/>
      <c r="H32" s="425"/>
      <c r="I32" s="425"/>
    </row>
    <row r="33" spans="1:9" s="525" customFormat="1" ht="11.25">
      <c r="A33" s="370"/>
      <c r="B33" s="554"/>
      <c r="C33" s="370"/>
      <c r="D33" s="555"/>
      <c r="E33" s="555"/>
      <c r="F33" s="555"/>
      <c r="G33" s="555"/>
      <c r="H33" s="555"/>
      <c r="I33" s="555"/>
    </row>
    <row r="34" spans="1:9" s="525" customFormat="1" ht="11.25">
      <c r="A34" s="370"/>
      <c r="B34" s="554"/>
      <c r="C34" s="370"/>
      <c r="D34" s="555"/>
      <c r="E34" s="555"/>
      <c r="F34" s="555"/>
      <c r="G34" s="555"/>
      <c r="H34" s="555"/>
      <c r="I34" s="555"/>
    </row>
    <row r="35" spans="1:9" s="525" customFormat="1" ht="11.25">
      <c r="A35" s="370"/>
      <c r="B35" s="554"/>
      <c r="C35" s="370"/>
      <c r="D35" s="555"/>
      <c r="E35" s="555"/>
      <c r="F35" s="555"/>
      <c r="G35" s="555"/>
      <c r="H35" s="555"/>
      <c r="I35" s="555"/>
    </row>
    <row r="36" spans="1:9" s="525" customFormat="1" ht="11.25">
      <c r="A36" s="370"/>
      <c r="B36" s="554"/>
      <c r="C36" s="370"/>
      <c r="D36" s="555"/>
      <c r="E36" s="555"/>
      <c r="F36" s="555"/>
      <c r="G36" s="555"/>
      <c r="H36" s="555"/>
      <c r="I36" s="555"/>
    </row>
    <row r="37" spans="1:9" s="525" customFormat="1" ht="11.25">
      <c r="A37" s="370"/>
      <c r="B37" s="554"/>
      <c r="C37" s="370"/>
      <c r="D37" s="555"/>
      <c r="E37" s="555"/>
      <c r="F37" s="555"/>
      <c r="G37" s="555"/>
      <c r="H37" s="555"/>
      <c r="I37" s="555"/>
    </row>
    <row r="38" spans="1:9" s="525" customFormat="1" ht="11.25">
      <c r="A38" s="370"/>
      <c r="B38" s="554"/>
      <c r="C38" s="370"/>
      <c r="D38" s="555"/>
      <c r="E38" s="555"/>
      <c r="F38" s="555"/>
      <c r="G38" s="555"/>
      <c r="H38" s="555"/>
      <c r="I38" s="555"/>
    </row>
    <row r="39" spans="1:9" s="525" customFormat="1" ht="11.25">
      <c r="A39" s="370"/>
      <c r="B39" s="554"/>
      <c r="C39" s="370"/>
      <c r="D39" s="555"/>
      <c r="E39" s="555"/>
      <c r="F39" s="555"/>
      <c r="G39" s="555"/>
      <c r="H39" s="555"/>
      <c r="I39" s="555"/>
    </row>
    <row r="40" spans="1:9" s="525" customFormat="1" ht="11.25">
      <c r="A40" s="370"/>
      <c r="B40" s="554"/>
      <c r="C40" s="370"/>
      <c r="D40" s="555"/>
      <c r="E40" s="555"/>
      <c r="F40" s="555"/>
      <c r="G40" s="555"/>
      <c r="H40" s="555"/>
      <c r="I40" s="555"/>
    </row>
    <row r="41" spans="1:9" s="525" customFormat="1" ht="11.25">
      <c r="A41" s="370"/>
      <c r="B41" s="554"/>
      <c r="C41" s="370"/>
      <c r="D41" s="555"/>
      <c r="E41" s="555"/>
      <c r="F41" s="555"/>
      <c r="G41" s="555"/>
      <c r="H41" s="555"/>
      <c r="I41" s="555"/>
    </row>
    <row r="42" spans="1:9" s="525" customFormat="1" ht="11.25">
      <c r="A42" s="370"/>
      <c r="B42" s="554"/>
      <c r="C42" s="370"/>
      <c r="D42" s="555"/>
      <c r="E42" s="555"/>
      <c r="F42" s="555"/>
      <c r="G42" s="555"/>
      <c r="H42" s="555"/>
      <c r="I42" s="555"/>
    </row>
    <row r="43" spans="1:9" s="525" customFormat="1" ht="11.25">
      <c r="A43" s="370"/>
      <c r="B43" s="554"/>
      <c r="C43" s="370"/>
      <c r="D43" s="555"/>
      <c r="E43" s="555"/>
      <c r="F43" s="555"/>
      <c r="G43" s="555"/>
      <c r="H43" s="555"/>
      <c r="I43" s="555"/>
    </row>
    <row r="44" spans="1:9" s="525" customFormat="1" ht="11.25">
      <c r="A44" s="370"/>
      <c r="B44" s="554"/>
      <c r="C44" s="370"/>
      <c r="D44" s="555"/>
      <c r="E44" s="555"/>
      <c r="F44" s="555"/>
      <c r="G44" s="555"/>
      <c r="H44" s="555"/>
      <c r="I44" s="555"/>
    </row>
    <row r="45" spans="1:9" s="525" customFormat="1" ht="11.25">
      <c r="A45" s="370"/>
      <c r="B45" s="554"/>
      <c r="C45" s="370"/>
      <c r="D45" s="555"/>
      <c r="E45" s="555"/>
      <c r="F45" s="555"/>
      <c r="G45" s="555"/>
      <c r="H45" s="555"/>
      <c r="I45" s="555"/>
    </row>
    <row r="46" spans="1:9" s="525" customFormat="1" ht="11.25">
      <c r="A46" s="370"/>
      <c r="B46" s="554"/>
      <c r="C46" s="370"/>
      <c r="D46" s="555"/>
      <c r="E46" s="555"/>
      <c r="F46" s="555"/>
      <c r="G46" s="555"/>
      <c r="H46" s="555"/>
      <c r="I46" s="555"/>
    </row>
    <row r="47" spans="1:9" s="525" customFormat="1" ht="11.25">
      <c r="A47" s="370"/>
      <c r="B47" s="554"/>
      <c r="C47" s="370"/>
      <c r="D47" s="555"/>
      <c r="E47" s="555"/>
      <c r="F47" s="555"/>
      <c r="G47" s="555"/>
      <c r="H47" s="555"/>
      <c r="I47" s="555"/>
    </row>
    <row r="48" spans="1:9" s="525" customFormat="1" ht="11.25">
      <c r="A48" s="370"/>
      <c r="B48" s="554"/>
      <c r="C48" s="370"/>
      <c r="D48" s="555"/>
      <c r="E48" s="555"/>
      <c r="F48" s="555"/>
      <c r="G48" s="555"/>
      <c r="H48" s="555"/>
      <c r="I48" s="555"/>
    </row>
    <row r="49" spans="1:9" s="525" customFormat="1" ht="11.25">
      <c r="A49" s="370"/>
      <c r="B49" s="554"/>
      <c r="C49" s="370"/>
      <c r="D49" s="555"/>
      <c r="E49" s="555"/>
      <c r="F49" s="555"/>
      <c r="G49" s="555"/>
      <c r="H49" s="555"/>
      <c r="I49" s="555"/>
    </row>
    <row r="50" spans="1:9" s="525" customFormat="1" ht="11.25">
      <c r="A50" s="370"/>
      <c r="B50" s="554"/>
      <c r="C50" s="370"/>
      <c r="D50" s="555"/>
      <c r="E50" s="555"/>
      <c r="F50" s="555"/>
      <c r="G50" s="555"/>
      <c r="H50" s="555"/>
      <c r="I50" s="555"/>
    </row>
    <row r="51" spans="1:9" s="525" customFormat="1" ht="11.25">
      <c r="A51" s="370"/>
      <c r="B51" s="554"/>
      <c r="C51" s="370"/>
      <c r="D51" s="555"/>
      <c r="E51" s="555"/>
      <c r="F51" s="555"/>
      <c r="G51" s="555"/>
      <c r="H51" s="555"/>
      <c r="I51" s="555"/>
    </row>
    <row r="52" spans="1:9" s="525" customFormat="1" ht="11.25">
      <c r="A52" s="370"/>
      <c r="B52" s="554"/>
      <c r="C52" s="370"/>
      <c r="D52" s="555"/>
      <c r="E52" s="555"/>
      <c r="F52" s="555"/>
      <c r="G52" s="555"/>
      <c r="H52" s="555"/>
      <c r="I52" s="555"/>
    </row>
    <row r="53" spans="1:9" s="525" customFormat="1" ht="11.25">
      <c r="A53" s="370"/>
      <c r="B53" s="554"/>
      <c r="C53" s="370"/>
      <c r="D53" s="555"/>
      <c r="E53" s="555"/>
      <c r="F53" s="555"/>
      <c r="G53" s="555"/>
      <c r="H53" s="555"/>
      <c r="I53" s="555"/>
    </row>
    <row r="54" spans="1:9" s="525" customFormat="1" ht="11.25">
      <c r="A54" s="370"/>
      <c r="B54" s="554"/>
      <c r="C54" s="370"/>
      <c r="D54" s="555"/>
      <c r="E54" s="555"/>
      <c r="F54" s="555"/>
      <c r="G54" s="555"/>
      <c r="H54" s="555"/>
      <c r="I54" s="555"/>
    </row>
    <row r="55" spans="1:9" s="525" customFormat="1" ht="11.25">
      <c r="A55" s="370"/>
      <c r="B55" s="554"/>
      <c r="C55" s="370"/>
      <c r="D55" s="555"/>
      <c r="E55" s="555"/>
      <c r="F55" s="555"/>
      <c r="G55" s="555"/>
      <c r="H55" s="555"/>
      <c r="I55" s="555"/>
    </row>
    <row r="56" spans="1:9" s="525" customFormat="1" ht="11.25">
      <c r="A56" s="370"/>
      <c r="B56" s="554"/>
      <c r="C56" s="370"/>
      <c r="D56" s="555"/>
      <c r="E56" s="555"/>
      <c r="F56" s="555"/>
      <c r="G56" s="555"/>
      <c r="H56" s="555"/>
      <c r="I56" s="555"/>
    </row>
    <row r="57" spans="1:9" s="525" customFormat="1" ht="11.25">
      <c r="A57" s="370"/>
      <c r="B57" s="554"/>
      <c r="C57" s="370"/>
      <c r="D57" s="555"/>
      <c r="E57" s="555"/>
      <c r="F57" s="555"/>
      <c r="G57" s="555"/>
      <c r="H57" s="555"/>
      <c r="I57" s="555"/>
    </row>
    <row r="58" spans="1:9" s="525" customFormat="1" ht="11.25">
      <c r="A58" s="370"/>
      <c r="B58" s="554"/>
      <c r="C58" s="370"/>
      <c r="D58" s="555"/>
      <c r="E58" s="555"/>
      <c r="F58" s="555"/>
      <c r="G58" s="555"/>
      <c r="H58" s="555"/>
      <c r="I58" s="555"/>
    </row>
    <row r="59" spans="1:9" s="525" customFormat="1" ht="11.25">
      <c r="A59" s="370"/>
      <c r="B59" s="554"/>
      <c r="C59" s="370"/>
      <c r="D59" s="555"/>
      <c r="E59" s="555"/>
      <c r="F59" s="555"/>
      <c r="G59" s="555"/>
      <c r="H59" s="555"/>
      <c r="I59" s="555"/>
    </row>
    <row r="60" spans="1:9" s="525" customFormat="1" ht="11.25">
      <c r="A60" s="370"/>
      <c r="B60" s="554"/>
      <c r="C60" s="370"/>
      <c r="D60" s="555"/>
      <c r="E60" s="555"/>
      <c r="F60" s="555"/>
      <c r="G60" s="555"/>
      <c r="H60" s="555"/>
      <c r="I60" s="555"/>
    </row>
    <row r="61" spans="1:9" s="525" customFormat="1" ht="11.25">
      <c r="A61" s="370"/>
      <c r="B61" s="554"/>
      <c r="C61" s="370"/>
      <c r="D61" s="555"/>
      <c r="E61" s="555"/>
      <c r="F61" s="555"/>
      <c r="G61" s="555"/>
      <c r="H61" s="555"/>
      <c r="I61" s="555"/>
    </row>
    <row r="62" spans="1:9" s="525" customFormat="1" ht="11.25">
      <c r="A62" s="370"/>
      <c r="B62" s="554"/>
      <c r="C62" s="370"/>
      <c r="D62" s="555"/>
      <c r="E62" s="555"/>
      <c r="F62" s="555"/>
      <c r="G62" s="555"/>
      <c r="H62" s="555"/>
      <c r="I62" s="555"/>
    </row>
    <row r="63" spans="1:9" s="525" customFormat="1" ht="11.25">
      <c r="A63" s="370"/>
      <c r="B63" s="554"/>
      <c r="C63" s="370"/>
      <c r="D63" s="555"/>
      <c r="E63" s="555"/>
      <c r="F63" s="555"/>
      <c r="G63" s="555"/>
      <c r="H63" s="555"/>
      <c r="I63" s="555"/>
    </row>
    <row r="64" spans="1:9" s="525" customFormat="1" ht="11.25">
      <c r="A64" s="370"/>
      <c r="B64" s="554"/>
      <c r="C64" s="370"/>
      <c r="D64" s="555"/>
      <c r="E64" s="555"/>
      <c r="F64" s="555"/>
      <c r="G64" s="555"/>
      <c r="H64" s="555"/>
      <c r="I64" s="555"/>
    </row>
    <row r="65" spans="1:9" s="525" customFormat="1" ht="11.25">
      <c r="A65" s="370"/>
      <c r="B65" s="554"/>
      <c r="C65" s="370"/>
      <c r="D65" s="555"/>
      <c r="E65" s="555"/>
      <c r="F65" s="555"/>
      <c r="G65" s="555"/>
      <c r="H65" s="555"/>
      <c r="I65" s="555"/>
    </row>
    <row r="66" spans="1:9" s="525" customFormat="1" ht="11.25">
      <c r="A66" s="370"/>
      <c r="B66" s="554"/>
      <c r="C66" s="370"/>
      <c r="D66" s="555"/>
      <c r="E66" s="555"/>
      <c r="F66" s="555"/>
      <c r="G66" s="555"/>
      <c r="H66" s="555"/>
      <c r="I66" s="555"/>
    </row>
    <row r="67" spans="1:9" s="525" customFormat="1" ht="11.25">
      <c r="A67" s="370"/>
      <c r="B67" s="554"/>
      <c r="C67" s="370"/>
      <c r="D67" s="555"/>
      <c r="E67" s="555"/>
      <c r="F67" s="555"/>
      <c r="G67" s="555"/>
      <c r="H67" s="555"/>
      <c r="I67" s="555"/>
    </row>
    <row r="68" spans="1:9" s="525" customFormat="1" ht="11.25">
      <c r="A68" s="370"/>
      <c r="B68" s="554"/>
      <c r="C68" s="370"/>
      <c r="D68" s="555"/>
      <c r="E68" s="555"/>
      <c r="F68" s="555"/>
      <c r="G68" s="555"/>
      <c r="H68" s="555"/>
      <c r="I68" s="555"/>
    </row>
    <row r="69" spans="1:9" s="525" customFormat="1" ht="11.25">
      <c r="A69" s="370"/>
      <c r="B69" s="554"/>
      <c r="C69" s="370"/>
      <c r="D69" s="555"/>
      <c r="E69" s="555"/>
      <c r="F69" s="555"/>
      <c r="G69" s="555"/>
      <c r="H69" s="555"/>
      <c r="I69" s="555"/>
    </row>
    <row r="70" spans="1:9" s="525" customFormat="1" ht="11.25">
      <c r="A70" s="370"/>
      <c r="B70" s="554"/>
      <c r="C70" s="370"/>
      <c r="D70" s="555"/>
      <c r="E70" s="555"/>
      <c r="F70" s="555"/>
      <c r="G70" s="555"/>
      <c r="H70" s="555"/>
      <c r="I70" s="555"/>
    </row>
    <row r="71" spans="1:9" s="525" customFormat="1" ht="11.25">
      <c r="A71" s="370"/>
      <c r="B71" s="554"/>
      <c r="C71" s="370"/>
      <c r="D71" s="555"/>
      <c r="E71" s="555"/>
      <c r="F71" s="555"/>
      <c r="G71" s="555"/>
      <c r="H71" s="555"/>
      <c r="I71" s="555"/>
    </row>
    <row r="72" spans="1:9" s="525" customFormat="1" ht="11.25">
      <c r="A72" s="370"/>
      <c r="B72" s="554"/>
      <c r="C72" s="370"/>
      <c r="D72" s="555"/>
      <c r="E72" s="555"/>
      <c r="F72" s="555"/>
      <c r="G72" s="555"/>
      <c r="H72" s="555"/>
      <c r="I72" s="555"/>
    </row>
    <row r="73" spans="1:9" s="525" customFormat="1" ht="11.25">
      <c r="A73" s="370"/>
      <c r="B73" s="554"/>
      <c r="C73" s="370"/>
      <c r="D73" s="555"/>
      <c r="E73" s="555"/>
      <c r="F73" s="555"/>
      <c r="G73" s="555"/>
      <c r="H73" s="555"/>
      <c r="I73" s="555"/>
    </row>
    <row r="74" spans="1:9" s="525" customFormat="1" ht="11.25">
      <c r="A74" s="370"/>
      <c r="B74" s="554"/>
      <c r="C74" s="370"/>
      <c r="D74" s="555"/>
      <c r="E74" s="555"/>
      <c r="F74" s="555"/>
      <c r="G74" s="555"/>
      <c r="H74" s="555"/>
      <c r="I74" s="555"/>
    </row>
    <row r="75" spans="1:9" s="525" customFormat="1" ht="11.25">
      <c r="A75" s="370"/>
      <c r="B75" s="554"/>
      <c r="C75" s="370"/>
      <c r="D75" s="555"/>
      <c r="E75" s="555"/>
      <c r="F75" s="555"/>
      <c r="G75" s="555"/>
      <c r="H75" s="555"/>
      <c r="I75" s="555"/>
    </row>
    <row r="76" spans="1:9" s="525" customFormat="1" ht="11.25">
      <c r="A76" s="370"/>
      <c r="B76" s="554"/>
      <c r="C76" s="370"/>
      <c r="D76" s="555"/>
      <c r="E76" s="555"/>
      <c r="F76" s="555"/>
      <c r="G76" s="555"/>
      <c r="H76" s="555"/>
      <c r="I76" s="555"/>
    </row>
    <row r="77" spans="1:9" s="525" customFormat="1" ht="11.25">
      <c r="A77" s="370"/>
      <c r="B77" s="554"/>
      <c r="C77" s="370"/>
      <c r="D77" s="555"/>
      <c r="E77" s="555"/>
      <c r="F77" s="555"/>
      <c r="G77" s="555"/>
      <c r="H77" s="555"/>
      <c r="I77" s="555"/>
    </row>
    <row r="78" spans="1:9" s="525" customFormat="1" ht="11.25">
      <c r="A78" s="370"/>
      <c r="B78" s="554"/>
      <c r="C78" s="370"/>
      <c r="D78" s="555"/>
      <c r="E78" s="555"/>
      <c r="F78" s="555"/>
      <c r="G78" s="555"/>
      <c r="H78" s="555"/>
      <c r="I78" s="555"/>
    </row>
    <row r="79" spans="1:9" s="525" customFormat="1" ht="11.25">
      <c r="A79" s="370"/>
      <c r="B79" s="554"/>
      <c r="C79" s="370"/>
      <c r="D79" s="555"/>
      <c r="E79" s="555"/>
      <c r="F79" s="555"/>
      <c r="G79" s="555"/>
      <c r="H79" s="555"/>
      <c r="I79" s="555"/>
    </row>
    <row r="80" spans="1:9" s="525" customFormat="1" ht="11.25">
      <c r="A80" s="370"/>
      <c r="B80" s="554"/>
      <c r="C80" s="370"/>
      <c r="D80" s="555"/>
      <c r="E80" s="555"/>
      <c r="F80" s="555"/>
      <c r="G80" s="555"/>
      <c r="H80" s="555"/>
      <c r="I80" s="555"/>
    </row>
    <row r="81" spans="1:9" s="525" customFormat="1" ht="11.25">
      <c r="A81" s="370"/>
      <c r="B81" s="554"/>
      <c r="C81" s="370"/>
      <c r="D81" s="555"/>
      <c r="E81" s="555"/>
      <c r="F81" s="555"/>
      <c r="G81" s="555"/>
      <c r="H81" s="555"/>
      <c r="I81" s="555"/>
    </row>
    <row r="82" spans="1:9" s="525" customFormat="1" ht="11.25">
      <c r="A82" s="370"/>
      <c r="B82" s="554"/>
      <c r="C82" s="370"/>
      <c r="D82" s="555"/>
      <c r="E82" s="555"/>
      <c r="F82" s="555"/>
      <c r="G82" s="555"/>
      <c r="H82" s="555"/>
      <c r="I82" s="555"/>
    </row>
    <row r="83" spans="1:9" s="525" customFormat="1" ht="11.25">
      <c r="A83" s="370"/>
      <c r="B83" s="554"/>
      <c r="C83" s="370"/>
      <c r="D83" s="555"/>
      <c r="E83" s="555"/>
      <c r="F83" s="555"/>
      <c r="G83" s="555"/>
      <c r="H83" s="555"/>
      <c r="I83" s="555"/>
    </row>
    <row r="84" spans="1:9" s="525" customFormat="1" ht="11.25">
      <c r="A84" s="370"/>
      <c r="B84" s="554"/>
      <c r="C84" s="370"/>
      <c r="D84" s="555"/>
      <c r="E84" s="555"/>
      <c r="F84" s="555"/>
      <c r="G84" s="555"/>
      <c r="H84" s="555"/>
      <c r="I84" s="555"/>
    </row>
    <row r="85" spans="1:9" s="525" customFormat="1" ht="11.25">
      <c r="A85" s="370"/>
      <c r="B85" s="554"/>
      <c r="C85" s="370"/>
      <c r="D85" s="555"/>
      <c r="E85" s="555"/>
      <c r="F85" s="555"/>
      <c r="G85" s="555"/>
      <c r="H85" s="555"/>
      <c r="I85" s="555"/>
    </row>
    <row r="86" spans="1:9" s="525" customFormat="1" ht="11.25">
      <c r="A86" s="370"/>
      <c r="B86" s="554"/>
      <c r="C86" s="370"/>
      <c r="D86" s="555"/>
      <c r="E86" s="555"/>
      <c r="F86" s="555"/>
      <c r="G86" s="555"/>
      <c r="H86" s="555"/>
      <c r="I86" s="555"/>
    </row>
    <row r="87" spans="1:9" s="525" customFormat="1" ht="11.25">
      <c r="A87" s="370"/>
      <c r="B87" s="554"/>
      <c r="C87" s="370"/>
      <c r="D87" s="555"/>
      <c r="E87" s="555"/>
      <c r="F87" s="555"/>
      <c r="G87" s="555"/>
      <c r="H87" s="555"/>
      <c r="I87" s="555"/>
    </row>
    <row r="88" spans="1:9" s="525" customFormat="1" ht="11.25">
      <c r="A88" s="370"/>
      <c r="B88" s="554"/>
      <c r="C88" s="370"/>
      <c r="D88" s="555"/>
      <c r="E88" s="555"/>
      <c r="F88" s="555"/>
      <c r="G88" s="555"/>
      <c r="H88" s="555"/>
      <c r="I88" s="555"/>
    </row>
    <row r="89" spans="1:9" s="525" customFormat="1" ht="11.25">
      <c r="A89" s="370"/>
      <c r="B89" s="554"/>
      <c r="C89" s="370"/>
      <c r="D89" s="555"/>
      <c r="E89" s="555"/>
      <c r="F89" s="555"/>
      <c r="G89" s="555"/>
      <c r="H89" s="555"/>
      <c r="I89" s="555"/>
    </row>
    <row r="90" spans="1:9" s="525" customFormat="1" ht="11.25">
      <c r="A90" s="370"/>
      <c r="B90" s="554"/>
      <c r="C90" s="370"/>
      <c r="D90" s="555"/>
      <c r="E90" s="555"/>
      <c r="F90" s="555"/>
      <c r="G90" s="555"/>
      <c r="H90" s="555"/>
      <c r="I90" s="555"/>
    </row>
    <row r="91" spans="1:9" s="525" customFormat="1" ht="11.25">
      <c r="A91" s="370"/>
      <c r="B91" s="554"/>
      <c r="C91" s="370"/>
      <c r="D91" s="555"/>
      <c r="E91" s="555"/>
      <c r="F91" s="555"/>
      <c r="G91" s="555"/>
      <c r="H91" s="555"/>
      <c r="I91" s="555"/>
    </row>
    <row r="92" spans="1:9" s="525" customFormat="1" ht="11.25">
      <c r="A92" s="370"/>
      <c r="B92" s="554"/>
      <c r="C92" s="370"/>
      <c r="D92" s="555"/>
      <c r="E92" s="555"/>
      <c r="F92" s="555"/>
      <c r="G92" s="555"/>
      <c r="H92" s="555"/>
      <c r="I92" s="555"/>
    </row>
    <row r="93" spans="1:9" s="525" customFormat="1" ht="11.25">
      <c r="A93" s="370"/>
      <c r="B93" s="554"/>
      <c r="C93" s="370"/>
      <c r="D93" s="555"/>
      <c r="E93" s="555"/>
      <c r="F93" s="555"/>
      <c r="G93" s="555"/>
      <c r="H93" s="555"/>
      <c r="I93" s="555"/>
    </row>
    <row r="94" spans="1:9" s="525" customFormat="1" ht="11.25">
      <c r="A94" s="370"/>
      <c r="B94" s="554"/>
      <c r="C94" s="370"/>
      <c r="D94" s="555"/>
      <c r="E94" s="555"/>
      <c r="F94" s="555"/>
      <c r="G94" s="555"/>
      <c r="H94" s="555"/>
      <c r="I94" s="555"/>
    </row>
    <row r="95" spans="1:9" s="525" customFormat="1" ht="11.25">
      <c r="A95" s="370"/>
      <c r="B95" s="554"/>
      <c r="C95" s="370"/>
      <c r="D95" s="555"/>
      <c r="E95" s="555"/>
      <c r="F95" s="555"/>
      <c r="G95" s="555"/>
      <c r="H95" s="555"/>
      <c r="I95" s="555"/>
    </row>
    <row r="96" spans="1:9" s="525" customFormat="1" ht="11.25">
      <c r="A96" s="370"/>
      <c r="B96" s="554"/>
      <c r="C96" s="370"/>
      <c r="D96" s="555"/>
      <c r="E96" s="555"/>
      <c r="F96" s="555"/>
      <c r="G96" s="555"/>
      <c r="H96" s="555"/>
      <c r="I96" s="555"/>
    </row>
    <row r="97" spans="1:9" s="525" customFormat="1" ht="11.25">
      <c r="A97" s="370"/>
      <c r="B97" s="554"/>
      <c r="C97" s="370"/>
      <c r="D97" s="555"/>
      <c r="E97" s="555"/>
      <c r="F97" s="555"/>
      <c r="G97" s="555"/>
      <c r="H97" s="555"/>
      <c r="I97" s="555"/>
    </row>
    <row r="98" spans="1:9" s="525" customFormat="1" ht="11.25">
      <c r="A98" s="370"/>
      <c r="B98" s="554"/>
      <c r="C98" s="370"/>
      <c r="D98" s="555"/>
      <c r="E98" s="555"/>
      <c r="F98" s="555"/>
      <c r="G98" s="555"/>
      <c r="H98" s="555"/>
      <c r="I98" s="555"/>
    </row>
    <row r="99" spans="1:9" s="525" customFormat="1" ht="11.25">
      <c r="A99" s="370"/>
      <c r="B99" s="554"/>
      <c r="C99" s="370"/>
      <c r="D99" s="555"/>
      <c r="E99" s="555"/>
      <c r="F99" s="555"/>
      <c r="G99" s="555"/>
      <c r="H99" s="555"/>
      <c r="I99" s="555"/>
    </row>
    <row r="100" spans="1:9" s="525" customFormat="1" ht="11.25">
      <c r="A100" s="370"/>
      <c r="B100" s="554"/>
      <c r="C100" s="370"/>
      <c r="D100" s="555"/>
      <c r="E100" s="555"/>
      <c r="F100" s="555"/>
      <c r="G100" s="555"/>
      <c r="H100" s="555"/>
      <c r="I100" s="555"/>
    </row>
    <row r="101" spans="1:9" s="525" customFormat="1" ht="11.25">
      <c r="A101" s="370"/>
      <c r="B101" s="554"/>
      <c r="C101" s="370"/>
      <c r="D101" s="555"/>
      <c r="E101" s="555"/>
      <c r="F101" s="555"/>
      <c r="G101" s="555"/>
      <c r="H101" s="555"/>
      <c r="I101" s="555"/>
    </row>
    <row r="102" spans="1:9" s="525" customFormat="1" ht="11.25">
      <c r="A102" s="370"/>
      <c r="B102" s="554"/>
      <c r="C102" s="370"/>
      <c r="D102" s="555"/>
      <c r="E102" s="555"/>
      <c r="F102" s="555"/>
      <c r="G102" s="555"/>
      <c r="H102" s="555"/>
      <c r="I102" s="555"/>
    </row>
    <row r="103" spans="1:9" s="525" customFormat="1" ht="11.25">
      <c r="A103" s="370"/>
      <c r="B103" s="554"/>
      <c r="C103" s="370"/>
      <c r="D103" s="555"/>
      <c r="E103" s="555"/>
      <c r="F103" s="555"/>
      <c r="G103" s="555"/>
      <c r="H103" s="555"/>
      <c r="I103" s="555"/>
    </row>
    <row r="104" spans="1:9" s="525" customFormat="1" ht="11.25">
      <c r="A104" s="370"/>
      <c r="B104" s="554"/>
      <c r="C104" s="370"/>
      <c r="D104" s="555"/>
      <c r="E104" s="555"/>
      <c r="F104" s="555"/>
      <c r="G104" s="555"/>
      <c r="H104" s="555"/>
      <c r="I104" s="555"/>
    </row>
    <row r="105" spans="1:9" s="525" customFormat="1" ht="11.25">
      <c r="A105" s="370"/>
      <c r="B105" s="554"/>
      <c r="C105" s="370"/>
      <c r="D105" s="555"/>
      <c r="E105" s="555"/>
      <c r="F105" s="555"/>
      <c r="G105" s="555"/>
      <c r="H105" s="555"/>
      <c r="I105" s="555"/>
    </row>
    <row r="106" spans="1:9" s="525" customFormat="1" ht="11.25">
      <c r="A106" s="370"/>
      <c r="B106" s="554"/>
      <c r="C106" s="370"/>
      <c r="D106" s="555"/>
      <c r="E106" s="555"/>
      <c r="F106" s="555"/>
      <c r="G106" s="555"/>
      <c r="H106" s="555"/>
      <c r="I106" s="555"/>
    </row>
    <row r="107" spans="1:9" s="525" customFormat="1" ht="11.25">
      <c r="A107" s="370"/>
      <c r="B107" s="554"/>
      <c r="C107" s="370"/>
      <c r="D107" s="555"/>
      <c r="E107" s="555"/>
      <c r="F107" s="555"/>
      <c r="G107" s="555"/>
      <c r="H107" s="555"/>
      <c r="I107" s="555"/>
    </row>
    <row r="108" spans="1:9" s="525" customFormat="1" ht="11.25">
      <c r="A108" s="370"/>
      <c r="B108" s="554"/>
      <c r="C108" s="370"/>
      <c r="D108" s="555"/>
      <c r="E108" s="555"/>
      <c r="F108" s="555"/>
      <c r="G108" s="555"/>
      <c r="H108" s="555"/>
      <c r="I108" s="555"/>
    </row>
    <row r="109" spans="1:9" s="525" customFormat="1" ht="11.25">
      <c r="A109" s="370"/>
      <c r="B109" s="554"/>
      <c r="C109" s="370"/>
      <c r="D109" s="555"/>
      <c r="E109" s="555"/>
      <c r="F109" s="555"/>
      <c r="G109" s="555"/>
      <c r="H109" s="555"/>
      <c r="I109" s="555"/>
    </row>
    <row r="110" spans="1:9" s="525" customFormat="1" ht="11.25">
      <c r="A110" s="370"/>
      <c r="B110" s="554"/>
      <c r="C110" s="370"/>
      <c r="D110" s="555"/>
      <c r="E110" s="555"/>
      <c r="F110" s="555"/>
      <c r="G110" s="555"/>
      <c r="H110" s="555"/>
      <c r="I110" s="555"/>
    </row>
    <row r="111" spans="1:9" s="525" customFormat="1" ht="11.25">
      <c r="A111" s="370"/>
      <c r="B111" s="554"/>
      <c r="C111" s="370"/>
      <c r="D111" s="555"/>
      <c r="E111" s="555"/>
      <c r="F111" s="555"/>
      <c r="G111" s="555"/>
      <c r="H111" s="555"/>
      <c r="I111" s="555"/>
    </row>
    <row r="112" spans="1:9" s="525" customFormat="1" ht="11.25">
      <c r="A112" s="370"/>
      <c r="B112" s="554"/>
      <c r="C112" s="370"/>
      <c r="D112" s="555"/>
      <c r="E112" s="555"/>
      <c r="F112" s="555"/>
      <c r="G112" s="555"/>
      <c r="H112" s="555"/>
      <c r="I112" s="555"/>
    </row>
    <row r="113" spans="1:9" s="525" customFormat="1" ht="11.25">
      <c r="A113" s="370"/>
      <c r="B113" s="554"/>
      <c r="C113" s="370"/>
      <c r="D113" s="555"/>
      <c r="E113" s="555"/>
      <c r="F113" s="555"/>
      <c r="G113" s="555"/>
      <c r="H113" s="555"/>
      <c r="I113" s="555"/>
    </row>
    <row r="114" spans="1:9" s="525" customFormat="1" ht="11.25">
      <c r="A114" s="370"/>
      <c r="B114" s="554"/>
      <c r="C114" s="370"/>
      <c r="D114" s="555"/>
      <c r="E114" s="555"/>
      <c r="F114" s="555"/>
      <c r="G114" s="555"/>
      <c r="H114" s="555"/>
      <c r="I114" s="555"/>
    </row>
    <row r="115" spans="1:9" s="525" customFormat="1" ht="11.25">
      <c r="A115" s="370"/>
      <c r="B115" s="554"/>
      <c r="C115" s="370"/>
      <c r="D115" s="555"/>
      <c r="E115" s="555"/>
      <c r="F115" s="555"/>
      <c r="G115" s="555"/>
      <c r="H115" s="555"/>
      <c r="I115" s="555"/>
    </row>
    <row r="116" spans="1:9" s="525" customFormat="1" ht="11.25">
      <c r="A116" s="370"/>
      <c r="B116" s="554"/>
      <c r="C116" s="370"/>
      <c r="D116" s="555"/>
      <c r="E116" s="555"/>
      <c r="F116" s="555"/>
      <c r="G116" s="555"/>
      <c r="H116" s="555"/>
      <c r="I116" s="555"/>
    </row>
    <row r="117" spans="1:9" s="525" customFormat="1" ht="11.25">
      <c r="A117" s="370"/>
      <c r="B117" s="554"/>
      <c r="C117" s="370"/>
      <c r="D117" s="555"/>
      <c r="E117" s="555"/>
      <c r="F117" s="555"/>
      <c r="G117" s="555"/>
      <c r="H117" s="555"/>
      <c r="I117" s="555"/>
    </row>
    <row r="118" spans="1:9" s="525" customFormat="1" ht="11.25">
      <c r="A118" s="370"/>
      <c r="B118" s="554"/>
      <c r="C118" s="370"/>
      <c r="D118" s="555"/>
      <c r="E118" s="555"/>
      <c r="F118" s="555"/>
      <c r="G118" s="555"/>
      <c r="H118" s="555"/>
      <c r="I118" s="555"/>
    </row>
    <row r="119" spans="1:9" s="525" customFormat="1" ht="11.25">
      <c r="A119" s="370"/>
      <c r="B119" s="554"/>
      <c r="C119" s="370"/>
      <c r="D119" s="555"/>
      <c r="E119" s="555"/>
      <c r="F119" s="555"/>
      <c r="G119" s="555"/>
      <c r="H119" s="555"/>
      <c r="I119" s="555"/>
    </row>
    <row r="120" spans="4:9" ht="11.25">
      <c r="D120" s="555"/>
      <c r="E120" s="555"/>
      <c r="F120" s="555"/>
      <c r="G120" s="555"/>
      <c r="H120" s="555"/>
      <c r="I120" s="555"/>
    </row>
    <row r="121" spans="4:9" ht="11.25">
      <c r="D121" s="555"/>
      <c r="E121" s="555"/>
      <c r="F121" s="555"/>
      <c r="G121" s="555"/>
      <c r="H121" s="555"/>
      <c r="I121" s="555"/>
    </row>
    <row r="122" spans="4:9" ht="11.25">
      <c r="D122" s="555"/>
      <c r="E122" s="555"/>
      <c r="F122" s="555"/>
      <c r="G122" s="555"/>
      <c r="H122" s="555"/>
      <c r="I122" s="555"/>
    </row>
    <row r="123" spans="4:9" ht="11.25">
      <c r="D123" s="555"/>
      <c r="E123" s="555"/>
      <c r="F123" s="555"/>
      <c r="G123" s="555"/>
      <c r="H123" s="555"/>
      <c r="I123" s="555"/>
    </row>
    <row r="124" spans="4:9" ht="11.25">
      <c r="D124" s="555"/>
      <c r="E124" s="555"/>
      <c r="F124" s="555"/>
      <c r="G124" s="555"/>
      <c r="H124" s="555"/>
      <c r="I124" s="555"/>
    </row>
    <row r="125" spans="4:9" ht="11.25">
      <c r="D125" s="555"/>
      <c r="E125" s="555"/>
      <c r="F125" s="555"/>
      <c r="G125" s="555"/>
      <c r="H125" s="555"/>
      <c r="I125" s="555"/>
    </row>
    <row r="126" spans="4:9" ht="11.25">
      <c r="D126" s="555"/>
      <c r="E126" s="555"/>
      <c r="F126" s="555"/>
      <c r="G126" s="555"/>
      <c r="H126" s="555"/>
      <c r="I126" s="555"/>
    </row>
    <row r="127" spans="4:9" ht="11.25">
      <c r="D127" s="555"/>
      <c r="E127" s="555"/>
      <c r="F127" s="555"/>
      <c r="G127" s="555"/>
      <c r="H127" s="555"/>
      <c r="I127" s="555"/>
    </row>
    <row r="128" spans="4:9" ht="11.25">
      <c r="D128" s="555"/>
      <c r="E128" s="555"/>
      <c r="F128" s="555"/>
      <c r="G128" s="555"/>
      <c r="H128" s="555"/>
      <c r="I128" s="555"/>
    </row>
    <row r="129" spans="4:9" ht="11.25">
      <c r="D129" s="555"/>
      <c r="E129" s="555"/>
      <c r="F129" s="555"/>
      <c r="G129" s="555"/>
      <c r="H129" s="555"/>
      <c r="I129" s="555"/>
    </row>
    <row r="130" spans="4:9" ht="11.25">
      <c r="D130" s="555"/>
      <c r="E130" s="555"/>
      <c r="F130" s="555"/>
      <c r="G130" s="555"/>
      <c r="H130" s="555"/>
      <c r="I130" s="555"/>
    </row>
    <row r="131" spans="4:9" ht="11.25">
      <c r="D131" s="555"/>
      <c r="E131" s="555"/>
      <c r="F131" s="555"/>
      <c r="G131" s="555"/>
      <c r="H131" s="555"/>
      <c r="I131" s="555"/>
    </row>
    <row r="132" spans="4:9" ht="11.25">
      <c r="D132" s="555"/>
      <c r="E132" s="555"/>
      <c r="F132" s="555"/>
      <c r="G132" s="555"/>
      <c r="H132" s="555"/>
      <c r="I132" s="555"/>
    </row>
    <row r="133" spans="4:9" ht="11.25">
      <c r="D133" s="555"/>
      <c r="E133" s="555"/>
      <c r="F133" s="555"/>
      <c r="G133" s="555"/>
      <c r="H133" s="555"/>
      <c r="I133" s="555"/>
    </row>
    <row r="134" spans="4:9" ht="11.25">
      <c r="D134" s="555"/>
      <c r="E134" s="555"/>
      <c r="F134" s="555"/>
      <c r="G134" s="555"/>
      <c r="H134" s="555"/>
      <c r="I134" s="555"/>
    </row>
    <row r="135" spans="4:9" ht="11.25">
      <c r="D135" s="555"/>
      <c r="E135" s="555"/>
      <c r="F135" s="555"/>
      <c r="G135" s="555"/>
      <c r="H135" s="555"/>
      <c r="I135" s="555"/>
    </row>
    <row r="136" spans="4:9" ht="11.25">
      <c r="D136" s="555"/>
      <c r="E136" s="555"/>
      <c r="F136" s="555"/>
      <c r="G136" s="555"/>
      <c r="H136" s="555"/>
      <c r="I136" s="555"/>
    </row>
    <row r="137" spans="4:9" ht="11.25">
      <c r="D137" s="555"/>
      <c r="E137" s="555"/>
      <c r="F137" s="555"/>
      <c r="G137" s="555"/>
      <c r="H137" s="555"/>
      <c r="I137" s="555"/>
    </row>
    <row r="138" spans="4:9" ht="11.25">
      <c r="D138" s="555"/>
      <c r="E138" s="555"/>
      <c r="F138" s="555"/>
      <c r="G138" s="555"/>
      <c r="H138" s="555"/>
      <c r="I138" s="555"/>
    </row>
    <row r="139" spans="4:9" ht="11.25">
      <c r="D139" s="555"/>
      <c r="E139" s="555"/>
      <c r="F139" s="555"/>
      <c r="G139" s="555"/>
      <c r="H139" s="555"/>
      <c r="I139" s="555"/>
    </row>
    <row r="140" spans="4:9" ht="11.25">
      <c r="D140" s="555"/>
      <c r="E140" s="555"/>
      <c r="F140" s="555"/>
      <c r="G140" s="555"/>
      <c r="H140" s="555"/>
      <c r="I140" s="555"/>
    </row>
    <row r="141" spans="4:9" ht="11.25">
      <c r="D141" s="555"/>
      <c r="E141" s="555"/>
      <c r="F141" s="555"/>
      <c r="G141" s="555"/>
      <c r="H141" s="555"/>
      <c r="I141" s="555"/>
    </row>
    <row r="142" spans="4:9" ht="11.25">
      <c r="D142" s="555"/>
      <c r="E142" s="555"/>
      <c r="F142" s="555"/>
      <c r="G142" s="555"/>
      <c r="H142" s="555"/>
      <c r="I142" s="555"/>
    </row>
    <row r="143" spans="4:9" ht="11.25">
      <c r="D143" s="555"/>
      <c r="E143" s="555"/>
      <c r="F143" s="555"/>
      <c r="G143" s="555"/>
      <c r="H143" s="555"/>
      <c r="I143" s="555"/>
    </row>
    <row r="144" spans="4:9" ht="11.25">
      <c r="D144" s="555"/>
      <c r="E144" s="555"/>
      <c r="F144" s="555"/>
      <c r="G144" s="555"/>
      <c r="H144" s="555"/>
      <c r="I144" s="555"/>
    </row>
    <row r="145" spans="4:9" ht="11.25">
      <c r="D145" s="555"/>
      <c r="E145" s="555"/>
      <c r="F145" s="555"/>
      <c r="G145" s="555"/>
      <c r="H145" s="555"/>
      <c r="I145" s="555"/>
    </row>
    <row r="146" spans="4:9" ht="11.25">
      <c r="D146" s="555"/>
      <c r="E146" s="555"/>
      <c r="F146" s="555"/>
      <c r="G146" s="555"/>
      <c r="H146" s="555"/>
      <c r="I146" s="555"/>
    </row>
    <row r="147" spans="4:9" ht="11.25">
      <c r="D147" s="555"/>
      <c r="E147" s="555"/>
      <c r="F147" s="555"/>
      <c r="G147" s="555"/>
      <c r="H147" s="555"/>
      <c r="I147" s="555"/>
    </row>
    <row r="148" spans="4:9" ht="11.25">
      <c r="D148" s="555"/>
      <c r="E148" s="555"/>
      <c r="F148" s="555"/>
      <c r="G148" s="555"/>
      <c r="H148" s="555"/>
      <c r="I148" s="555"/>
    </row>
    <row r="149" spans="4:9" ht="11.25">
      <c r="D149" s="555"/>
      <c r="E149" s="555"/>
      <c r="F149" s="555"/>
      <c r="G149" s="555"/>
      <c r="H149" s="555"/>
      <c r="I149" s="555"/>
    </row>
    <row r="150" spans="4:9" ht="11.25">
      <c r="D150" s="555"/>
      <c r="E150" s="555"/>
      <c r="F150" s="555"/>
      <c r="G150" s="555"/>
      <c r="H150" s="555"/>
      <c r="I150" s="555"/>
    </row>
    <row r="151" spans="4:9" ht="11.25">
      <c r="D151" s="555"/>
      <c r="E151" s="555"/>
      <c r="F151" s="555"/>
      <c r="G151" s="555"/>
      <c r="H151" s="555"/>
      <c r="I151" s="555"/>
    </row>
    <row r="152" spans="4:9" ht="11.25">
      <c r="D152" s="555"/>
      <c r="E152" s="555"/>
      <c r="F152" s="555"/>
      <c r="G152" s="555"/>
      <c r="H152" s="555"/>
      <c r="I152" s="555"/>
    </row>
    <row r="153" spans="4:9" ht="11.25">
      <c r="D153" s="555"/>
      <c r="E153" s="555"/>
      <c r="F153" s="555"/>
      <c r="G153" s="555"/>
      <c r="H153" s="555"/>
      <c r="I153" s="555"/>
    </row>
    <row r="154" spans="4:9" ht="11.25">
      <c r="D154" s="555"/>
      <c r="E154" s="555"/>
      <c r="F154" s="555"/>
      <c r="G154" s="555"/>
      <c r="H154" s="555"/>
      <c r="I154" s="555"/>
    </row>
    <row r="155" spans="4:9" ht="11.25">
      <c r="D155" s="555"/>
      <c r="E155" s="555"/>
      <c r="F155" s="555"/>
      <c r="G155" s="555"/>
      <c r="H155" s="555"/>
      <c r="I155" s="555"/>
    </row>
    <row r="156" spans="4:9" ht="11.25">
      <c r="D156" s="555"/>
      <c r="E156" s="555"/>
      <c r="F156" s="555"/>
      <c r="G156" s="555"/>
      <c r="H156" s="555"/>
      <c r="I156" s="555"/>
    </row>
    <row r="157" spans="4:9" ht="11.25">
      <c r="D157" s="555"/>
      <c r="E157" s="555"/>
      <c r="F157" s="555"/>
      <c r="G157" s="555"/>
      <c r="H157" s="555"/>
      <c r="I157" s="555"/>
    </row>
    <row r="158" spans="4:9" ht="11.25">
      <c r="D158" s="555"/>
      <c r="E158" s="555"/>
      <c r="F158" s="555"/>
      <c r="G158" s="555"/>
      <c r="H158" s="555"/>
      <c r="I158" s="555"/>
    </row>
    <row r="159" spans="4:9" ht="11.25">
      <c r="D159" s="555"/>
      <c r="E159" s="555"/>
      <c r="F159" s="555"/>
      <c r="G159" s="555"/>
      <c r="H159" s="555"/>
      <c r="I159" s="555"/>
    </row>
    <row r="160" spans="4:9" ht="11.25">
      <c r="D160" s="555"/>
      <c r="E160" s="555"/>
      <c r="F160" s="555"/>
      <c r="G160" s="555"/>
      <c r="H160" s="555"/>
      <c r="I160" s="555"/>
    </row>
    <row r="161" spans="4:9" ht="11.25">
      <c r="D161" s="555"/>
      <c r="E161" s="555"/>
      <c r="F161" s="555"/>
      <c r="G161" s="555"/>
      <c r="H161" s="555"/>
      <c r="I161" s="555"/>
    </row>
    <row r="162" spans="4:9" ht="11.25">
      <c r="D162" s="555"/>
      <c r="E162" s="555"/>
      <c r="F162" s="555"/>
      <c r="G162" s="555"/>
      <c r="H162" s="555"/>
      <c r="I162" s="555"/>
    </row>
    <row r="163" spans="4:9" ht="11.25">
      <c r="D163" s="555"/>
      <c r="E163" s="555"/>
      <c r="F163" s="555"/>
      <c r="G163" s="555"/>
      <c r="H163" s="555"/>
      <c r="I163" s="555"/>
    </row>
    <row r="164" spans="4:9" ht="11.25">
      <c r="D164" s="555"/>
      <c r="E164" s="555"/>
      <c r="F164" s="555"/>
      <c r="G164" s="555"/>
      <c r="H164" s="555"/>
      <c r="I164" s="555"/>
    </row>
    <row r="165" spans="4:9" ht="11.25">
      <c r="D165" s="555"/>
      <c r="E165" s="555"/>
      <c r="F165" s="555"/>
      <c r="G165" s="555"/>
      <c r="H165" s="555"/>
      <c r="I165" s="555"/>
    </row>
    <row r="166" spans="4:9" ht="11.25">
      <c r="D166" s="555"/>
      <c r="E166" s="555"/>
      <c r="F166" s="555"/>
      <c r="G166" s="555"/>
      <c r="H166" s="555"/>
      <c r="I166" s="555"/>
    </row>
    <row r="167" spans="4:9" ht="11.25">
      <c r="D167" s="555"/>
      <c r="E167" s="555"/>
      <c r="F167" s="555"/>
      <c r="G167" s="555"/>
      <c r="H167" s="555"/>
      <c r="I167" s="555"/>
    </row>
    <row r="168" spans="4:9" ht="11.25">
      <c r="D168" s="555"/>
      <c r="E168" s="555"/>
      <c r="F168" s="555"/>
      <c r="G168" s="555"/>
      <c r="H168" s="555"/>
      <c r="I168" s="555"/>
    </row>
    <row r="169" spans="4:9" ht="11.25">
      <c r="D169" s="555"/>
      <c r="E169" s="555"/>
      <c r="F169" s="555"/>
      <c r="G169" s="555"/>
      <c r="H169" s="555"/>
      <c r="I169" s="555"/>
    </row>
    <row r="170" spans="4:9" ht="11.25">
      <c r="D170" s="555"/>
      <c r="E170" s="555"/>
      <c r="F170" s="555"/>
      <c r="G170" s="555"/>
      <c r="H170" s="555"/>
      <c r="I170" s="555"/>
    </row>
    <row r="171" spans="4:9" ht="11.25">
      <c r="D171" s="555"/>
      <c r="E171" s="555"/>
      <c r="F171" s="555"/>
      <c r="G171" s="555"/>
      <c r="H171" s="555"/>
      <c r="I171" s="555"/>
    </row>
    <row r="172" spans="4:9" ht="11.25">
      <c r="D172" s="555"/>
      <c r="E172" s="555"/>
      <c r="F172" s="555"/>
      <c r="G172" s="555"/>
      <c r="H172" s="555"/>
      <c r="I172" s="555"/>
    </row>
    <row r="173" spans="4:9" ht="11.25">
      <c r="D173" s="555"/>
      <c r="E173" s="555"/>
      <c r="F173" s="555"/>
      <c r="G173" s="555"/>
      <c r="H173" s="555"/>
      <c r="I173" s="555"/>
    </row>
    <row r="174" spans="4:9" ht="11.25">
      <c r="D174" s="555"/>
      <c r="E174" s="555"/>
      <c r="F174" s="555"/>
      <c r="G174" s="555"/>
      <c r="H174" s="555"/>
      <c r="I174" s="555"/>
    </row>
    <row r="175" spans="4:9" ht="11.25">
      <c r="D175" s="555"/>
      <c r="E175" s="555"/>
      <c r="F175" s="555"/>
      <c r="G175" s="555"/>
      <c r="H175" s="555"/>
      <c r="I175" s="555"/>
    </row>
    <row r="176" spans="4:9" ht="11.25">
      <c r="D176" s="555"/>
      <c r="E176" s="555"/>
      <c r="F176" s="555"/>
      <c r="G176" s="555"/>
      <c r="H176" s="555"/>
      <c r="I176" s="555"/>
    </row>
    <row r="177" spans="4:9" ht="11.25">
      <c r="D177" s="555"/>
      <c r="E177" s="555"/>
      <c r="F177" s="555"/>
      <c r="G177" s="555"/>
      <c r="H177" s="555"/>
      <c r="I177" s="555"/>
    </row>
    <row r="178" spans="4:9" ht="11.25">
      <c r="D178" s="555"/>
      <c r="E178" s="555"/>
      <c r="F178" s="555"/>
      <c r="G178" s="555"/>
      <c r="H178" s="555"/>
      <c r="I178" s="555"/>
    </row>
    <row r="179" spans="4:9" ht="11.25">
      <c r="D179" s="555"/>
      <c r="E179" s="555"/>
      <c r="F179" s="555"/>
      <c r="G179" s="555"/>
      <c r="H179" s="555"/>
      <c r="I179" s="555"/>
    </row>
    <row r="180" spans="4:9" ht="11.25">
      <c r="D180" s="555"/>
      <c r="E180" s="555"/>
      <c r="F180" s="555"/>
      <c r="G180" s="555"/>
      <c r="H180" s="555"/>
      <c r="I180" s="555"/>
    </row>
    <row r="181" spans="4:9" ht="11.25">
      <c r="D181" s="555"/>
      <c r="E181" s="555"/>
      <c r="F181" s="555"/>
      <c r="G181" s="555"/>
      <c r="H181" s="555"/>
      <c r="I181" s="555"/>
    </row>
    <row r="182" spans="4:9" ht="11.25">
      <c r="D182" s="555"/>
      <c r="E182" s="555"/>
      <c r="F182" s="555"/>
      <c r="G182" s="555"/>
      <c r="H182" s="555"/>
      <c r="I182" s="555"/>
    </row>
    <row r="183" spans="4:9" ht="11.25">
      <c r="D183" s="555"/>
      <c r="E183" s="555"/>
      <c r="F183" s="555"/>
      <c r="G183" s="555"/>
      <c r="H183" s="555"/>
      <c r="I183" s="555"/>
    </row>
    <row r="184" spans="4:9" ht="11.25">
      <c r="D184" s="555"/>
      <c r="E184" s="555"/>
      <c r="F184" s="555"/>
      <c r="G184" s="555"/>
      <c r="H184" s="555"/>
      <c r="I184" s="555"/>
    </row>
    <row r="185" spans="4:9" ht="11.25">
      <c r="D185" s="555"/>
      <c r="E185" s="555"/>
      <c r="F185" s="555"/>
      <c r="G185" s="555"/>
      <c r="H185" s="555"/>
      <c r="I185" s="555"/>
    </row>
    <row r="186" spans="4:9" ht="11.25">
      <c r="D186" s="555"/>
      <c r="E186" s="555"/>
      <c r="F186" s="555"/>
      <c r="G186" s="555"/>
      <c r="H186" s="555"/>
      <c r="I186" s="555"/>
    </row>
    <row r="187" spans="4:9" ht="11.25">
      <c r="D187" s="555"/>
      <c r="E187" s="555"/>
      <c r="F187" s="555"/>
      <c r="G187" s="555"/>
      <c r="H187" s="555"/>
      <c r="I187" s="555"/>
    </row>
    <row r="188" spans="4:9" ht="11.25">
      <c r="D188" s="555"/>
      <c r="E188" s="555"/>
      <c r="F188" s="555"/>
      <c r="G188" s="555"/>
      <c r="H188" s="555"/>
      <c r="I188" s="555"/>
    </row>
    <row r="189" spans="4:9" ht="11.25">
      <c r="D189" s="555"/>
      <c r="E189" s="555"/>
      <c r="F189" s="555"/>
      <c r="G189" s="555"/>
      <c r="H189" s="555"/>
      <c r="I189" s="555"/>
    </row>
    <row r="190" spans="4:9" ht="11.25">
      <c r="D190" s="555"/>
      <c r="E190" s="555"/>
      <c r="F190" s="555"/>
      <c r="G190" s="555"/>
      <c r="H190" s="555"/>
      <c r="I190" s="555"/>
    </row>
    <row r="191" spans="4:9" ht="11.25">
      <c r="D191" s="555"/>
      <c r="E191" s="555"/>
      <c r="F191" s="555"/>
      <c r="G191" s="555"/>
      <c r="H191" s="555"/>
      <c r="I191" s="555"/>
    </row>
    <row r="192" spans="4:9" ht="11.25">
      <c r="D192" s="555"/>
      <c r="E192" s="555"/>
      <c r="F192" s="555"/>
      <c r="G192" s="555"/>
      <c r="H192" s="555"/>
      <c r="I192" s="555"/>
    </row>
    <row r="193" spans="4:9" ht="11.25">
      <c r="D193" s="555"/>
      <c r="E193" s="555"/>
      <c r="F193" s="555"/>
      <c r="G193" s="555"/>
      <c r="H193" s="555"/>
      <c r="I193" s="555"/>
    </row>
    <row r="194" spans="4:9" ht="11.25">
      <c r="D194" s="555"/>
      <c r="E194" s="555"/>
      <c r="F194" s="555"/>
      <c r="G194" s="555"/>
      <c r="H194" s="555"/>
      <c r="I194" s="555"/>
    </row>
    <row r="195" spans="4:9" ht="11.25">
      <c r="D195" s="555"/>
      <c r="E195" s="555"/>
      <c r="F195" s="555"/>
      <c r="G195" s="555"/>
      <c r="H195" s="555"/>
      <c r="I195" s="555"/>
    </row>
    <row r="196" spans="4:9" ht="11.25">
      <c r="D196" s="555"/>
      <c r="E196" s="555"/>
      <c r="F196" s="555"/>
      <c r="G196" s="555"/>
      <c r="H196" s="555"/>
      <c r="I196" s="555"/>
    </row>
    <row r="197" spans="4:9" ht="11.25">
      <c r="D197" s="555"/>
      <c r="E197" s="555"/>
      <c r="F197" s="555"/>
      <c r="G197" s="555"/>
      <c r="H197" s="555"/>
      <c r="I197" s="555"/>
    </row>
    <row r="198" spans="4:9" ht="11.25">
      <c r="D198" s="555"/>
      <c r="E198" s="555"/>
      <c r="F198" s="555"/>
      <c r="G198" s="555"/>
      <c r="H198" s="555"/>
      <c r="I198" s="555"/>
    </row>
    <row r="199" spans="4:9" ht="11.25">
      <c r="D199" s="555"/>
      <c r="E199" s="555"/>
      <c r="F199" s="555"/>
      <c r="G199" s="555"/>
      <c r="H199" s="555"/>
      <c r="I199" s="555"/>
    </row>
    <row r="200" spans="4:9" ht="11.25">
      <c r="D200" s="555"/>
      <c r="E200" s="555"/>
      <c r="F200" s="555"/>
      <c r="G200" s="555"/>
      <c r="H200" s="555"/>
      <c r="I200" s="555"/>
    </row>
    <row r="201" spans="4:9" ht="11.25">
      <c r="D201" s="555"/>
      <c r="E201" s="555"/>
      <c r="F201" s="555"/>
      <c r="G201" s="555"/>
      <c r="H201" s="555"/>
      <c r="I201" s="555"/>
    </row>
    <row r="202" spans="4:9" ht="11.25">
      <c r="D202" s="555"/>
      <c r="E202" s="555"/>
      <c r="F202" s="555"/>
      <c r="G202" s="555"/>
      <c r="H202" s="555"/>
      <c r="I202" s="555"/>
    </row>
    <row r="203" spans="4:9" ht="11.25">
      <c r="D203" s="555"/>
      <c r="E203" s="555"/>
      <c r="F203" s="555"/>
      <c r="G203" s="555"/>
      <c r="H203" s="555"/>
      <c r="I203" s="555"/>
    </row>
    <row r="204" spans="4:9" ht="11.25">
      <c r="D204" s="555"/>
      <c r="E204" s="555"/>
      <c r="F204" s="555"/>
      <c r="G204" s="555"/>
      <c r="H204" s="555"/>
      <c r="I204" s="555"/>
    </row>
    <row r="205" spans="4:9" ht="11.25">
      <c r="D205" s="555"/>
      <c r="E205" s="555"/>
      <c r="F205" s="555"/>
      <c r="G205" s="555"/>
      <c r="H205" s="555"/>
      <c r="I205" s="555"/>
    </row>
    <row r="206" spans="4:9" ht="11.25">
      <c r="D206" s="555"/>
      <c r="E206" s="555"/>
      <c r="F206" s="555"/>
      <c r="G206" s="555"/>
      <c r="H206" s="555"/>
      <c r="I206" s="555"/>
    </row>
    <row r="207" spans="4:9" ht="11.25">
      <c r="D207" s="555"/>
      <c r="E207" s="555"/>
      <c r="F207" s="555"/>
      <c r="G207" s="555"/>
      <c r="H207" s="555"/>
      <c r="I207" s="555"/>
    </row>
    <row r="208" spans="4:9" ht="11.25">
      <c r="D208" s="555"/>
      <c r="E208" s="555"/>
      <c r="F208" s="555"/>
      <c r="G208" s="555"/>
      <c r="H208" s="555"/>
      <c r="I208" s="555"/>
    </row>
    <row r="209" spans="4:9" ht="11.25">
      <c r="D209" s="555"/>
      <c r="E209" s="555"/>
      <c r="F209" s="555"/>
      <c r="G209" s="555"/>
      <c r="H209" s="555"/>
      <c r="I209" s="555"/>
    </row>
    <row r="210" spans="4:9" ht="11.25">
      <c r="D210" s="555"/>
      <c r="E210" s="555"/>
      <c r="F210" s="555"/>
      <c r="G210" s="555"/>
      <c r="H210" s="555"/>
      <c r="I210" s="555"/>
    </row>
    <row r="211" spans="4:9" ht="11.25">
      <c r="D211" s="555"/>
      <c r="E211" s="555"/>
      <c r="F211" s="555"/>
      <c r="G211" s="555"/>
      <c r="H211" s="555"/>
      <c r="I211" s="555"/>
    </row>
    <row r="212" spans="4:9" ht="11.25">
      <c r="D212" s="555"/>
      <c r="E212" s="555"/>
      <c r="F212" s="555"/>
      <c r="G212" s="555"/>
      <c r="H212" s="555"/>
      <c r="I212" s="555"/>
    </row>
    <row r="213" spans="4:9" ht="11.25">
      <c r="D213" s="555"/>
      <c r="E213" s="555"/>
      <c r="F213" s="555"/>
      <c r="G213" s="555"/>
      <c r="H213" s="555"/>
      <c r="I213" s="555"/>
    </row>
    <row r="214" spans="4:9" ht="11.25">
      <c r="D214" s="555"/>
      <c r="E214" s="555"/>
      <c r="F214" s="555"/>
      <c r="G214" s="555"/>
      <c r="H214" s="555"/>
      <c r="I214" s="555"/>
    </row>
    <row r="215" spans="4:9" ht="11.25">
      <c r="D215" s="555"/>
      <c r="E215" s="555"/>
      <c r="F215" s="555"/>
      <c r="G215" s="555"/>
      <c r="H215" s="555"/>
      <c r="I215" s="555"/>
    </row>
    <row r="216" spans="4:9" ht="11.25">
      <c r="D216" s="555"/>
      <c r="E216" s="555"/>
      <c r="F216" s="555"/>
      <c r="G216" s="555"/>
      <c r="H216" s="555"/>
      <c r="I216" s="555"/>
    </row>
    <row r="217" spans="4:9" ht="11.25">
      <c r="D217" s="555"/>
      <c r="E217" s="555"/>
      <c r="F217" s="555"/>
      <c r="G217" s="555"/>
      <c r="H217" s="555"/>
      <c r="I217" s="555"/>
    </row>
    <row r="218" spans="4:9" ht="11.25">
      <c r="D218" s="555"/>
      <c r="E218" s="555"/>
      <c r="F218" s="555"/>
      <c r="G218" s="555"/>
      <c r="H218" s="555"/>
      <c r="I218" s="555"/>
    </row>
    <row r="219" spans="4:9" ht="11.25">
      <c r="D219" s="555"/>
      <c r="E219" s="555"/>
      <c r="F219" s="555"/>
      <c r="G219" s="555"/>
      <c r="H219" s="555"/>
      <c r="I219" s="555"/>
    </row>
    <row r="220" spans="4:9" ht="11.25">
      <c r="D220" s="555"/>
      <c r="E220" s="555"/>
      <c r="F220" s="555"/>
      <c r="G220" s="555"/>
      <c r="H220" s="555"/>
      <c r="I220" s="555"/>
    </row>
    <row r="221" spans="4:9" ht="11.25">
      <c r="D221" s="555"/>
      <c r="E221" s="555"/>
      <c r="F221" s="555"/>
      <c r="G221" s="555"/>
      <c r="H221" s="555"/>
      <c r="I221" s="555"/>
    </row>
    <row r="222" spans="4:9" ht="11.25">
      <c r="D222" s="555"/>
      <c r="E222" s="555"/>
      <c r="F222" s="555"/>
      <c r="G222" s="555"/>
      <c r="H222" s="555"/>
      <c r="I222" s="555"/>
    </row>
    <row r="223" spans="4:9" ht="11.25">
      <c r="D223" s="555"/>
      <c r="E223" s="555"/>
      <c r="F223" s="555"/>
      <c r="G223" s="555"/>
      <c r="H223" s="555"/>
      <c r="I223" s="555"/>
    </row>
    <row r="224" spans="4:9" ht="11.25">
      <c r="D224" s="555"/>
      <c r="E224" s="555"/>
      <c r="F224" s="555"/>
      <c r="G224" s="555"/>
      <c r="H224" s="555"/>
      <c r="I224" s="555"/>
    </row>
    <row r="225" spans="4:9" ht="11.25">
      <c r="D225" s="555"/>
      <c r="E225" s="555"/>
      <c r="F225" s="555"/>
      <c r="G225" s="555"/>
      <c r="H225" s="555"/>
      <c r="I225" s="555"/>
    </row>
    <row r="226" spans="4:9" ht="11.25">
      <c r="D226" s="555"/>
      <c r="E226" s="555"/>
      <c r="F226" s="555"/>
      <c r="G226" s="555"/>
      <c r="H226" s="555"/>
      <c r="I226" s="555"/>
    </row>
    <row r="227" spans="4:9" ht="11.25">
      <c r="D227" s="555"/>
      <c r="E227" s="555"/>
      <c r="F227" s="555"/>
      <c r="G227" s="555"/>
      <c r="H227" s="555"/>
      <c r="I227" s="555"/>
    </row>
    <row r="228" spans="4:9" ht="11.25">
      <c r="D228" s="555"/>
      <c r="E228" s="555"/>
      <c r="F228" s="555"/>
      <c r="G228" s="555"/>
      <c r="H228" s="555"/>
      <c r="I228" s="555"/>
    </row>
    <row r="229" spans="4:9" ht="11.25">
      <c r="D229" s="555"/>
      <c r="E229" s="555"/>
      <c r="F229" s="555"/>
      <c r="G229" s="555"/>
      <c r="H229" s="555"/>
      <c r="I229" s="555"/>
    </row>
    <row r="230" spans="4:9" ht="11.25">
      <c r="D230" s="555"/>
      <c r="E230" s="555"/>
      <c r="F230" s="555"/>
      <c r="G230" s="555"/>
      <c r="H230" s="555"/>
      <c r="I230" s="555"/>
    </row>
    <row r="231" spans="4:9" ht="11.25">
      <c r="D231" s="555"/>
      <c r="E231" s="555"/>
      <c r="F231" s="555"/>
      <c r="G231" s="555"/>
      <c r="H231" s="555"/>
      <c r="I231" s="555"/>
    </row>
    <row r="232" spans="4:9" ht="11.25">
      <c r="D232" s="555"/>
      <c r="E232" s="555"/>
      <c r="F232" s="555"/>
      <c r="G232" s="555"/>
      <c r="H232" s="555"/>
      <c r="I232" s="555"/>
    </row>
    <row r="233" spans="4:9" ht="11.25">
      <c r="D233" s="555"/>
      <c r="E233" s="555"/>
      <c r="F233" s="555"/>
      <c r="G233" s="555"/>
      <c r="H233" s="555"/>
      <c r="I233" s="555"/>
    </row>
    <row r="234" spans="4:9" ht="11.25">
      <c r="D234" s="555"/>
      <c r="E234" s="555"/>
      <c r="F234" s="555"/>
      <c r="G234" s="555"/>
      <c r="H234" s="555"/>
      <c r="I234" s="555"/>
    </row>
    <row r="235" spans="4:9" ht="11.25">
      <c r="D235" s="555"/>
      <c r="E235" s="555"/>
      <c r="F235" s="555"/>
      <c r="G235" s="555"/>
      <c r="H235" s="555"/>
      <c r="I235" s="555"/>
    </row>
    <row r="236" spans="4:9" ht="11.25">
      <c r="D236" s="555"/>
      <c r="E236" s="555"/>
      <c r="F236" s="555"/>
      <c r="G236" s="555"/>
      <c r="H236" s="555"/>
      <c r="I236" s="555"/>
    </row>
    <row r="237" spans="4:9" ht="11.25">
      <c r="D237" s="555"/>
      <c r="E237" s="555"/>
      <c r="F237" s="555"/>
      <c r="G237" s="555"/>
      <c r="H237" s="555"/>
      <c r="I237" s="555"/>
    </row>
    <row r="238" spans="4:9" ht="11.25">
      <c r="D238" s="555"/>
      <c r="E238" s="555"/>
      <c r="F238" s="555"/>
      <c r="G238" s="555"/>
      <c r="H238" s="555"/>
      <c r="I238" s="555"/>
    </row>
    <row r="239" spans="4:9" ht="11.25">
      <c r="D239" s="555"/>
      <c r="E239" s="555"/>
      <c r="F239" s="555"/>
      <c r="G239" s="555"/>
      <c r="H239" s="555"/>
      <c r="I239" s="555"/>
    </row>
    <row r="240" spans="4:9" ht="11.25">
      <c r="D240" s="555"/>
      <c r="E240" s="555"/>
      <c r="F240" s="555"/>
      <c r="G240" s="555"/>
      <c r="H240" s="555"/>
      <c r="I240" s="555"/>
    </row>
    <row r="241" spans="4:9" ht="11.25">
      <c r="D241" s="555"/>
      <c r="E241" s="555"/>
      <c r="F241" s="555"/>
      <c r="G241" s="555"/>
      <c r="H241" s="555"/>
      <c r="I241" s="555"/>
    </row>
    <row r="242" spans="4:9" ht="11.25">
      <c r="D242" s="555"/>
      <c r="E242" s="555"/>
      <c r="F242" s="555"/>
      <c r="G242" s="555"/>
      <c r="H242" s="555"/>
      <c r="I242" s="555"/>
    </row>
    <row r="243" spans="4:9" ht="11.25">
      <c r="D243" s="555"/>
      <c r="E243" s="555"/>
      <c r="F243" s="555"/>
      <c r="G243" s="555"/>
      <c r="H243" s="555"/>
      <c r="I243" s="555"/>
    </row>
    <row r="244" spans="4:9" ht="11.25">
      <c r="D244" s="555"/>
      <c r="E244" s="555"/>
      <c r="F244" s="555"/>
      <c r="G244" s="555"/>
      <c r="H244" s="555"/>
      <c r="I244" s="555"/>
    </row>
    <row r="245" spans="4:9" ht="11.25">
      <c r="D245" s="555"/>
      <c r="E245" s="555"/>
      <c r="F245" s="555"/>
      <c r="G245" s="555"/>
      <c r="H245" s="555"/>
      <c r="I245" s="555"/>
    </row>
    <row r="246" spans="4:9" ht="11.25">
      <c r="D246" s="555"/>
      <c r="E246" s="555"/>
      <c r="F246" s="555"/>
      <c r="G246" s="555"/>
      <c r="H246" s="555"/>
      <c r="I246" s="555"/>
    </row>
    <row r="247" spans="4:9" ht="11.25">
      <c r="D247" s="555"/>
      <c r="E247" s="555"/>
      <c r="F247" s="555"/>
      <c r="G247" s="555"/>
      <c r="H247" s="555"/>
      <c r="I247" s="555"/>
    </row>
    <row r="248" spans="4:9" ht="11.25">
      <c r="D248" s="555"/>
      <c r="E248" s="555"/>
      <c r="F248" s="555"/>
      <c r="G248" s="555"/>
      <c r="H248" s="555"/>
      <c r="I248" s="555"/>
    </row>
    <row r="249" spans="4:9" ht="11.25">
      <c r="D249" s="555"/>
      <c r="E249" s="555"/>
      <c r="F249" s="555"/>
      <c r="G249" s="555"/>
      <c r="H249" s="555"/>
      <c r="I249" s="555"/>
    </row>
    <row r="250" spans="4:9" ht="11.25">
      <c r="D250" s="555"/>
      <c r="E250" s="555"/>
      <c r="F250" s="555"/>
      <c r="G250" s="555"/>
      <c r="H250" s="555"/>
      <c r="I250" s="555"/>
    </row>
    <row r="251" spans="4:9" ht="11.25">
      <c r="D251" s="555"/>
      <c r="E251" s="555"/>
      <c r="F251" s="555"/>
      <c r="G251" s="555"/>
      <c r="H251" s="555"/>
      <c r="I251" s="555"/>
    </row>
    <row r="252" spans="4:9" ht="11.25">
      <c r="D252" s="555"/>
      <c r="E252" s="555"/>
      <c r="F252" s="555"/>
      <c r="G252" s="555"/>
      <c r="H252" s="555"/>
      <c r="I252" s="555"/>
    </row>
    <row r="253" spans="4:9" ht="11.25">
      <c r="D253" s="555"/>
      <c r="E253" s="555"/>
      <c r="F253" s="555"/>
      <c r="G253" s="555"/>
      <c r="H253" s="555"/>
      <c r="I253" s="555"/>
    </row>
    <row r="254" spans="4:9" ht="11.25">
      <c r="D254" s="555"/>
      <c r="E254" s="555"/>
      <c r="F254" s="555"/>
      <c r="G254" s="555"/>
      <c r="H254" s="555"/>
      <c r="I254" s="555"/>
    </row>
    <row r="255" spans="4:9" ht="11.25">
      <c r="D255" s="555"/>
      <c r="E255" s="555"/>
      <c r="F255" s="555"/>
      <c r="G255" s="555"/>
      <c r="H255" s="555"/>
      <c r="I255" s="555"/>
    </row>
    <row r="256" spans="4:9" ht="11.25">
      <c r="D256" s="555"/>
      <c r="E256" s="555"/>
      <c r="F256" s="555"/>
      <c r="G256" s="555"/>
      <c r="H256" s="555"/>
      <c r="I256" s="555"/>
    </row>
    <row r="257" spans="4:9" ht="11.25">
      <c r="D257" s="555"/>
      <c r="E257" s="555"/>
      <c r="F257" s="555"/>
      <c r="G257" s="555"/>
      <c r="H257" s="555"/>
      <c r="I257" s="555"/>
    </row>
    <row r="258" spans="4:9" ht="11.25">
      <c r="D258" s="555"/>
      <c r="E258" s="555"/>
      <c r="F258" s="555"/>
      <c r="G258" s="555"/>
      <c r="H258" s="555"/>
      <c r="I258" s="555"/>
    </row>
    <row r="259" spans="4:9" ht="11.25">
      <c r="D259" s="555"/>
      <c r="E259" s="555"/>
      <c r="F259" s="555"/>
      <c r="G259" s="555"/>
      <c r="H259" s="555"/>
      <c r="I259" s="555"/>
    </row>
    <row r="260" spans="4:9" ht="11.25">
      <c r="D260" s="555"/>
      <c r="E260" s="555"/>
      <c r="F260" s="555"/>
      <c r="G260" s="555"/>
      <c r="H260" s="555"/>
      <c r="I260" s="555"/>
    </row>
    <row r="261" spans="4:9" ht="11.25">
      <c r="D261" s="555"/>
      <c r="E261" s="555"/>
      <c r="F261" s="555"/>
      <c r="G261" s="555"/>
      <c r="H261" s="555"/>
      <c r="I261" s="555"/>
    </row>
    <row r="262" spans="4:9" ht="11.25">
      <c r="D262" s="555"/>
      <c r="E262" s="555"/>
      <c r="F262" s="555"/>
      <c r="G262" s="555"/>
      <c r="H262" s="555"/>
      <c r="I262" s="555"/>
    </row>
    <row r="263" spans="4:9" ht="11.25">
      <c r="D263" s="555"/>
      <c r="E263" s="555"/>
      <c r="F263" s="555"/>
      <c r="G263" s="555"/>
      <c r="H263" s="555"/>
      <c r="I263" s="555"/>
    </row>
    <row r="264" spans="4:9" ht="11.25">
      <c r="D264" s="555"/>
      <c r="E264" s="555"/>
      <c r="F264" s="555"/>
      <c r="G264" s="555"/>
      <c r="H264" s="555"/>
      <c r="I264" s="55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F5" sqref="F5"/>
    </sheetView>
  </sheetViews>
  <sheetFormatPr defaultColWidth="10.7109375" defaultRowHeight="15"/>
  <cols>
    <col min="1" max="1" width="42.00390625" style="559" customWidth="1"/>
    <col min="2" max="2" width="8.140625" style="610" customWidth="1"/>
    <col min="3" max="3" width="19.7109375" style="559" customWidth="1"/>
    <col min="4" max="4" width="20.140625" style="611" customWidth="1"/>
    <col min="5" max="5" width="23.7109375" style="559" customWidth="1"/>
    <col min="6" max="6" width="19.7109375" style="559" customWidth="1"/>
    <col min="7" max="16384" width="10.7109375" style="559" customWidth="1"/>
  </cols>
  <sheetData>
    <row r="1" spans="1:6" ht="15.75" customHeight="1">
      <c r="A1" s="556"/>
      <c r="B1" s="557"/>
      <c r="C1" s="556"/>
      <c r="D1" s="558"/>
      <c r="E1" s="556"/>
      <c r="F1" s="556"/>
    </row>
    <row r="2" spans="1:6" ht="12.75" customHeight="1">
      <c r="A2" s="560" t="s">
        <v>844</v>
      </c>
      <c r="B2" s="560"/>
      <c r="C2" s="560"/>
      <c r="D2" s="561"/>
      <c r="E2" s="560"/>
      <c r="F2" s="560"/>
    </row>
    <row r="3" spans="1:6" ht="12.75" customHeight="1">
      <c r="A3" s="560" t="s">
        <v>845</v>
      </c>
      <c r="B3" s="560"/>
      <c r="C3" s="560"/>
      <c r="D3" s="561"/>
      <c r="E3" s="560"/>
      <c r="F3" s="560"/>
    </row>
    <row r="4" spans="1:6" ht="12.75" customHeight="1">
      <c r="A4" s="562"/>
      <c r="B4" s="563"/>
      <c r="C4" s="562"/>
      <c r="D4" s="564"/>
      <c r="E4" s="562"/>
      <c r="F4" s="562"/>
    </row>
    <row r="5" spans="1:6" ht="12.75" customHeight="1">
      <c r="A5" s="562" t="s">
        <v>1</v>
      </c>
      <c r="B5" s="563"/>
      <c r="C5" s="562"/>
      <c r="D5" s="564"/>
      <c r="E5" s="565" t="s">
        <v>2</v>
      </c>
      <c r="F5" s="619">
        <f>Баланс!H3</f>
        <v>175006705</v>
      </c>
    </row>
    <row r="6" spans="1:13" ht="15" customHeight="1">
      <c r="A6" s="566" t="s">
        <v>632</v>
      </c>
      <c r="B6" s="567"/>
      <c r="C6" s="568"/>
      <c r="D6" s="569"/>
      <c r="E6" s="570" t="s">
        <v>4</v>
      </c>
      <c r="F6" s="568"/>
      <c r="G6" s="568"/>
      <c r="H6" s="568"/>
      <c r="I6" s="568"/>
      <c r="J6" s="568"/>
      <c r="K6" s="568"/>
      <c r="L6" s="568"/>
      <c r="M6" s="568"/>
    </row>
    <row r="7" spans="2:13" s="571" customFormat="1" ht="15" customHeight="1">
      <c r="B7" s="572"/>
      <c r="C7" s="573"/>
      <c r="D7" s="574"/>
      <c r="E7" s="573"/>
      <c r="F7" s="575" t="s">
        <v>281</v>
      </c>
      <c r="G7" s="573"/>
      <c r="H7" s="573"/>
      <c r="I7" s="573"/>
      <c r="J7" s="573"/>
      <c r="K7" s="573"/>
      <c r="L7" s="573"/>
      <c r="M7" s="573"/>
    </row>
    <row r="8" spans="1:15" s="581" customFormat="1" ht="52.5">
      <c r="A8" s="576" t="s">
        <v>846</v>
      </c>
      <c r="B8" s="577" t="s">
        <v>8</v>
      </c>
      <c r="C8" s="578" t="s">
        <v>847</v>
      </c>
      <c r="D8" s="579" t="s">
        <v>848</v>
      </c>
      <c r="E8" s="578" t="s">
        <v>849</v>
      </c>
      <c r="F8" s="578" t="s">
        <v>850</v>
      </c>
      <c r="G8" s="580"/>
      <c r="H8" s="580"/>
      <c r="I8" s="580"/>
      <c r="J8" s="580"/>
      <c r="K8" s="580"/>
      <c r="L8" s="580"/>
      <c r="M8" s="580"/>
      <c r="N8" s="580"/>
      <c r="O8" s="580"/>
    </row>
    <row r="9" spans="1:6" s="581" customFormat="1" ht="12.75">
      <c r="A9" s="578" t="s">
        <v>14</v>
      </c>
      <c r="B9" s="577" t="s">
        <v>15</v>
      </c>
      <c r="C9" s="578">
        <v>1</v>
      </c>
      <c r="D9" s="579">
        <v>2</v>
      </c>
      <c r="E9" s="578">
        <v>3</v>
      </c>
      <c r="F9" s="578">
        <v>4</v>
      </c>
    </row>
    <row r="10" spans="1:6" ht="14.25" customHeight="1">
      <c r="A10" s="582" t="s">
        <v>851</v>
      </c>
      <c r="B10" s="583"/>
      <c r="C10" s="584"/>
      <c r="D10" s="585"/>
      <c r="E10" s="584"/>
      <c r="F10" s="584"/>
    </row>
    <row r="11" spans="1:6" ht="18" customHeight="1">
      <c r="A11" s="586" t="s">
        <v>852</v>
      </c>
      <c r="B11" s="587"/>
      <c r="C11" s="584"/>
      <c r="D11" s="585"/>
      <c r="E11" s="584"/>
      <c r="F11" s="584"/>
    </row>
    <row r="12" spans="1:6" ht="14.25" customHeight="1">
      <c r="A12" s="588"/>
      <c r="B12" s="587"/>
      <c r="C12" s="589"/>
      <c r="D12" s="590"/>
      <c r="E12" s="589"/>
      <c r="F12" s="591">
        <f>C12-E12</f>
        <v>0</v>
      </c>
    </row>
    <row r="13" spans="1:6" ht="12.75">
      <c r="A13" s="588"/>
      <c r="B13" s="587"/>
      <c r="C13" s="589"/>
      <c r="D13" s="590"/>
      <c r="E13" s="589"/>
      <c r="F13" s="591">
        <f aca="true" t="shared" si="0" ref="F13:F25">C13-E13</f>
        <v>0</v>
      </c>
    </row>
    <row r="14" spans="1:6" ht="12.75">
      <c r="A14" s="588"/>
      <c r="B14" s="587"/>
      <c r="C14" s="589"/>
      <c r="D14" s="590"/>
      <c r="E14" s="589"/>
      <c r="F14" s="591">
        <f t="shared" si="0"/>
        <v>0</v>
      </c>
    </row>
    <row r="15" spans="1:6" ht="12.75">
      <c r="A15" s="588"/>
      <c r="B15" s="587"/>
      <c r="C15" s="589"/>
      <c r="D15" s="590"/>
      <c r="E15" s="589"/>
      <c r="F15" s="591">
        <f t="shared" si="0"/>
        <v>0</v>
      </c>
    </row>
    <row r="16" spans="1:6" ht="12.75">
      <c r="A16" s="588"/>
      <c r="B16" s="587"/>
      <c r="C16" s="589"/>
      <c r="D16" s="590"/>
      <c r="E16" s="589"/>
      <c r="F16" s="591">
        <f>C16-E16</f>
        <v>0</v>
      </c>
    </row>
    <row r="17" spans="1:6" ht="12.75">
      <c r="A17" s="588"/>
      <c r="B17" s="587"/>
      <c r="C17" s="589"/>
      <c r="D17" s="590"/>
      <c r="E17" s="589"/>
      <c r="F17" s="591">
        <f t="shared" si="0"/>
        <v>0</v>
      </c>
    </row>
    <row r="18" spans="1:6" ht="12.75">
      <c r="A18" s="588"/>
      <c r="B18" s="587"/>
      <c r="C18" s="589"/>
      <c r="D18" s="590"/>
      <c r="E18" s="589"/>
      <c r="F18" s="591">
        <f t="shared" si="0"/>
        <v>0</v>
      </c>
    </row>
    <row r="19" spans="1:6" ht="12.75">
      <c r="A19" s="586"/>
      <c r="B19" s="587"/>
      <c r="C19" s="589"/>
      <c r="D19" s="590"/>
      <c r="E19" s="589"/>
      <c r="F19" s="591">
        <f t="shared" si="0"/>
        <v>0</v>
      </c>
    </row>
    <row r="20" spans="1:6" ht="12.75">
      <c r="A20" s="586"/>
      <c r="B20" s="587"/>
      <c r="C20" s="589"/>
      <c r="D20" s="590"/>
      <c r="E20" s="589"/>
      <c r="F20" s="591">
        <f t="shared" si="0"/>
        <v>0</v>
      </c>
    </row>
    <row r="21" spans="1:6" ht="12.75">
      <c r="A21" s="586"/>
      <c r="B21" s="587"/>
      <c r="C21" s="589"/>
      <c r="D21" s="590"/>
      <c r="E21" s="589"/>
      <c r="F21" s="591">
        <f t="shared" si="0"/>
        <v>0</v>
      </c>
    </row>
    <row r="22" spans="1:6" ht="12.75">
      <c r="A22" s="586"/>
      <c r="B22" s="587"/>
      <c r="C22" s="589"/>
      <c r="D22" s="590"/>
      <c r="E22" s="589"/>
      <c r="F22" s="591">
        <f t="shared" si="0"/>
        <v>0</v>
      </c>
    </row>
    <row r="23" spans="1:6" ht="12.75">
      <c r="A23" s="586"/>
      <c r="B23" s="587"/>
      <c r="C23" s="589"/>
      <c r="D23" s="590"/>
      <c r="E23" s="589"/>
      <c r="F23" s="591">
        <f t="shared" si="0"/>
        <v>0</v>
      </c>
    </row>
    <row r="24" spans="1:6" ht="12" customHeight="1">
      <c r="A24" s="586"/>
      <c r="B24" s="587"/>
      <c r="C24" s="589"/>
      <c r="D24" s="590"/>
      <c r="E24" s="589"/>
      <c r="F24" s="591">
        <f t="shared" si="0"/>
        <v>0</v>
      </c>
    </row>
    <row r="25" spans="1:6" ht="12.75">
      <c r="A25" s="586"/>
      <c r="B25" s="587"/>
      <c r="C25" s="589"/>
      <c r="D25" s="590"/>
      <c r="E25" s="589"/>
      <c r="F25" s="591">
        <f t="shared" si="0"/>
        <v>0</v>
      </c>
    </row>
    <row r="26" spans="1:16" ht="11.25" customHeight="1">
      <c r="A26" s="592" t="s">
        <v>583</v>
      </c>
      <c r="B26" s="593" t="s">
        <v>853</v>
      </c>
      <c r="C26" s="584">
        <f>SUM(C12:C25)</f>
        <v>0</v>
      </c>
      <c r="D26" s="585"/>
      <c r="E26" s="584">
        <f>SUM(E12:E25)</f>
        <v>0</v>
      </c>
      <c r="F26" s="594">
        <f>SUM(F12:F25)</f>
        <v>0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</row>
    <row r="27" spans="1:6" ht="16.5" customHeight="1">
      <c r="A27" s="586" t="s">
        <v>854</v>
      </c>
      <c r="B27" s="596"/>
      <c r="C27" s="584"/>
      <c r="D27" s="585"/>
      <c r="E27" s="584"/>
      <c r="F27" s="594"/>
    </row>
    <row r="28" spans="1:6" ht="12.75">
      <c r="A28" s="586" t="s">
        <v>560</v>
      </c>
      <c r="B28" s="596"/>
      <c r="C28" s="589"/>
      <c r="D28" s="590"/>
      <c r="E28" s="589"/>
      <c r="F28" s="591">
        <f>C28-E28</f>
        <v>0</v>
      </c>
    </row>
    <row r="29" spans="1:6" ht="12.75">
      <c r="A29" s="586" t="s">
        <v>563</v>
      </c>
      <c r="B29" s="596"/>
      <c r="C29" s="589"/>
      <c r="D29" s="590"/>
      <c r="E29" s="589"/>
      <c r="F29" s="591">
        <f aca="true" t="shared" si="1" ref="F29:F42">C29-E29</f>
        <v>0</v>
      </c>
    </row>
    <row r="30" spans="1:6" ht="12.75">
      <c r="A30" s="586" t="s">
        <v>566</v>
      </c>
      <c r="B30" s="596"/>
      <c r="C30" s="589"/>
      <c r="D30" s="590"/>
      <c r="E30" s="589"/>
      <c r="F30" s="591">
        <f t="shared" si="1"/>
        <v>0</v>
      </c>
    </row>
    <row r="31" spans="1:6" ht="12.75">
      <c r="A31" s="586" t="s">
        <v>569</v>
      </c>
      <c r="B31" s="596"/>
      <c r="C31" s="589"/>
      <c r="D31" s="590"/>
      <c r="E31" s="589"/>
      <c r="F31" s="591">
        <f t="shared" si="1"/>
        <v>0</v>
      </c>
    </row>
    <row r="32" spans="1:6" ht="12.75">
      <c r="A32" s="586">
        <v>5</v>
      </c>
      <c r="B32" s="587"/>
      <c r="C32" s="589"/>
      <c r="D32" s="590"/>
      <c r="E32" s="589"/>
      <c r="F32" s="591">
        <f t="shared" si="1"/>
        <v>0</v>
      </c>
    </row>
    <row r="33" spans="1:6" ht="12.75">
      <c r="A33" s="586">
        <v>6</v>
      </c>
      <c r="B33" s="587"/>
      <c r="C33" s="589"/>
      <c r="D33" s="590"/>
      <c r="E33" s="589"/>
      <c r="F33" s="591">
        <f t="shared" si="1"/>
        <v>0</v>
      </c>
    </row>
    <row r="34" spans="1:6" ht="12.75">
      <c r="A34" s="586">
        <v>7</v>
      </c>
      <c r="B34" s="587"/>
      <c r="C34" s="589"/>
      <c r="D34" s="590"/>
      <c r="E34" s="589"/>
      <c r="F34" s="591">
        <f t="shared" si="1"/>
        <v>0</v>
      </c>
    </row>
    <row r="35" spans="1:6" ht="12.75">
      <c r="A35" s="586">
        <v>8</v>
      </c>
      <c r="B35" s="587"/>
      <c r="C35" s="589"/>
      <c r="D35" s="590"/>
      <c r="E35" s="589"/>
      <c r="F35" s="591">
        <f t="shared" si="1"/>
        <v>0</v>
      </c>
    </row>
    <row r="36" spans="1:6" ht="12.75">
      <c r="A36" s="586">
        <v>9</v>
      </c>
      <c r="B36" s="587"/>
      <c r="C36" s="589"/>
      <c r="D36" s="590"/>
      <c r="E36" s="589"/>
      <c r="F36" s="591">
        <f t="shared" si="1"/>
        <v>0</v>
      </c>
    </row>
    <row r="37" spans="1:6" ht="12.75">
      <c r="A37" s="586">
        <v>10</v>
      </c>
      <c r="B37" s="587"/>
      <c r="C37" s="589"/>
      <c r="D37" s="590"/>
      <c r="E37" s="589"/>
      <c r="F37" s="591">
        <f t="shared" si="1"/>
        <v>0</v>
      </c>
    </row>
    <row r="38" spans="1:6" ht="12.75">
      <c r="A38" s="586">
        <v>11</v>
      </c>
      <c r="B38" s="587"/>
      <c r="C38" s="589"/>
      <c r="D38" s="590"/>
      <c r="E38" s="589"/>
      <c r="F38" s="591">
        <f t="shared" si="1"/>
        <v>0</v>
      </c>
    </row>
    <row r="39" spans="1:6" ht="12.75">
      <c r="A39" s="586">
        <v>12</v>
      </c>
      <c r="B39" s="587"/>
      <c r="C39" s="589"/>
      <c r="D39" s="590"/>
      <c r="E39" s="589"/>
      <c r="F39" s="591">
        <f t="shared" si="1"/>
        <v>0</v>
      </c>
    </row>
    <row r="40" spans="1:6" ht="12.75">
      <c r="A40" s="586">
        <v>13</v>
      </c>
      <c r="B40" s="587"/>
      <c r="C40" s="589"/>
      <c r="D40" s="590"/>
      <c r="E40" s="589"/>
      <c r="F40" s="591">
        <f t="shared" si="1"/>
        <v>0</v>
      </c>
    </row>
    <row r="41" spans="1:6" ht="12" customHeight="1">
      <c r="A41" s="586">
        <v>14</v>
      </c>
      <c r="B41" s="587"/>
      <c r="C41" s="589"/>
      <c r="D41" s="590"/>
      <c r="E41" s="589"/>
      <c r="F41" s="591">
        <f t="shared" si="1"/>
        <v>0</v>
      </c>
    </row>
    <row r="42" spans="1:6" ht="12.75">
      <c r="A42" s="586">
        <v>15</v>
      </c>
      <c r="B42" s="587"/>
      <c r="C42" s="589"/>
      <c r="D42" s="590"/>
      <c r="E42" s="589"/>
      <c r="F42" s="591">
        <f t="shared" si="1"/>
        <v>0</v>
      </c>
    </row>
    <row r="43" spans="1:16" ht="15" customHeight="1">
      <c r="A43" s="592" t="s">
        <v>840</v>
      </c>
      <c r="B43" s="593" t="s">
        <v>855</v>
      </c>
      <c r="C43" s="584">
        <f>SUM(C28:C42)</f>
        <v>0</v>
      </c>
      <c r="D43" s="585"/>
      <c r="E43" s="584">
        <f>SUM(E28:E42)</f>
        <v>0</v>
      </c>
      <c r="F43" s="594">
        <f>SUM(F28:F42)</f>
        <v>0</v>
      </c>
      <c r="G43" s="595"/>
      <c r="H43" s="595"/>
      <c r="I43" s="595"/>
      <c r="J43" s="595"/>
      <c r="K43" s="595"/>
      <c r="L43" s="595"/>
      <c r="M43" s="595"/>
      <c r="N43" s="595"/>
      <c r="O43" s="595"/>
      <c r="P43" s="595"/>
    </row>
    <row r="44" spans="1:6" ht="12.75" customHeight="1">
      <c r="A44" s="586" t="s">
        <v>856</v>
      </c>
      <c r="B44" s="596"/>
      <c r="C44" s="584"/>
      <c r="D44" s="585"/>
      <c r="E44" s="584"/>
      <c r="F44" s="594"/>
    </row>
    <row r="45" spans="1:6" ht="12.75">
      <c r="A45" s="586"/>
      <c r="B45" s="596"/>
      <c r="C45" s="589"/>
      <c r="D45" s="590"/>
      <c r="E45" s="589"/>
      <c r="F45" s="591">
        <f>C45-E45</f>
        <v>0</v>
      </c>
    </row>
    <row r="46" spans="1:6" ht="12.75">
      <c r="A46" s="586"/>
      <c r="B46" s="596"/>
      <c r="C46" s="589"/>
      <c r="D46" s="590"/>
      <c r="E46" s="589"/>
      <c r="F46" s="591">
        <f aca="true" t="shared" si="2" ref="F46:F59">C46-E46</f>
        <v>0</v>
      </c>
    </row>
    <row r="47" spans="1:6" ht="12.75">
      <c r="A47" s="586"/>
      <c r="B47" s="596"/>
      <c r="C47" s="589"/>
      <c r="D47" s="590"/>
      <c r="E47" s="589"/>
      <c r="F47" s="591">
        <f t="shared" si="2"/>
        <v>0</v>
      </c>
    </row>
    <row r="48" spans="1:6" ht="12.75">
      <c r="A48" s="586"/>
      <c r="B48" s="596"/>
      <c r="C48" s="589"/>
      <c r="D48" s="590"/>
      <c r="E48" s="589"/>
      <c r="F48" s="591">
        <f t="shared" si="2"/>
        <v>0</v>
      </c>
    </row>
    <row r="49" spans="1:6" ht="12.75">
      <c r="A49" s="586"/>
      <c r="B49" s="587"/>
      <c r="C49" s="589"/>
      <c r="D49" s="590"/>
      <c r="E49" s="589"/>
      <c r="F49" s="591">
        <f t="shared" si="2"/>
        <v>0</v>
      </c>
    </row>
    <row r="50" spans="1:6" ht="12.75">
      <c r="A50" s="597"/>
      <c r="B50" s="587"/>
      <c r="C50" s="589"/>
      <c r="D50" s="590"/>
      <c r="E50" s="589"/>
      <c r="F50" s="591">
        <f t="shared" si="2"/>
        <v>0</v>
      </c>
    </row>
    <row r="51" spans="1:6" ht="12.75">
      <c r="A51" s="586"/>
      <c r="B51" s="587"/>
      <c r="C51" s="589"/>
      <c r="D51" s="590"/>
      <c r="E51" s="589"/>
      <c r="F51" s="591">
        <f t="shared" si="2"/>
        <v>0</v>
      </c>
    </row>
    <row r="52" spans="1:6" ht="12.75">
      <c r="A52" s="586"/>
      <c r="B52" s="587"/>
      <c r="C52" s="589"/>
      <c r="D52" s="590"/>
      <c r="E52" s="589"/>
      <c r="F52" s="591">
        <f t="shared" si="2"/>
        <v>0</v>
      </c>
    </row>
    <row r="53" spans="1:6" ht="12.75">
      <c r="A53" s="586"/>
      <c r="B53" s="587"/>
      <c r="C53" s="589"/>
      <c r="D53" s="590"/>
      <c r="E53" s="589"/>
      <c r="F53" s="591">
        <f t="shared" si="2"/>
        <v>0</v>
      </c>
    </row>
    <row r="54" spans="1:6" ht="12.75">
      <c r="A54" s="586"/>
      <c r="B54" s="587"/>
      <c r="C54" s="589"/>
      <c r="D54" s="590"/>
      <c r="E54" s="589"/>
      <c r="F54" s="591">
        <f t="shared" si="2"/>
        <v>0</v>
      </c>
    </row>
    <row r="55" spans="1:6" ht="12.75">
      <c r="A55" s="586"/>
      <c r="B55" s="587"/>
      <c r="C55" s="589"/>
      <c r="D55" s="590"/>
      <c r="E55" s="589"/>
      <c r="F55" s="591">
        <f t="shared" si="2"/>
        <v>0</v>
      </c>
    </row>
    <row r="56" spans="1:6" ht="12.75">
      <c r="A56" s="586"/>
      <c r="B56" s="587"/>
      <c r="C56" s="589"/>
      <c r="D56" s="590"/>
      <c r="E56" s="589"/>
      <c r="F56" s="591">
        <f t="shared" si="2"/>
        <v>0</v>
      </c>
    </row>
    <row r="57" spans="1:6" ht="12.75">
      <c r="A57" s="586"/>
      <c r="B57" s="587"/>
      <c r="C57" s="589"/>
      <c r="D57" s="590"/>
      <c r="E57" s="589"/>
      <c r="F57" s="591">
        <f t="shared" si="2"/>
        <v>0</v>
      </c>
    </row>
    <row r="58" spans="1:6" ht="12" customHeight="1">
      <c r="A58" s="586"/>
      <c r="B58" s="587"/>
      <c r="C58" s="589"/>
      <c r="D58" s="590"/>
      <c r="E58" s="589"/>
      <c r="F58" s="591">
        <f t="shared" si="2"/>
        <v>0</v>
      </c>
    </row>
    <row r="59" spans="1:6" ht="12.75">
      <c r="A59" s="586"/>
      <c r="B59" s="587"/>
      <c r="C59" s="589"/>
      <c r="D59" s="590"/>
      <c r="E59" s="589"/>
      <c r="F59" s="591">
        <f t="shared" si="2"/>
        <v>0</v>
      </c>
    </row>
    <row r="60" spans="1:16" ht="12" customHeight="1">
      <c r="A60" s="592" t="s">
        <v>857</v>
      </c>
      <c r="B60" s="593" t="s">
        <v>858</v>
      </c>
      <c r="C60" s="584">
        <f>SUM(C45:C59)</f>
        <v>0</v>
      </c>
      <c r="D60" s="585"/>
      <c r="E60" s="584">
        <f>SUM(E45:E59)</f>
        <v>0</v>
      </c>
      <c r="F60" s="594">
        <f>SUM(F45:F59)</f>
        <v>0</v>
      </c>
      <c r="G60" s="595"/>
      <c r="H60" s="595"/>
      <c r="I60" s="595"/>
      <c r="J60" s="595"/>
      <c r="K60" s="595"/>
      <c r="L60" s="595"/>
      <c r="M60" s="595"/>
      <c r="N60" s="595"/>
      <c r="O60" s="595"/>
      <c r="P60" s="595"/>
    </row>
    <row r="61" spans="1:6" ht="18.75" customHeight="1">
      <c r="A61" s="586" t="s">
        <v>859</v>
      </c>
      <c r="B61" s="596"/>
      <c r="C61" s="584"/>
      <c r="D61" s="585"/>
      <c r="E61" s="584"/>
      <c r="F61" s="594"/>
    </row>
    <row r="62" spans="1:6" ht="12.75">
      <c r="A62" s="588" t="s">
        <v>860</v>
      </c>
      <c r="B62" s="596"/>
      <c r="C62" s="589">
        <v>4</v>
      </c>
      <c r="D62" s="590">
        <v>6.4</v>
      </c>
      <c r="E62" s="589"/>
      <c r="F62" s="591">
        <f>C62-E62</f>
        <v>4</v>
      </c>
    </row>
    <row r="63" spans="1:6" ht="12.75">
      <c r="A63" s="588" t="s">
        <v>861</v>
      </c>
      <c r="B63" s="596"/>
      <c r="C63" s="589">
        <v>9</v>
      </c>
      <c r="D63" s="590">
        <v>5</v>
      </c>
      <c r="E63" s="589"/>
      <c r="F63" s="591">
        <f aca="true" t="shared" si="3" ref="F63:F76">C63-E63</f>
        <v>9</v>
      </c>
    </row>
    <row r="64" spans="1:6" ht="12.75">
      <c r="A64" s="588" t="s">
        <v>862</v>
      </c>
      <c r="B64" s="596"/>
      <c r="C64" s="589">
        <v>12</v>
      </c>
      <c r="D64" s="590">
        <v>2.33</v>
      </c>
      <c r="E64" s="589"/>
      <c r="F64" s="591">
        <f t="shared" si="3"/>
        <v>12</v>
      </c>
    </row>
    <row r="65" spans="1:6" ht="12.75">
      <c r="A65" s="588" t="s">
        <v>863</v>
      </c>
      <c r="B65" s="587"/>
      <c r="C65" s="589">
        <v>5</v>
      </c>
      <c r="D65" s="590">
        <v>2.32</v>
      </c>
      <c r="E65" s="589"/>
      <c r="F65" s="591">
        <f t="shared" si="3"/>
        <v>5</v>
      </c>
    </row>
    <row r="66" spans="1:6" ht="12.75">
      <c r="A66" s="588" t="s">
        <v>864</v>
      </c>
      <c r="B66" s="587"/>
      <c r="C66" s="589">
        <v>0</v>
      </c>
      <c r="D66" s="590">
        <v>1.06</v>
      </c>
      <c r="E66" s="589"/>
      <c r="F66" s="591">
        <f t="shared" si="3"/>
        <v>0</v>
      </c>
    </row>
    <row r="67" spans="1:6" ht="12.75">
      <c r="A67" s="588" t="s">
        <v>865</v>
      </c>
      <c r="B67" s="587"/>
      <c r="C67" s="589">
        <v>0</v>
      </c>
      <c r="D67" s="590">
        <v>1</v>
      </c>
      <c r="E67" s="589"/>
      <c r="F67" s="591">
        <f t="shared" si="3"/>
        <v>0</v>
      </c>
    </row>
    <row r="68" spans="1:6" ht="12.75">
      <c r="A68" s="588" t="s">
        <v>866</v>
      </c>
      <c r="B68" s="587"/>
      <c r="C68" s="589">
        <v>0</v>
      </c>
      <c r="D68" s="590">
        <v>0.56</v>
      </c>
      <c r="E68" s="589"/>
      <c r="F68" s="591">
        <f t="shared" si="3"/>
        <v>0</v>
      </c>
    </row>
    <row r="69" spans="1:6" ht="12.75">
      <c r="A69" s="588" t="s">
        <v>867</v>
      </c>
      <c r="B69" s="587"/>
      <c r="C69" s="589">
        <v>0</v>
      </c>
      <c r="D69" s="590">
        <v>0.25</v>
      </c>
      <c r="E69" s="589"/>
      <c r="F69" s="598">
        <f t="shared" si="3"/>
        <v>0</v>
      </c>
    </row>
    <row r="70" spans="1:6" ht="12.75">
      <c r="A70" s="588" t="s">
        <v>868</v>
      </c>
      <c r="B70" s="587"/>
      <c r="C70" s="589">
        <v>1</v>
      </c>
      <c r="D70" s="590">
        <v>0.09</v>
      </c>
      <c r="E70" s="589"/>
      <c r="F70" s="598">
        <f t="shared" si="3"/>
        <v>1</v>
      </c>
    </row>
    <row r="71" spans="1:6" ht="12.75">
      <c r="A71" s="588" t="s">
        <v>869</v>
      </c>
      <c r="B71" s="587"/>
      <c r="C71" s="589">
        <v>0</v>
      </c>
      <c r="D71" s="590">
        <v>0.04</v>
      </c>
      <c r="E71" s="589"/>
      <c r="F71" s="591">
        <f t="shared" si="3"/>
        <v>0</v>
      </c>
    </row>
    <row r="72" spans="1:6" ht="12.75">
      <c r="A72" s="588" t="s">
        <v>870</v>
      </c>
      <c r="B72" s="587"/>
      <c r="C72" s="589">
        <v>0</v>
      </c>
      <c r="D72" s="590">
        <v>0.01</v>
      </c>
      <c r="E72" s="589"/>
      <c r="F72" s="591">
        <f t="shared" si="3"/>
        <v>0</v>
      </c>
    </row>
    <row r="73" spans="1:6" s="599" customFormat="1" ht="12.75">
      <c r="A73" s="586" t="s">
        <v>871</v>
      </c>
      <c r="B73" s="587"/>
      <c r="C73" s="589">
        <v>814</v>
      </c>
      <c r="D73" s="590">
        <v>1.41</v>
      </c>
      <c r="E73" s="589">
        <v>814</v>
      </c>
      <c r="F73" s="591">
        <f t="shared" si="3"/>
        <v>0</v>
      </c>
    </row>
    <row r="74" spans="1:6" ht="12.75">
      <c r="A74" s="586" t="s">
        <v>872</v>
      </c>
      <c r="B74" s="587"/>
      <c r="C74" s="589">
        <v>4769</v>
      </c>
      <c r="D74" s="590">
        <v>59.55</v>
      </c>
      <c r="E74" s="589"/>
      <c r="F74" s="591">
        <f t="shared" si="3"/>
        <v>4769</v>
      </c>
    </row>
    <row r="75" spans="1:6" ht="12" customHeight="1">
      <c r="A75" s="586"/>
      <c r="B75" s="587"/>
      <c r="C75" s="589"/>
      <c r="D75" s="590"/>
      <c r="E75" s="589"/>
      <c r="F75" s="591">
        <f t="shared" si="3"/>
        <v>0</v>
      </c>
    </row>
    <row r="76" spans="1:6" ht="12.75">
      <c r="A76" s="586"/>
      <c r="B76" s="587"/>
      <c r="C76" s="589"/>
      <c r="D76" s="590"/>
      <c r="E76" s="589"/>
      <c r="F76" s="591">
        <f t="shared" si="3"/>
        <v>0</v>
      </c>
    </row>
    <row r="77" spans="1:16" ht="14.25" customHeight="1">
      <c r="A77" s="592" t="s">
        <v>600</v>
      </c>
      <c r="B77" s="593" t="s">
        <v>873</v>
      </c>
      <c r="C77" s="584">
        <f>SUM(C62:C76)</f>
        <v>5614</v>
      </c>
      <c r="D77" s="585"/>
      <c r="E77" s="584">
        <f>SUM(E62:E76)</f>
        <v>814</v>
      </c>
      <c r="F77" s="594">
        <f>SUM(F62:F76)</f>
        <v>4800</v>
      </c>
      <c r="G77" s="595"/>
      <c r="H77" s="595"/>
      <c r="I77" s="595"/>
      <c r="J77" s="595"/>
      <c r="K77" s="595"/>
      <c r="L77" s="595"/>
      <c r="M77" s="595"/>
      <c r="N77" s="595"/>
      <c r="O77" s="595"/>
      <c r="P77" s="595"/>
    </row>
    <row r="78" spans="1:16" ht="20.25" customHeight="1">
      <c r="A78" s="600" t="s">
        <v>874</v>
      </c>
      <c r="B78" s="593" t="s">
        <v>875</v>
      </c>
      <c r="C78" s="584">
        <f>C77+C60+C43+C26</f>
        <v>5614</v>
      </c>
      <c r="D78" s="585"/>
      <c r="E78" s="584">
        <f>E77+E60+E43+E26</f>
        <v>814</v>
      </c>
      <c r="F78" s="594">
        <f>F77+F60+F43+F26</f>
        <v>4800</v>
      </c>
      <c r="G78" s="595"/>
      <c r="H78" s="595"/>
      <c r="I78" s="595"/>
      <c r="J78" s="595"/>
      <c r="K78" s="595"/>
      <c r="L78" s="595"/>
      <c r="M78" s="595"/>
      <c r="N78" s="595"/>
      <c r="O78" s="595"/>
      <c r="P78" s="595"/>
    </row>
    <row r="79" spans="1:6" ht="15" customHeight="1">
      <c r="A79" s="582" t="s">
        <v>876</v>
      </c>
      <c r="B79" s="593"/>
      <c r="C79" s="584"/>
      <c r="D79" s="585"/>
      <c r="E79" s="584"/>
      <c r="F79" s="594"/>
    </row>
    <row r="80" spans="1:6" ht="14.25" customHeight="1">
      <c r="A80" s="586" t="s">
        <v>852</v>
      </c>
      <c r="B80" s="596"/>
      <c r="C80" s="584"/>
      <c r="D80" s="585"/>
      <c r="E80" s="584"/>
      <c r="F80" s="594"/>
    </row>
    <row r="81" spans="1:6" ht="12.75">
      <c r="A81" s="588"/>
      <c r="B81" s="596"/>
      <c r="C81" s="589"/>
      <c r="D81" s="590"/>
      <c r="E81" s="589"/>
      <c r="F81" s="591">
        <f>C81-E81</f>
        <v>0</v>
      </c>
    </row>
    <row r="82" spans="1:6" ht="12.75">
      <c r="A82" s="586"/>
      <c r="B82" s="596"/>
      <c r="C82" s="589"/>
      <c r="D82" s="590"/>
      <c r="E82" s="589"/>
      <c r="F82" s="591">
        <f aca="true" t="shared" si="4" ref="F82:F95">C82-E82</f>
        <v>0</v>
      </c>
    </row>
    <row r="83" spans="1:6" ht="12.75">
      <c r="A83" s="586"/>
      <c r="B83" s="596"/>
      <c r="C83" s="589"/>
      <c r="D83" s="590"/>
      <c r="E83" s="589"/>
      <c r="F83" s="591">
        <f t="shared" si="4"/>
        <v>0</v>
      </c>
    </row>
    <row r="84" spans="1:6" ht="12.75">
      <c r="A84" s="586"/>
      <c r="B84" s="596"/>
      <c r="C84" s="589"/>
      <c r="D84" s="590"/>
      <c r="E84" s="589"/>
      <c r="F84" s="591">
        <f t="shared" si="4"/>
        <v>0</v>
      </c>
    </row>
    <row r="85" spans="1:6" ht="12.75">
      <c r="A85" s="586"/>
      <c r="B85" s="587"/>
      <c r="C85" s="589"/>
      <c r="D85" s="590"/>
      <c r="E85" s="589"/>
      <c r="F85" s="591">
        <f t="shared" si="4"/>
        <v>0</v>
      </c>
    </row>
    <row r="86" spans="1:6" ht="12.75">
      <c r="A86" s="586"/>
      <c r="B86" s="587"/>
      <c r="C86" s="589"/>
      <c r="D86" s="590"/>
      <c r="E86" s="589"/>
      <c r="F86" s="591">
        <f t="shared" si="4"/>
        <v>0</v>
      </c>
    </row>
    <row r="87" spans="1:6" ht="12.75">
      <c r="A87" s="586"/>
      <c r="B87" s="587"/>
      <c r="C87" s="589"/>
      <c r="D87" s="590"/>
      <c r="E87" s="589"/>
      <c r="F87" s="591">
        <f t="shared" si="4"/>
        <v>0</v>
      </c>
    </row>
    <row r="88" spans="1:6" ht="12.75">
      <c r="A88" s="586"/>
      <c r="B88" s="587"/>
      <c r="C88" s="589"/>
      <c r="D88" s="590"/>
      <c r="E88" s="589"/>
      <c r="F88" s="591">
        <f t="shared" si="4"/>
        <v>0</v>
      </c>
    </row>
    <row r="89" spans="1:6" ht="12" customHeight="1">
      <c r="A89" s="586"/>
      <c r="B89" s="587"/>
      <c r="C89" s="589"/>
      <c r="D89" s="590"/>
      <c r="E89" s="589"/>
      <c r="F89" s="591">
        <f t="shared" si="4"/>
        <v>0</v>
      </c>
    </row>
    <row r="90" spans="1:6" ht="12.75">
      <c r="A90" s="586"/>
      <c r="B90" s="587"/>
      <c r="C90" s="589"/>
      <c r="D90" s="590"/>
      <c r="E90" s="589"/>
      <c r="F90" s="591">
        <f t="shared" si="4"/>
        <v>0</v>
      </c>
    </row>
    <row r="91" spans="1:6" ht="12.75">
      <c r="A91" s="586"/>
      <c r="B91" s="587"/>
      <c r="C91" s="589"/>
      <c r="D91" s="590"/>
      <c r="E91" s="589"/>
      <c r="F91" s="591">
        <f t="shared" si="4"/>
        <v>0</v>
      </c>
    </row>
    <row r="92" spans="1:6" ht="12.75">
      <c r="A92" s="586"/>
      <c r="B92" s="587"/>
      <c r="C92" s="589"/>
      <c r="D92" s="590"/>
      <c r="E92" s="589"/>
      <c r="F92" s="591">
        <f t="shared" si="4"/>
        <v>0</v>
      </c>
    </row>
    <row r="93" spans="1:6" ht="12.75">
      <c r="A93" s="586"/>
      <c r="B93" s="587"/>
      <c r="C93" s="589"/>
      <c r="D93" s="590"/>
      <c r="E93" s="589"/>
      <c r="F93" s="591">
        <f t="shared" si="4"/>
        <v>0</v>
      </c>
    </row>
    <row r="94" spans="1:6" ht="12" customHeight="1">
      <c r="A94" s="586"/>
      <c r="B94" s="587"/>
      <c r="C94" s="589"/>
      <c r="D94" s="590"/>
      <c r="E94" s="589"/>
      <c r="F94" s="591">
        <f t="shared" si="4"/>
        <v>0</v>
      </c>
    </row>
    <row r="95" spans="1:6" ht="12.75">
      <c r="A95" s="586">
        <v>15</v>
      </c>
      <c r="B95" s="587"/>
      <c r="C95" s="589"/>
      <c r="D95" s="590"/>
      <c r="E95" s="589"/>
      <c r="F95" s="591">
        <f t="shared" si="4"/>
        <v>0</v>
      </c>
    </row>
    <row r="96" spans="1:16" ht="15" customHeight="1">
      <c r="A96" s="592" t="s">
        <v>583</v>
      </c>
      <c r="B96" s="593" t="s">
        <v>877</v>
      </c>
      <c r="C96" s="584">
        <f>SUM(C81:C95)</f>
        <v>0</v>
      </c>
      <c r="D96" s="585"/>
      <c r="E96" s="584">
        <f>SUM(E81:E95)</f>
        <v>0</v>
      </c>
      <c r="F96" s="594">
        <f>SUM(F81:F95)</f>
        <v>0</v>
      </c>
      <c r="G96" s="595"/>
      <c r="H96" s="595"/>
      <c r="I96" s="595"/>
      <c r="J96" s="595"/>
      <c r="K96" s="595"/>
      <c r="L96" s="595"/>
      <c r="M96" s="595"/>
      <c r="N96" s="595"/>
      <c r="O96" s="595"/>
      <c r="P96" s="595"/>
    </row>
    <row r="97" spans="1:6" ht="15.75" customHeight="1">
      <c r="A97" s="586" t="s">
        <v>854</v>
      </c>
      <c r="B97" s="596"/>
      <c r="C97" s="584"/>
      <c r="D97" s="585"/>
      <c r="E97" s="584"/>
      <c r="F97" s="594"/>
    </row>
    <row r="98" spans="1:6" ht="12.75">
      <c r="A98" s="586" t="s">
        <v>560</v>
      </c>
      <c r="B98" s="596"/>
      <c r="C98" s="589"/>
      <c r="D98" s="590"/>
      <c r="E98" s="589"/>
      <c r="F98" s="591">
        <f>C98-E98</f>
        <v>0</v>
      </c>
    </row>
    <row r="99" spans="1:6" ht="12.75">
      <c r="A99" s="586" t="s">
        <v>563</v>
      </c>
      <c r="B99" s="596"/>
      <c r="C99" s="589"/>
      <c r="D99" s="590"/>
      <c r="E99" s="589"/>
      <c r="F99" s="591">
        <f aca="true" t="shared" si="5" ref="F99:F112">C99-E99</f>
        <v>0</v>
      </c>
    </row>
    <row r="100" spans="1:6" ht="12.75">
      <c r="A100" s="586" t="s">
        <v>566</v>
      </c>
      <c r="B100" s="596"/>
      <c r="C100" s="589"/>
      <c r="D100" s="590"/>
      <c r="E100" s="589"/>
      <c r="F100" s="591">
        <f t="shared" si="5"/>
        <v>0</v>
      </c>
    </row>
    <row r="101" spans="1:6" ht="12.75">
      <c r="A101" s="586" t="s">
        <v>569</v>
      </c>
      <c r="B101" s="596"/>
      <c r="C101" s="589"/>
      <c r="D101" s="590"/>
      <c r="E101" s="589"/>
      <c r="F101" s="591">
        <f t="shared" si="5"/>
        <v>0</v>
      </c>
    </row>
    <row r="102" spans="1:6" ht="12.75">
      <c r="A102" s="586">
        <v>5</v>
      </c>
      <c r="B102" s="587"/>
      <c r="C102" s="589"/>
      <c r="D102" s="590"/>
      <c r="E102" s="589"/>
      <c r="F102" s="591">
        <f t="shared" si="5"/>
        <v>0</v>
      </c>
    </row>
    <row r="103" spans="1:6" ht="12.75">
      <c r="A103" s="586">
        <v>6</v>
      </c>
      <c r="B103" s="587"/>
      <c r="C103" s="589"/>
      <c r="D103" s="590"/>
      <c r="E103" s="589"/>
      <c r="F103" s="591">
        <f t="shared" si="5"/>
        <v>0</v>
      </c>
    </row>
    <row r="104" spans="1:6" ht="12.75">
      <c r="A104" s="586">
        <v>7</v>
      </c>
      <c r="B104" s="587"/>
      <c r="C104" s="589"/>
      <c r="D104" s="590"/>
      <c r="E104" s="589"/>
      <c r="F104" s="591">
        <f t="shared" si="5"/>
        <v>0</v>
      </c>
    </row>
    <row r="105" spans="1:6" ht="12.75">
      <c r="A105" s="586">
        <v>8</v>
      </c>
      <c r="B105" s="587"/>
      <c r="C105" s="589"/>
      <c r="D105" s="590"/>
      <c r="E105" s="589"/>
      <c r="F105" s="591">
        <f t="shared" si="5"/>
        <v>0</v>
      </c>
    </row>
    <row r="106" spans="1:6" ht="12" customHeight="1">
      <c r="A106" s="586">
        <v>9</v>
      </c>
      <c r="B106" s="587"/>
      <c r="C106" s="589"/>
      <c r="D106" s="590"/>
      <c r="E106" s="589"/>
      <c r="F106" s="591">
        <f t="shared" si="5"/>
        <v>0</v>
      </c>
    </row>
    <row r="107" spans="1:6" ht="12.75">
      <c r="A107" s="586">
        <v>10</v>
      </c>
      <c r="B107" s="587"/>
      <c r="C107" s="589"/>
      <c r="D107" s="590"/>
      <c r="E107" s="589"/>
      <c r="F107" s="591">
        <f t="shared" si="5"/>
        <v>0</v>
      </c>
    </row>
    <row r="108" spans="1:6" ht="12.75">
      <c r="A108" s="586">
        <v>11</v>
      </c>
      <c r="B108" s="587"/>
      <c r="C108" s="589"/>
      <c r="D108" s="590"/>
      <c r="E108" s="589"/>
      <c r="F108" s="591">
        <f t="shared" si="5"/>
        <v>0</v>
      </c>
    </row>
    <row r="109" spans="1:6" ht="12.75">
      <c r="A109" s="586">
        <v>12</v>
      </c>
      <c r="B109" s="587"/>
      <c r="C109" s="589"/>
      <c r="D109" s="590"/>
      <c r="E109" s="589"/>
      <c r="F109" s="591">
        <f t="shared" si="5"/>
        <v>0</v>
      </c>
    </row>
    <row r="110" spans="1:6" ht="12.75">
      <c r="A110" s="586">
        <v>13</v>
      </c>
      <c r="B110" s="587"/>
      <c r="C110" s="589"/>
      <c r="D110" s="590"/>
      <c r="E110" s="589"/>
      <c r="F110" s="591">
        <f t="shared" si="5"/>
        <v>0</v>
      </c>
    </row>
    <row r="111" spans="1:6" ht="12" customHeight="1">
      <c r="A111" s="586">
        <v>14</v>
      </c>
      <c r="B111" s="587"/>
      <c r="C111" s="589"/>
      <c r="D111" s="590"/>
      <c r="E111" s="589"/>
      <c r="F111" s="591">
        <f t="shared" si="5"/>
        <v>0</v>
      </c>
    </row>
    <row r="112" spans="1:6" ht="12.75">
      <c r="A112" s="586">
        <v>15</v>
      </c>
      <c r="B112" s="587"/>
      <c r="C112" s="589"/>
      <c r="D112" s="590"/>
      <c r="E112" s="589"/>
      <c r="F112" s="591">
        <f t="shared" si="5"/>
        <v>0</v>
      </c>
    </row>
    <row r="113" spans="1:16" ht="11.25" customHeight="1">
      <c r="A113" s="592" t="s">
        <v>840</v>
      </c>
      <c r="B113" s="593" t="s">
        <v>878</v>
      </c>
      <c r="C113" s="584">
        <f>SUM(C98:C112)</f>
        <v>0</v>
      </c>
      <c r="D113" s="585"/>
      <c r="E113" s="584">
        <f>SUM(E98:E112)</f>
        <v>0</v>
      </c>
      <c r="F113" s="594">
        <f>SUM(F98:F112)</f>
        <v>0</v>
      </c>
      <c r="G113" s="595"/>
      <c r="H113" s="595"/>
      <c r="I113" s="595"/>
      <c r="J113" s="595"/>
      <c r="K113" s="595"/>
      <c r="L113" s="595"/>
      <c r="M113" s="595"/>
      <c r="N113" s="595"/>
      <c r="O113" s="595"/>
      <c r="P113" s="595"/>
    </row>
    <row r="114" spans="1:6" ht="15" customHeight="1">
      <c r="A114" s="586" t="s">
        <v>856</v>
      </c>
      <c r="B114" s="596"/>
      <c r="C114" s="584"/>
      <c r="D114" s="585"/>
      <c r="E114" s="584"/>
      <c r="F114" s="594"/>
    </row>
    <row r="115" spans="1:6" ht="12.75">
      <c r="A115" s="586" t="s">
        <v>560</v>
      </c>
      <c r="B115" s="596"/>
      <c r="C115" s="589"/>
      <c r="D115" s="590"/>
      <c r="E115" s="589"/>
      <c r="F115" s="591">
        <f>C115-E115</f>
        <v>0</v>
      </c>
    </row>
    <row r="116" spans="1:6" ht="12.75">
      <c r="A116" s="586" t="s">
        <v>563</v>
      </c>
      <c r="B116" s="596"/>
      <c r="C116" s="589"/>
      <c r="D116" s="590"/>
      <c r="E116" s="589"/>
      <c r="F116" s="591">
        <f aca="true" t="shared" si="6" ref="F116:F129">C116-E116</f>
        <v>0</v>
      </c>
    </row>
    <row r="117" spans="1:6" ht="12.75">
      <c r="A117" s="586" t="s">
        <v>566</v>
      </c>
      <c r="B117" s="596"/>
      <c r="C117" s="589"/>
      <c r="D117" s="590"/>
      <c r="E117" s="589"/>
      <c r="F117" s="591">
        <f t="shared" si="6"/>
        <v>0</v>
      </c>
    </row>
    <row r="118" spans="1:6" ht="12.75">
      <c r="A118" s="586" t="s">
        <v>569</v>
      </c>
      <c r="B118" s="596"/>
      <c r="C118" s="589"/>
      <c r="D118" s="590"/>
      <c r="E118" s="589"/>
      <c r="F118" s="591">
        <f t="shared" si="6"/>
        <v>0</v>
      </c>
    </row>
    <row r="119" spans="1:6" ht="12.75">
      <c r="A119" s="586">
        <v>5</v>
      </c>
      <c r="B119" s="587"/>
      <c r="C119" s="589"/>
      <c r="D119" s="590"/>
      <c r="E119" s="589"/>
      <c r="F119" s="591">
        <f t="shared" si="6"/>
        <v>0</v>
      </c>
    </row>
    <row r="120" spans="1:6" ht="12.75">
      <c r="A120" s="586">
        <v>6</v>
      </c>
      <c r="B120" s="587"/>
      <c r="C120" s="589"/>
      <c r="D120" s="590"/>
      <c r="E120" s="589"/>
      <c r="F120" s="591">
        <f t="shared" si="6"/>
        <v>0</v>
      </c>
    </row>
    <row r="121" spans="1:6" ht="12.75">
      <c r="A121" s="586">
        <v>7</v>
      </c>
      <c r="B121" s="587"/>
      <c r="C121" s="589"/>
      <c r="D121" s="590"/>
      <c r="E121" s="589"/>
      <c r="F121" s="591">
        <f t="shared" si="6"/>
        <v>0</v>
      </c>
    </row>
    <row r="122" spans="1:6" ht="12.75">
      <c r="A122" s="586">
        <v>8</v>
      </c>
      <c r="B122" s="587"/>
      <c r="C122" s="589"/>
      <c r="D122" s="590"/>
      <c r="E122" s="589"/>
      <c r="F122" s="591">
        <f t="shared" si="6"/>
        <v>0</v>
      </c>
    </row>
    <row r="123" spans="1:6" ht="12" customHeight="1">
      <c r="A123" s="586">
        <v>9</v>
      </c>
      <c r="B123" s="587"/>
      <c r="C123" s="589"/>
      <c r="D123" s="590"/>
      <c r="E123" s="589"/>
      <c r="F123" s="591">
        <f t="shared" si="6"/>
        <v>0</v>
      </c>
    </row>
    <row r="124" spans="1:6" ht="12.75">
      <c r="A124" s="586">
        <v>10</v>
      </c>
      <c r="B124" s="587"/>
      <c r="C124" s="589"/>
      <c r="D124" s="590"/>
      <c r="E124" s="589"/>
      <c r="F124" s="591">
        <f t="shared" si="6"/>
        <v>0</v>
      </c>
    </row>
    <row r="125" spans="1:6" ht="12.75">
      <c r="A125" s="586">
        <v>11</v>
      </c>
      <c r="B125" s="587"/>
      <c r="C125" s="589"/>
      <c r="D125" s="590"/>
      <c r="E125" s="589"/>
      <c r="F125" s="591">
        <f t="shared" si="6"/>
        <v>0</v>
      </c>
    </row>
    <row r="126" spans="1:6" ht="12.75">
      <c r="A126" s="586">
        <v>12</v>
      </c>
      <c r="B126" s="587"/>
      <c r="C126" s="589"/>
      <c r="D126" s="590"/>
      <c r="E126" s="589"/>
      <c r="F126" s="591">
        <f t="shared" si="6"/>
        <v>0</v>
      </c>
    </row>
    <row r="127" spans="1:6" ht="12.75">
      <c r="A127" s="586">
        <v>13</v>
      </c>
      <c r="B127" s="587"/>
      <c r="C127" s="589"/>
      <c r="D127" s="590"/>
      <c r="E127" s="589"/>
      <c r="F127" s="591">
        <f t="shared" si="6"/>
        <v>0</v>
      </c>
    </row>
    <row r="128" spans="1:6" ht="12" customHeight="1">
      <c r="A128" s="586">
        <v>14</v>
      </c>
      <c r="B128" s="587"/>
      <c r="C128" s="589"/>
      <c r="D128" s="590"/>
      <c r="E128" s="589"/>
      <c r="F128" s="591">
        <f t="shared" si="6"/>
        <v>0</v>
      </c>
    </row>
    <row r="129" spans="1:6" ht="12.75">
      <c r="A129" s="586">
        <v>15</v>
      </c>
      <c r="B129" s="587"/>
      <c r="C129" s="589"/>
      <c r="D129" s="590"/>
      <c r="E129" s="589"/>
      <c r="F129" s="591">
        <f t="shared" si="6"/>
        <v>0</v>
      </c>
    </row>
    <row r="130" spans="1:16" ht="15.75" customHeight="1">
      <c r="A130" s="592" t="s">
        <v>857</v>
      </c>
      <c r="B130" s="593" t="s">
        <v>879</v>
      </c>
      <c r="C130" s="584">
        <f>SUM(C115:C129)</f>
        <v>0</v>
      </c>
      <c r="D130" s="585"/>
      <c r="E130" s="584">
        <f>SUM(E115:E129)</f>
        <v>0</v>
      </c>
      <c r="F130" s="594">
        <f>SUM(F115:F129)</f>
        <v>0</v>
      </c>
      <c r="G130" s="595"/>
      <c r="H130" s="595"/>
      <c r="I130" s="595"/>
      <c r="J130" s="595"/>
      <c r="K130" s="595"/>
      <c r="L130" s="595"/>
      <c r="M130" s="595"/>
      <c r="N130" s="595"/>
      <c r="O130" s="595"/>
      <c r="P130" s="595"/>
    </row>
    <row r="131" spans="1:6" ht="12.75" customHeight="1">
      <c r="A131" s="586" t="s">
        <v>859</v>
      </c>
      <c r="B131" s="596"/>
      <c r="C131" s="584"/>
      <c r="D131" s="585"/>
      <c r="E131" s="584"/>
      <c r="F131" s="594"/>
    </row>
    <row r="132" spans="1:6" ht="12.75">
      <c r="A132" s="586" t="s">
        <v>560</v>
      </c>
      <c r="B132" s="596"/>
      <c r="C132" s="589"/>
      <c r="D132" s="590"/>
      <c r="E132" s="589"/>
      <c r="F132" s="591">
        <f>C132-E132</f>
        <v>0</v>
      </c>
    </row>
    <row r="133" spans="1:6" ht="12.75">
      <c r="A133" s="586" t="s">
        <v>563</v>
      </c>
      <c r="B133" s="596"/>
      <c r="C133" s="589"/>
      <c r="D133" s="590"/>
      <c r="E133" s="589"/>
      <c r="F133" s="591">
        <f aca="true" t="shared" si="7" ref="F133:F146">C133-E133</f>
        <v>0</v>
      </c>
    </row>
    <row r="134" spans="1:6" ht="12.75">
      <c r="A134" s="586" t="s">
        <v>566</v>
      </c>
      <c r="B134" s="596"/>
      <c r="C134" s="589"/>
      <c r="D134" s="590"/>
      <c r="E134" s="589"/>
      <c r="F134" s="591">
        <f t="shared" si="7"/>
        <v>0</v>
      </c>
    </row>
    <row r="135" spans="1:6" ht="12.75">
      <c r="A135" s="586" t="s">
        <v>569</v>
      </c>
      <c r="B135" s="596"/>
      <c r="C135" s="589"/>
      <c r="D135" s="590"/>
      <c r="E135" s="589"/>
      <c r="F135" s="591">
        <f t="shared" si="7"/>
        <v>0</v>
      </c>
    </row>
    <row r="136" spans="1:6" ht="12.75">
      <c r="A136" s="586">
        <v>5</v>
      </c>
      <c r="B136" s="587"/>
      <c r="C136" s="589"/>
      <c r="D136" s="590"/>
      <c r="E136" s="589"/>
      <c r="F136" s="591">
        <f t="shared" si="7"/>
        <v>0</v>
      </c>
    </row>
    <row r="137" spans="1:6" ht="12.75">
      <c r="A137" s="586">
        <v>6</v>
      </c>
      <c r="B137" s="587"/>
      <c r="C137" s="589"/>
      <c r="D137" s="590"/>
      <c r="E137" s="589"/>
      <c r="F137" s="591">
        <f t="shared" si="7"/>
        <v>0</v>
      </c>
    </row>
    <row r="138" spans="1:6" ht="12.75">
      <c r="A138" s="586">
        <v>7</v>
      </c>
      <c r="B138" s="587"/>
      <c r="C138" s="589"/>
      <c r="D138" s="590"/>
      <c r="E138" s="589"/>
      <c r="F138" s="591">
        <f t="shared" si="7"/>
        <v>0</v>
      </c>
    </row>
    <row r="139" spans="1:6" ht="12.75">
      <c r="A139" s="586">
        <v>8</v>
      </c>
      <c r="B139" s="587"/>
      <c r="C139" s="589"/>
      <c r="D139" s="590"/>
      <c r="E139" s="589"/>
      <c r="F139" s="591">
        <f t="shared" si="7"/>
        <v>0</v>
      </c>
    </row>
    <row r="140" spans="1:6" ht="12" customHeight="1">
      <c r="A140" s="586">
        <v>9</v>
      </c>
      <c r="B140" s="587"/>
      <c r="C140" s="589"/>
      <c r="D140" s="590"/>
      <c r="E140" s="589"/>
      <c r="F140" s="591">
        <f t="shared" si="7"/>
        <v>0</v>
      </c>
    </row>
    <row r="141" spans="1:6" ht="12.75">
      <c r="A141" s="586">
        <v>10</v>
      </c>
      <c r="B141" s="587"/>
      <c r="C141" s="589"/>
      <c r="D141" s="590"/>
      <c r="E141" s="589"/>
      <c r="F141" s="591">
        <f t="shared" si="7"/>
        <v>0</v>
      </c>
    </row>
    <row r="142" spans="1:6" ht="12.75">
      <c r="A142" s="586">
        <v>11</v>
      </c>
      <c r="B142" s="587"/>
      <c r="C142" s="589"/>
      <c r="D142" s="590"/>
      <c r="E142" s="589"/>
      <c r="F142" s="591">
        <f t="shared" si="7"/>
        <v>0</v>
      </c>
    </row>
    <row r="143" spans="1:6" ht="12.75">
      <c r="A143" s="586">
        <v>12</v>
      </c>
      <c r="B143" s="587"/>
      <c r="C143" s="589"/>
      <c r="D143" s="590"/>
      <c r="E143" s="589"/>
      <c r="F143" s="591">
        <f t="shared" si="7"/>
        <v>0</v>
      </c>
    </row>
    <row r="144" spans="1:6" ht="12.75">
      <c r="A144" s="586">
        <v>13</v>
      </c>
      <c r="B144" s="587"/>
      <c r="C144" s="589"/>
      <c r="D144" s="590"/>
      <c r="E144" s="589"/>
      <c r="F144" s="591">
        <f t="shared" si="7"/>
        <v>0</v>
      </c>
    </row>
    <row r="145" spans="1:6" ht="12" customHeight="1">
      <c r="A145" s="586">
        <v>14</v>
      </c>
      <c r="B145" s="587"/>
      <c r="C145" s="589"/>
      <c r="D145" s="590"/>
      <c r="E145" s="589"/>
      <c r="F145" s="591">
        <f t="shared" si="7"/>
        <v>0</v>
      </c>
    </row>
    <row r="146" spans="1:6" ht="12.75">
      <c r="A146" s="586">
        <v>15</v>
      </c>
      <c r="B146" s="587"/>
      <c r="C146" s="589"/>
      <c r="D146" s="590"/>
      <c r="E146" s="589"/>
      <c r="F146" s="591">
        <f t="shared" si="7"/>
        <v>0</v>
      </c>
    </row>
    <row r="147" spans="1:16" ht="17.25" customHeight="1">
      <c r="A147" s="592" t="s">
        <v>600</v>
      </c>
      <c r="B147" s="593" t="s">
        <v>880</v>
      </c>
      <c r="C147" s="584">
        <f>SUM(C132:C146)</f>
        <v>0</v>
      </c>
      <c r="D147" s="585"/>
      <c r="E147" s="584">
        <f>SUM(E132:E146)</f>
        <v>0</v>
      </c>
      <c r="F147" s="594">
        <f>SUM(F132:F146)</f>
        <v>0</v>
      </c>
      <c r="G147" s="595"/>
      <c r="H147" s="595"/>
      <c r="I147" s="595"/>
      <c r="J147" s="595"/>
      <c r="K147" s="595"/>
      <c r="L147" s="595"/>
      <c r="M147" s="595"/>
      <c r="N147" s="595"/>
      <c r="O147" s="595"/>
      <c r="P147" s="595"/>
    </row>
    <row r="148" spans="1:16" ht="19.5" customHeight="1">
      <c r="A148" s="600" t="s">
        <v>881</v>
      </c>
      <c r="B148" s="593" t="s">
        <v>882</v>
      </c>
      <c r="C148" s="584">
        <f>C147+C130+C113+C96</f>
        <v>0</v>
      </c>
      <c r="D148" s="585"/>
      <c r="E148" s="584">
        <f>E147+E130+E113+E96</f>
        <v>0</v>
      </c>
      <c r="F148" s="594">
        <f>F147+F130+F113+F96</f>
        <v>0</v>
      </c>
      <c r="G148" s="595"/>
      <c r="H148" s="595"/>
      <c r="I148" s="595"/>
      <c r="J148" s="595"/>
      <c r="K148" s="595"/>
      <c r="L148" s="595"/>
      <c r="M148" s="595"/>
      <c r="N148" s="595"/>
      <c r="O148" s="595"/>
      <c r="P148" s="595"/>
    </row>
    <row r="149" spans="1:6" ht="19.5" customHeight="1">
      <c r="A149" s="601"/>
      <c r="B149" s="602"/>
      <c r="C149" s="603"/>
      <c r="D149" s="604"/>
      <c r="E149" s="603"/>
      <c r="F149" s="603"/>
    </row>
    <row r="150" spans="1:6" ht="12.75">
      <c r="A150" s="605" t="s">
        <v>883</v>
      </c>
      <c r="B150" s="606"/>
      <c r="C150" s="605" t="s">
        <v>884</v>
      </c>
      <c r="D150" s="607"/>
      <c r="E150" s="605" t="s">
        <v>885</v>
      </c>
      <c r="F150" s="608"/>
    </row>
    <row r="151" spans="1:6" ht="12.75">
      <c r="A151" s="608"/>
      <c r="B151" s="609"/>
      <c r="C151" s="608"/>
      <c r="D151" s="607"/>
      <c r="E151" s="608"/>
      <c r="F151" s="608"/>
    </row>
    <row r="152" spans="1:6" ht="12.75">
      <c r="A152" s="608"/>
      <c r="B152" s="609"/>
      <c r="C152" s="608"/>
      <c r="D152" s="607"/>
      <c r="E152" s="608"/>
      <c r="F152" s="608"/>
    </row>
    <row r="153" spans="3:5" ht="12.75">
      <c r="C153" s="608"/>
      <c r="E153" s="60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Mitko</dc:creator>
  <cp:keywords/>
  <dc:description/>
  <cp:lastModifiedBy>Mitko</cp:lastModifiedBy>
  <dcterms:created xsi:type="dcterms:W3CDTF">2018-01-29T18:03:32Z</dcterms:created>
  <dcterms:modified xsi:type="dcterms:W3CDTF">2018-01-29T18:17:17Z</dcterms:modified>
  <cp:category/>
  <cp:version/>
  <cp:contentType/>
  <cp:contentStatus/>
</cp:coreProperties>
</file>