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130" tabRatio="936" activeTab="3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'F_02.00'!$B$1:$F$89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'F_02.00'!$D$6:$F$84</definedName>
  </definedNames>
  <calcPr fullCalcOnLoad="1"/>
</workbook>
</file>

<file path=xl/sharedStrings.xml><?xml version="1.0" encoding="utf-8"?>
<sst xmlns="http://schemas.openxmlformats.org/spreadsheetml/2006/main" count="818" uniqueCount="526">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</sst>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.00_-;\-* #,##0.00_-;_-* \-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b/>
      <sz val="10"/>
      <color indexed="18"/>
      <name val="Arial"/>
      <family val="2"/>
    </font>
    <font>
      <sz val="10"/>
      <color indexed="8"/>
      <name val="Calibri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  <font>
      <b/>
      <sz val="10"/>
      <color theme="4" tint="-0.49996998906135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/>
    </border>
  </borders>
  <cellStyleXfs count="2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9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>
      <alignment/>
      <protection/>
    </xf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0" fontId="50" fillId="28" borderId="13" xfId="0" applyFont="1" applyFill="1" applyBorder="1" applyAlignment="1">
      <alignment horizontal="left"/>
    </xf>
    <xf numFmtId="0" fontId="32" fillId="29" borderId="13" xfId="0" applyFont="1" applyFill="1" applyBorder="1" applyAlignment="1">
      <alignment horizontal="left"/>
    </xf>
    <xf numFmtId="14" fontId="50" fillId="28" borderId="13" xfId="0" applyNumberFormat="1" applyFont="1" applyFill="1" applyBorder="1" applyAlignment="1">
      <alignment horizontal="left"/>
    </xf>
    <xf numFmtId="49" fontId="32" fillId="29" borderId="0" xfId="231" applyNumberFormat="1" applyFont="1" applyFill="1" applyAlignment="1">
      <alignment horizontal="center" vertical="center"/>
      <protection/>
    </xf>
    <xf numFmtId="49" fontId="50" fillId="28" borderId="13" xfId="0" applyNumberFormat="1" applyFont="1" applyFill="1" applyBorder="1" applyAlignment="1">
      <alignment horizontal="left"/>
    </xf>
    <xf numFmtId="0" fontId="32" fillId="29" borderId="21" xfId="252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9" borderId="13" xfId="0" applyFont="1" applyFill="1" applyBorder="1" applyAlignment="1">
      <alignment horizontal="right" wrapText="1"/>
    </xf>
    <xf numFmtId="0" fontId="49" fillId="29" borderId="13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 wrapText="1"/>
    </xf>
    <xf numFmtId="0" fontId="32" fillId="0" borderId="0" xfId="204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51" fillId="29" borderId="13" xfId="0" applyFont="1" applyFill="1" applyBorder="1" applyAlignment="1">
      <alignment wrapText="1"/>
    </xf>
    <xf numFmtId="0" fontId="52" fillId="29" borderId="21" xfId="252" applyFont="1" applyFill="1" applyBorder="1" applyAlignment="1">
      <alignment horizontal="left" vertical="top" wrapText="1"/>
      <protection/>
    </xf>
    <xf numFmtId="0" fontId="41" fillId="27" borderId="7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vertical="center" wrapText="1"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4" xfId="0" applyFont="1" applyFill="1" applyBorder="1" applyAlignment="1">
      <alignment horizontal="center" vertical="center" wrapText="1"/>
    </xf>
    <xf numFmtId="0" fontId="41" fillId="27" borderId="14" xfId="0" applyFont="1" applyFill="1" applyBorder="1" applyAlignment="1">
      <alignment horizontal="left" vertical="center" wrapText="1"/>
    </xf>
    <xf numFmtId="0" fontId="41" fillId="27" borderId="25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42" fillId="27" borderId="7" xfId="0" applyFont="1" applyFill="1" applyBorder="1" applyAlignment="1">
      <alignment horizontal="center"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1" fillId="29" borderId="26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 indent="1"/>
    </xf>
    <xf numFmtId="0" fontId="42" fillId="0" borderId="27" xfId="0" applyFont="1" applyBorder="1" applyAlignment="1">
      <alignment horizontal="left" vertical="center" wrapText="1"/>
    </xf>
    <xf numFmtId="0" fontId="0" fillId="29" borderId="28" xfId="0" applyFont="1" applyFill="1" applyBorder="1" applyAlignment="1">
      <alignment horizontal="left" vertical="center" wrapText="1" indent="1"/>
    </xf>
    <xf numFmtId="0" fontId="42" fillId="0" borderId="22" xfId="0" applyFont="1" applyBorder="1" applyAlignment="1">
      <alignment horizontal="left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28" xfId="0" applyFont="1" applyFill="1" applyBorder="1" applyAlignment="1">
      <alignment horizontal="center" vertical="center" wrapText="1"/>
    </xf>
    <xf numFmtId="0" fontId="41" fillId="29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9" borderId="22" xfId="0" applyFont="1" applyFill="1" applyBorder="1" applyAlignment="1">
      <alignment horizontal="left" vertical="center" wrapText="1" indent="1"/>
    </xf>
    <xf numFmtId="0" fontId="41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 indent="1"/>
    </xf>
    <xf numFmtId="0" fontId="0" fillId="29" borderId="22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0" fontId="41" fillId="29" borderId="28" xfId="0" applyFont="1" applyFill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22" xfId="204" applyFont="1" applyBorder="1" applyAlignment="1">
      <alignment horizontal="left" vertical="center" wrapText="1"/>
      <protection/>
    </xf>
    <xf numFmtId="0" fontId="42" fillId="0" borderId="29" xfId="0" applyFont="1" applyBorder="1" applyAlignment="1">
      <alignment horizontal="left" vertical="center" wrapText="1"/>
    </xf>
    <xf numFmtId="0" fontId="41" fillId="29" borderId="22" xfId="0" applyFont="1" applyFill="1" applyBorder="1" applyAlignment="1">
      <alignment vertical="center" wrapText="1"/>
    </xf>
    <xf numFmtId="0" fontId="41" fillId="29" borderId="27" xfId="0" applyFont="1" applyFill="1" applyBorder="1" applyAlignment="1">
      <alignment horizontal="left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42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2" fillId="29" borderId="22" xfId="0" applyFont="1" applyFill="1" applyBorder="1" applyAlignment="1">
      <alignment horizontal="left" vertical="center" wrapText="1" indent="2"/>
    </xf>
    <xf numFmtId="0" fontId="41" fillId="0" borderId="22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2" xfId="0" applyFont="1" applyBorder="1" applyAlignment="1">
      <alignment horizontal="left" vertical="center" wrapText="1" indent="2"/>
    </xf>
    <xf numFmtId="0" fontId="41" fillId="0" borderId="26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justify" vertical="center" wrapText="1"/>
    </xf>
    <xf numFmtId="0" fontId="0" fillId="29" borderId="22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left" vertical="center" wrapText="1" indent="4"/>
    </xf>
    <xf numFmtId="0" fontId="0" fillId="29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41" fillId="0" borderId="28" xfId="0" applyFont="1" applyBorder="1" applyAlignment="1">
      <alignment horizontal="left" vertical="center" wrapText="1"/>
    </xf>
    <xf numFmtId="0" fontId="66" fillId="0" borderId="0" xfId="0" applyFont="1" applyAlignment="1">
      <alignment shrinkToFi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0" fillId="26" borderId="0" xfId="202" applyFont="1" applyFill="1" applyAlignment="1">
      <alignment vertical="center"/>
      <protection/>
    </xf>
    <xf numFmtId="0" fontId="69" fillId="26" borderId="0" xfId="159" applyFont="1" applyFill="1" applyBorder="1" applyAlignment="1">
      <alignment/>
    </xf>
    <xf numFmtId="3" fontId="41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29" borderId="27" xfId="0" applyNumberFormat="1" applyFont="1" applyFill="1" applyBorder="1" applyAlignment="1">
      <alignment/>
    </xf>
    <xf numFmtId="3" fontId="41" fillId="0" borderId="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71" fillId="0" borderId="27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29" borderId="29" xfId="0" applyNumberFormat="1" applyFont="1" applyFill="1" applyBorder="1" applyAlignment="1">
      <alignment/>
    </xf>
    <xf numFmtId="3" fontId="0" fillId="29" borderId="22" xfId="0" applyNumberFormat="1" applyFont="1" applyFill="1" applyBorder="1" applyAlignment="1">
      <alignment/>
    </xf>
    <xf numFmtId="3" fontId="0" fillId="29" borderId="29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41" fillId="29" borderId="22" xfId="0" applyFont="1" applyFill="1" applyBorder="1" applyAlignment="1">
      <alignment horizontal="justify" vertical="center" wrapText="1"/>
    </xf>
    <xf numFmtId="3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5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11" xfId="199"/>
    <cellStyle name="Normal 12" xfId="200"/>
    <cellStyle name="Normal 13" xfId="201"/>
    <cellStyle name="Normal 2" xfId="202"/>
    <cellStyle name="Normal 2 2" xfId="203"/>
    <cellStyle name="Normal 2 2 2" xfId="204"/>
    <cellStyle name="Normal 2 2 2 2" xfId="205"/>
    <cellStyle name="Normal 2 2 3" xfId="206"/>
    <cellStyle name="Normal 2 2 3 2" xfId="207"/>
    <cellStyle name="Normal 2 2_COREP GL04rev3" xfId="208"/>
    <cellStyle name="Normal 2 3" xfId="209"/>
    <cellStyle name="Normal 2 5" xfId="210"/>
    <cellStyle name="Normal 2 5 2" xfId="211"/>
    <cellStyle name="Normal 2 5 2 2" xfId="212"/>
    <cellStyle name="Normal 2 5 2 2 2" xfId="213"/>
    <cellStyle name="Normal 2_~0149226" xfId="214"/>
    <cellStyle name="Normal 3" xfId="215"/>
    <cellStyle name="Normal 3 2" xfId="216"/>
    <cellStyle name="Normal 3 2 2" xfId="217"/>
    <cellStyle name="Normal 3 3" xfId="218"/>
    <cellStyle name="Normal 3 4" xfId="219"/>
    <cellStyle name="Normal 3 5" xfId="220"/>
    <cellStyle name="Normal 3 6" xfId="221"/>
    <cellStyle name="Normal 3_~1520012" xfId="222"/>
    <cellStyle name="Normal 4" xfId="223"/>
    <cellStyle name="Normal 4 2" xfId="224"/>
    <cellStyle name="Normal 5" xfId="225"/>
    <cellStyle name="Normal 5 2" xfId="226"/>
    <cellStyle name="Normal 5_20130128_ITS on reporting_Annex I_CA" xfId="227"/>
    <cellStyle name="Normal 6" xfId="228"/>
    <cellStyle name="Normal 7" xfId="229"/>
    <cellStyle name="Normal 7 2" xfId="230"/>
    <cellStyle name="Normal 8" xfId="231"/>
    <cellStyle name="Normal 8 2" xfId="232"/>
    <cellStyle name="Normal 9" xfId="233"/>
    <cellStyle name="Notas" xfId="234"/>
    <cellStyle name="Note" xfId="235"/>
    <cellStyle name="Note 2" xfId="236"/>
    <cellStyle name="optionalExposure" xfId="237"/>
    <cellStyle name="Összesen" xfId="238"/>
    <cellStyle name="Output" xfId="239"/>
    <cellStyle name="Output 2" xfId="240"/>
    <cellStyle name="Percent" xfId="241"/>
    <cellStyle name="Porcentual 2" xfId="242"/>
    <cellStyle name="Porcentual 2 2" xfId="243"/>
    <cellStyle name="Prozent 2" xfId="244"/>
    <cellStyle name="Rossz" xfId="245"/>
    <cellStyle name="Salida" xfId="246"/>
    <cellStyle name="Semleges" xfId="247"/>
    <cellStyle name="showExposure" xfId="248"/>
    <cellStyle name="Standard 2" xfId="249"/>
    <cellStyle name="Standard 3" xfId="250"/>
    <cellStyle name="Standard 3 2" xfId="251"/>
    <cellStyle name="Standard 4" xfId="252"/>
    <cellStyle name="Standard_20100129_1559 Jentsch_COREP ON 20100129 COREP preliminary proposal_CR SA" xfId="253"/>
    <cellStyle name="Számítás" xfId="254"/>
    <cellStyle name="Texto de advertencia" xfId="255"/>
    <cellStyle name="Texto explicativo" xfId="256"/>
    <cellStyle name="Title" xfId="257"/>
    <cellStyle name="Title 2" xfId="258"/>
    <cellStyle name="Titolo" xfId="259"/>
    <cellStyle name="Título" xfId="260"/>
    <cellStyle name="Título 1" xfId="261"/>
    <cellStyle name="Título 2" xfId="262"/>
    <cellStyle name="Título 3" xfId="263"/>
    <cellStyle name="Título_20091015 DE_Proposed amendments to CR SEC_MKR" xfId="264"/>
    <cellStyle name="Total" xfId="265"/>
    <cellStyle name="Total 2" xfId="266"/>
    <cellStyle name="Warning Text" xfId="267"/>
    <cellStyle name="Warning Text 2" xfId="268"/>
    <cellStyle name="Нормален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2.7109375" style="127" customWidth="1"/>
    <col min="2" max="2" width="12.28125" style="4" customWidth="1"/>
    <col min="3" max="3" width="60.28125" style="1" customWidth="1"/>
    <col min="4" max="4" width="25.57421875" style="2" customWidth="1"/>
    <col min="5" max="5" width="14.140625" style="2" customWidth="1"/>
    <col min="6" max="6" width="19.00390625" style="3" customWidth="1"/>
    <col min="7" max="7" width="2.421875" style="1" customWidth="1"/>
    <col min="8" max="16384" width="9.140625" style="1" customWidth="1"/>
  </cols>
  <sheetData>
    <row r="1" spans="1:6" s="128" customFormat="1" ht="12">
      <c r="A1" s="127" t="s">
        <v>273</v>
      </c>
      <c r="B1" s="139" t="s">
        <v>432</v>
      </c>
      <c r="C1" s="140"/>
      <c r="D1" s="140"/>
      <c r="E1" s="129"/>
      <c r="F1" s="138"/>
    </row>
    <row r="2" spans="1:6" s="33" customFormat="1" ht="12">
      <c r="A2" s="127"/>
      <c r="B2" s="44" t="s">
        <v>61</v>
      </c>
      <c r="C2" s="27" t="s">
        <v>523</v>
      </c>
      <c r="D2" s="28" t="s">
        <v>524</v>
      </c>
      <c r="E2" s="42"/>
      <c r="F2" s="43"/>
    </row>
    <row r="3" spans="1:6" s="33" customFormat="1" ht="24">
      <c r="A3" s="127"/>
      <c r="B3" s="44" t="s">
        <v>62</v>
      </c>
      <c r="C3" s="29">
        <v>44834</v>
      </c>
      <c r="D3" s="30"/>
      <c r="E3" s="42"/>
      <c r="F3" s="43"/>
    </row>
    <row r="4" spans="1:6" s="33" customFormat="1" ht="24">
      <c r="A4" s="127"/>
      <c r="B4" s="44" t="s">
        <v>63</v>
      </c>
      <c r="C4" s="31" t="s">
        <v>525</v>
      </c>
      <c r="D4" s="30"/>
      <c r="E4" s="42"/>
      <c r="F4" s="43"/>
    </row>
    <row r="5" spans="1:6" s="33" customFormat="1" ht="24">
      <c r="A5" s="127"/>
      <c r="B5" s="45" t="s">
        <v>64</v>
      </c>
      <c r="C5" s="32" t="s">
        <v>65</v>
      </c>
      <c r="D5" s="34" t="s">
        <v>66</v>
      </c>
      <c r="E5" s="35" t="s">
        <v>276</v>
      </c>
      <c r="F5" s="37"/>
    </row>
    <row r="6" spans="2:5" ht="32.25" customHeight="1">
      <c r="B6" s="158" t="s">
        <v>69</v>
      </c>
      <c r="C6" s="159"/>
      <c r="D6" s="159"/>
      <c r="E6" s="159"/>
    </row>
    <row r="7" spans="1:6" s="128" customFormat="1" ht="11.25">
      <c r="A7" s="127">
        <v>6</v>
      </c>
      <c r="B7" s="138"/>
      <c r="D7" s="129"/>
      <c r="E7" s="129"/>
      <c r="F7" s="138" t="s">
        <v>433</v>
      </c>
    </row>
    <row r="8" spans="2:3" ht="12.75">
      <c r="B8" s="160" t="s">
        <v>70</v>
      </c>
      <c r="C8" s="159"/>
    </row>
    <row r="9" ht="12.75">
      <c r="B9" s="48"/>
    </row>
    <row r="10" ht="12.75">
      <c r="B10" s="48"/>
    </row>
    <row r="12" spans="2:6" ht="25.5">
      <c r="B12" s="49"/>
      <c r="C12" s="60"/>
      <c r="D12" s="56" t="s">
        <v>58</v>
      </c>
      <c r="E12" s="26" t="s">
        <v>71</v>
      </c>
      <c r="F12" s="46" t="s">
        <v>72</v>
      </c>
    </row>
    <row r="13" spans="2:6" ht="38.25">
      <c r="B13" s="50"/>
      <c r="C13" s="17"/>
      <c r="D13" s="57"/>
      <c r="E13" s="18"/>
      <c r="F13" s="63" t="s">
        <v>277</v>
      </c>
    </row>
    <row r="14" spans="2:6" ht="12.75">
      <c r="B14" s="51"/>
      <c r="C14" s="19"/>
      <c r="D14" s="58"/>
      <c r="E14" s="20"/>
      <c r="F14" s="64" t="s">
        <v>309</v>
      </c>
    </row>
    <row r="15" spans="1:9" ht="25.5">
      <c r="A15" s="127" t="s">
        <v>347</v>
      </c>
      <c r="B15" s="64" t="s">
        <v>309</v>
      </c>
      <c r="C15" s="65" t="s">
        <v>73</v>
      </c>
      <c r="D15" s="66" t="s">
        <v>74</v>
      </c>
      <c r="E15" s="67"/>
      <c r="F15" s="141">
        <v>1940738</v>
      </c>
      <c r="H15" s="154"/>
      <c r="I15" s="154"/>
    </row>
    <row r="16" spans="1:9" ht="25.5">
      <c r="A16" s="127" t="s">
        <v>348</v>
      </c>
      <c r="B16" s="64" t="s">
        <v>310</v>
      </c>
      <c r="C16" s="68" t="s">
        <v>75</v>
      </c>
      <c r="D16" s="69" t="s">
        <v>270</v>
      </c>
      <c r="E16" s="67"/>
      <c r="F16" s="142">
        <v>400924</v>
      </c>
      <c r="H16" s="154"/>
      <c r="I16" s="154"/>
    </row>
    <row r="17" spans="1:9" ht="25.5">
      <c r="A17" s="127" t="s">
        <v>349</v>
      </c>
      <c r="B17" s="64" t="s">
        <v>311</v>
      </c>
      <c r="C17" s="70" t="s">
        <v>76</v>
      </c>
      <c r="D17" s="71" t="s">
        <v>271</v>
      </c>
      <c r="E17" s="72"/>
      <c r="F17" s="142">
        <f>1479347+4</f>
        <v>1479351</v>
      </c>
      <c r="H17" s="154"/>
      <c r="I17" s="154"/>
    </row>
    <row r="18" spans="1:9" ht="25.5">
      <c r="A18" s="127" t="s">
        <v>350</v>
      </c>
      <c r="B18" s="64" t="s">
        <v>312</v>
      </c>
      <c r="C18" s="70" t="s">
        <v>77</v>
      </c>
      <c r="D18" s="71" t="s">
        <v>272</v>
      </c>
      <c r="E18" s="73">
        <v>5</v>
      </c>
      <c r="F18" s="142">
        <f>60467-4</f>
        <v>60463</v>
      </c>
      <c r="H18" s="154"/>
      <c r="I18" s="154"/>
    </row>
    <row r="19" spans="1:9" ht="12.75">
      <c r="A19" s="127" t="s">
        <v>351</v>
      </c>
      <c r="B19" s="64" t="s">
        <v>313</v>
      </c>
      <c r="C19" s="74" t="s">
        <v>78</v>
      </c>
      <c r="D19" s="71" t="s">
        <v>79</v>
      </c>
      <c r="E19" s="75"/>
      <c r="F19" s="141">
        <v>27632</v>
      </c>
      <c r="H19" s="154"/>
      <c r="I19" s="154"/>
    </row>
    <row r="20" spans="1:9" ht="12.75">
      <c r="A20" s="127" t="s">
        <v>352</v>
      </c>
      <c r="B20" s="64" t="s">
        <v>314</v>
      </c>
      <c r="C20" s="76" t="s">
        <v>80</v>
      </c>
      <c r="D20" s="71" t="s">
        <v>79</v>
      </c>
      <c r="E20" s="75">
        <v>10</v>
      </c>
      <c r="F20" s="142">
        <v>27</v>
      </c>
      <c r="H20" s="154"/>
      <c r="I20" s="154"/>
    </row>
    <row r="21" spans="1:9" ht="12.75">
      <c r="A21" s="127" t="s">
        <v>353</v>
      </c>
      <c r="B21" s="64" t="s">
        <v>315</v>
      </c>
      <c r="C21" s="76" t="s">
        <v>81</v>
      </c>
      <c r="D21" s="71" t="s">
        <v>82</v>
      </c>
      <c r="E21" s="75">
        <v>4</v>
      </c>
      <c r="F21" s="142">
        <v>20413</v>
      </c>
      <c r="G21" s="154"/>
      <c r="H21" s="154"/>
      <c r="I21" s="154"/>
    </row>
    <row r="22" spans="1:9" ht="25.5">
      <c r="A22" s="127" t="s">
        <v>354</v>
      </c>
      <c r="B22" s="64" t="s">
        <v>316</v>
      </c>
      <c r="C22" s="76" t="s">
        <v>83</v>
      </c>
      <c r="D22" s="71" t="s">
        <v>267</v>
      </c>
      <c r="E22" s="75">
        <v>4</v>
      </c>
      <c r="F22" s="142">
        <v>7192</v>
      </c>
      <c r="H22" s="154"/>
      <c r="I22" s="154"/>
    </row>
    <row r="23" spans="1:9" ht="25.5">
      <c r="A23" s="127" t="s">
        <v>355</v>
      </c>
      <c r="B23" s="64" t="s">
        <v>318</v>
      </c>
      <c r="C23" s="76" t="s">
        <v>84</v>
      </c>
      <c r="D23" s="71" t="s">
        <v>268</v>
      </c>
      <c r="E23" s="75">
        <v>4</v>
      </c>
      <c r="F23" s="141">
        <v>0</v>
      </c>
      <c r="H23" s="154"/>
      <c r="I23" s="154"/>
    </row>
    <row r="24" spans="1:9" ht="38.25">
      <c r="A24" s="127" t="s">
        <v>439</v>
      </c>
      <c r="B24" s="64" t="s">
        <v>365</v>
      </c>
      <c r="C24" s="77" t="s">
        <v>2</v>
      </c>
      <c r="D24" s="71" t="s">
        <v>85</v>
      </c>
      <c r="E24" s="78">
        <v>4</v>
      </c>
      <c r="F24" s="141">
        <v>187495</v>
      </c>
      <c r="H24" s="154"/>
      <c r="I24" s="154"/>
    </row>
    <row r="25" spans="1:9" ht="12.75">
      <c r="A25" s="127" t="s">
        <v>440</v>
      </c>
      <c r="B25" s="64" t="s">
        <v>366</v>
      </c>
      <c r="C25" s="79" t="s">
        <v>81</v>
      </c>
      <c r="D25" s="71" t="s">
        <v>82</v>
      </c>
      <c r="E25" s="78">
        <v>4</v>
      </c>
      <c r="F25" s="142">
        <v>185413</v>
      </c>
      <c r="H25" s="154"/>
      <c r="I25" s="154"/>
    </row>
    <row r="26" spans="1:9" ht="25.5">
      <c r="A26" s="127" t="s">
        <v>441</v>
      </c>
      <c r="B26" s="64" t="s">
        <v>367</v>
      </c>
      <c r="C26" s="79" t="s">
        <v>83</v>
      </c>
      <c r="D26" s="71" t="s">
        <v>267</v>
      </c>
      <c r="E26" s="78">
        <v>4</v>
      </c>
      <c r="F26" s="142">
        <v>2082</v>
      </c>
      <c r="H26" s="154"/>
      <c r="I26" s="154"/>
    </row>
    <row r="27" spans="1:9" ht="25.5">
      <c r="A27" s="127" t="s">
        <v>442</v>
      </c>
      <c r="B27" s="64" t="s">
        <v>368</v>
      </c>
      <c r="C27" s="79" t="s">
        <v>84</v>
      </c>
      <c r="D27" s="71" t="s">
        <v>268</v>
      </c>
      <c r="E27" s="78">
        <v>4</v>
      </c>
      <c r="F27" s="141">
        <v>0</v>
      </c>
      <c r="H27" s="154"/>
      <c r="I27" s="154"/>
    </row>
    <row r="28" spans="1:9" ht="38.25">
      <c r="A28" s="127" t="s">
        <v>356</v>
      </c>
      <c r="B28" s="64" t="s">
        <v>319</v>
      </c>
      <c r="C28" s="77" t="s">
        <v>86</v>
      </c>
      <c r="D28" s="71" t="s">
        <v>87</v>
      </c>
      <c r="E28" s="80">
        <v>4</v>
      </c>
      <c r="F28" s="141">
        <v>0</v>
      </c>
      <c r="H28" s="154"/>
      <c r="I28" s="154"/>
    </row>
    <row r="29" spans="1:9" ht="25.5">
      <c r="A29" s="127" t="s">
        <v>358</v>
      </c>
      <c r="B29" s="64" t="s">
        <v>321</v>
      </c>
      <c r="C29" s="76" t="s">
        <v>83</v>
      </c>
      <c r="D29" s="71" t="s">
        <v>267</v>
      </c>
      <c r="E29" s="80">
        <v>4</v>
      </c>
      <c r="F29" s="141">
        <v>0</v>
      </c>
      <c r="H29" s="154"/>
      <c r="I29" s="154"/>
    </row>
    <row r="30" spans="1:9" ht="25.5">
      <c r="A30" s="127" t="s">
        <v>359</v>
      </c>
      <c r="B30" s="64" t="s">
        <v>322</v>
      </c>
      <c r="C30" s="76" t="s">
        <v>84</v>
      </c>
      <c r="D30" s="71" t="s">
        <v>268</v>
      </c>
      <c r="E30" s="80">
        <v>4</v>
      </c>
      <c r="F30" s="141">
        <v>0</v>
      </c>
      <c r="H30" s="154"/>
      <c r="I30" s="154"/>
    </row>
    <row r="31" spans="1:9" ht="25.5">
      <c r="A31" s="127" t="s">
        <v>456</v>
      </c>
      <c r="B31" s="64" t="s">
        <v>369</v>
      </c>
      <c r="C31" s="77" t="s">
        <v>0</v>
      </c>
      <c r="D31" s="71" t="s">
        <v>88</v>
      </c>
      <c r="E31" s="75">
        <v>4</v>
      </c>
      <c r="F31" s="141">
        <v>389873</v>
      </c>
      <c r="H31" s="154"/>
      <c r="I31" s="154"/>
    </row>
    <row r="32" spans="1:9" ht="12.75">
      <c r="A32" s="127" t="s">
        <v>457</v>
      </c>
      <c r="B32" s="64" t="s">
        <v>370</v>
      </c>
      <c r="C32" s="68" t="s">
        <v>81</v>
      </c>
      <c r="D32" s="71" t="s">
        <v>82</v>
      </c>
      <c r="E32" s="75">
        <v>4</v>
      </c>
      <c r="F32" s="142">
        <v>15832</v>
      </c>
      <c r="H32" s="154"/>
      <c r="I32" s="154"/>
    </row>
    <row r="33" spans="1:9" ht="25.5">
      <c r="A33" s="127" t="s">
        <v>458</v>
      </c>
      <c r="B33" s="64" t="s">
        <v>371</v>
      </c>
      <c r="C33" s="68" t="s">
        <v>83</v>
      </c>
      <c r="D33" s="71" t="s">
        <v>267</v>
      </c>
      <c r="E33" s="75">
        <v>4</v>
      </c>
      <c r="F33" s="142">
        <v>374041</v>
      </c>
      <c r="H33" s="154"/>
      <c r="I33" s="154"/>
    </row>
    <row r="34" spans="1:9" ht="25.5">
      <c r="A34" s="127" t="s">
        <v>459</v>
      </c>
      <c r="B34" s="64" t="s">
        <v>372</v>
      </c>
      <c r="C34" s="68" t="s">
        <v>84</v>
      </c>
      <c r="D34" s="71" t="s">
        <v>268</v>
      </c>
      <c r="E34" s="75">
        <v>4</v>
      </c>
      <c r="F34" s="141">
        <v>0</v>
      </c>
      <c r="H34" s="154"/>
      <c r="I34" s="154"/>
    </row>
    <row r="35" spans="1:9" ht="25.5">
      <c r="A35" s="127" t="s">
        <v>460</v>
      </c>
      <c r="B35" s="64" t="s">
        <v>373</v>
      </c>
      <c r="C35" s="77" t="s">
        <v>3</v>
      </c>
      <c r="D35" s="71" t="s">
        <v>89</v>
      </c>
      <c r="E35" s="75">
        <v>4</v>
      </c>
      <c r="F35" s="141">
        <v>5148845</v>
      </c>
      <c r="H35" s="154"/>
      <c r="I35" s="154"/>
    </row>
    <row r="36" spans="1:9" ht="25.5">
      <c r="A36" s="127" t="s">
        <v>461</v>
      </c>
      <c r="B36" s="64" t="s">
        <v>374</v>
      </c>
      <c r="C36" s="68" t="s">
        <v>83</v>
      </c>
      <c r="D36" s="71" t="s">
        <v>267</v>
      </c>
      <c r="E36" s="75">
        <v>4</v>
      </c>
      <c r="F36" s="142">
        <v>1349624</v>
      </c>
      <c r="H36" s="154"/>
      <c r="I36" s="154"/>
    </row>
    <row r="37" spans="1:9" ht="25.5">
      <c r="A37" s="127" t="s">
        <v>462</v>
      </c>
      <c r="B37" s="64" t="s">
        <v>375</v>
      </c>
      <c r="C37" s="68" t="s">
        <v>84</v>
      </c>
      <c r="D37" s="71" t="s">
        <v>268</v>
      </c>
      <c r="E37" s="75">
        <v>4</v>
      </c>
      <c r="F37" s="142">
        <v>3799221</v>
      </c>
      <c r="H37" s="154"/>
      <c r="I37" s="154"/>
    </row>
    <row r="38" spans="1:9" ht="38.25">
      <c r="A38" s="127" t="s">
        <v>474</v>
      </c>
      <c r="B38" s="64" t="s">
        <v>333</v>
      </c>
      <c r="C38" s="77" t="s">
        <v>90</v>
      </c>
      <c r="D38" s="71" t="s">
        <v>269</v>
      </c>
      <c r="E38" s="75">
        <v>11</v>
      </c>
      <c r="F38" s="141">
        <v>0</v>
      </c>
      <c r="H38" s="154"/>
      <c r="I38" s="154"/>
    </row>
    <row r="39" spans="1:9" ht="25.5">
      <c r="A39" s="127" t="s">
        <v>475</v>
      </c>
      <c r="B39" s="64" t="s">
        <v>334</v>
      </c>
      <c r="C39" s="74" t="s">
        <v>91</v>
      </c>
      <c r="D39" s="71" t="s">
        <v>92</v>
      </c>
      <c r="E39" s="75"/>
      <c r="F39" s="141">
        <v>0</v>
      </c>
      <c r="H39" s="154"/>
      <c r="I39" s="154"/>
    </row>
    <row r="40" spans="1:9" ht="51">
      <c r="A40" s="127" t="s">
        <v>472</v>
      </c>
      <c r="B40" s="64" t="s">
        <v>335</v>
      </c>
      <c r="C40" s="74" t="s">
        <v>278</v>
      </c>
      <c r="D40" s="71" t="s">
        <v>279</v>
      </c>
      <c r="E40" s="75">
        <v>40</v>
      </c>
      <c r="F40" s="141">
        <v>0</v>
      </c>
      <c r="H40" s="154"/>
      <c r="I40" s="154"/>
    </row>
    <row r="41" spans="1:9" ht="12.75">
      <c r="A41" s="127" t="s">
        <v>469</v>
      </c>
      <c r="B41" s="64" t="s">
        <v>336</v>
      </c>
      <c r="C41" s="77" t="s">
        <v>93</v>
      </c>
      <c r="D41" s="81"/>
      <c r="E41" s="75"/>
      <c r="F41" s="141">
        <v>161226</v>
      </c>
      <c r="H41" s="154"/>
      <c r="I41" s="154"/>
    </row>
    <row r="42" spans="1:9" ht="51">
      <c r="A42" s="127" t="s">
        <v>470</v>
      </c>
      <c r="B42" s="64" t="s">
        <v>337</v>
      </c>
      <c r="C42" s="68" t="s">
        <v>94</v>
      </c>
      <c r="D42" s="71" t="s">
        <v>344</v>
      </c>
      <c r="E42" s="75" t="s">
        <v>95</v>
      </c>
      <c r="F42" s="143">
        <v>150879</v>
      </c>
      <c r="H42" s="154"/>
      <c r="I42" s="154"/>
    </row>
    <row r="43" spans="1:9" ht="51">
      <c r="A43" s="127" t="s">
        <v>471</v>
      </c>
      <c r="B43" s="64" t="s">
        <v>338</v>
      </c>
      <c r="C43" s="68" t="s">
        <v>96</v>
      </c>
      <c r="D43" s="71" t="s">
        <v>345</v>
      </c>
      <c r="E43" s="75" t="s">
        <v>95</v>
      </c>
      <c r="F43" s="143">
        <v>10347</v>
      </c>
      <c r="H43" s="154"/>
      <c r="I43" s="154"/>
    </row>
    <row r="44" spans="1:9" ht="51">
      <c r="A44" s="127" t="s">
        <v>476</v>
      </c>
      <c r="B44" s="64" t="s">
        <v>339</v>
      </c>
      <c r="C44" s="77" t="s">
        <v>97</v>
      </c>
      <c r="D44" s="71" t="s">
        <v>98</v>
      </c>
      <c r="E44" s="75"/>
      <c r="F44" s="141">
        <v>2695</v>
      </c>
      <c r="H44" s="154"/>
      <c r="I44" s="154"/>
    </row>
    <row r="45" spans="1:9" ht="46.5" customHeight="1">
      <c r="A45" s="127" t="s">
        <v>477</v>
      </c>
      <c r="B45" s="64" t="s">
        <v>340</v>
      </c>
      <c r="C45" s="68" t="s">
        <v>60</v>
      </c>
      <c r="D45" s="71" t="s">
        <v>99</v>
      </c>
      <c r="E45" s="82"/>
      <c r="F45" s="142">
        <v>0</v>
      </c>
      <c r="H45" s="154"/>
      <c r="I45" s="154"/>
    </row>
    <row r="46" spans="1:9" ht="38.25">
      <c r="A46" s="127" t="s">
        <v>478</v>
      </c>
      <c r="B46" s="64" t="s">
        <v>341</v>
      </c>
      <c r="C46" s="68" t="s">
        <v>100</v>
      </c>
      <c r="D46" s="71" t="s">
        <v>346</v>
      </c>
      <c r="E46" s="75" t="s">
        <v>95</v>
      </c>
      <c r="F46" s="142">
        <v>2695</v>
      </c>
      <c r="H46" s="154"/>
      <c r="I46" s="154"/>
    </row>
    <row r="47" spans="1:9" ht="25.5">
      <c r="A47" s="127" t="s">
        <v>479</v>
      </c>
      <c r="B47" s="64" t="s">
        <v>342</v>
      </c>
      <c r="C47" s="77" t="s">
        <v>101</v>
      </c>
      <c r="D47" s="71" t="s">
        <v>102</v>
      </c>
      <c r="E47" s="75"/>
      <c r="F47" s="141">
        <v>564</v>
      </c>
      <c r="H47" s="154"/>
      <c r="I47" s="154"/>
    </row>
    <row r="48" spans="1:9" ht="38.25">
      <c r="A48" s="127" t="s">
        <v>480</v>
      </c>
      <c r="B48" s="64" t="s">
        <v>343</v>
      </c>
      <c r="C48" s="68" t="s">
        <v>103</v>
      </c>
      <c r="D48" s="71" t="s">
        <v>104</v>
      </c>
      <c r="E48" s="75"/>
      <c r="F48" s="142">
        <v>84</v>
      </c>
      <c r="H48" s="154"/>
      <c r="I48" s="154"/>
    </row>
    <row r="49" spans="1:9" ht="63.75">
      <c r="A49" s="127" t="s">
        <v>481</v>
      </c>
      <c r="B49" s="64" t="s">
        <v>376</v>
      </c>
      <c r="C49" s="68" t="s">
        <v>105</v>
      </c>
      <c r="D49" s="71" t="s">
        <v>106</v>
      </c>
      <c r="E49" s="75"/>
      <c r="F49" s="142">
        <v>480</v>
      </c>
      <c r="H49" s="154"/>
      <c r="I49" s="154"/>
    </row>
    <row r="50" spans="1:9" ht="25.5">
      <c r="A50" s="127" t="s">
        <v>482</v>
      </c>
      <c r="B50" s="64" t="s">
        <v>377</v>
      </c>
      <c r="C50" s="77" t="s">
        <v>107</v>
      </c>
      <c r="D50" s="71" t="s">
        <v>32</v>
      </c>
      <c r="E50" s="75"/>
      <c r="F50" s="141">
        <v>25723</v>
      </c>
      <c r="H50" s="154"/>
      <c r="I50" s="154"/>
    </row>
    <row r="51" spans="1:9" ht="63.75">
      <c r="A51" s="127" t="s">
        <v>484</v>
      </c>
      <c r="B51" s="64" t="s">
        <v>378</v>
      </c>
      <c r="C51" s="83" t="s">
        <v>108</v>
      </c>
      <c r="D51" s="71" t="s">
        <v>33</v>
      </c>
      <c r="E51" s="75"/>
      <c r="F51" s="141">
        <v>32058</v>
      </c>
      <c r="H51" s="154"/>
      <c r="I51" s="154"/>
    </row>
    <row r="52" spans="1:9" ht="25.5">
      <c r="A52" s="127" t="s">
        <v>485</v>
      </c>
      <c r="B52" s="64" t="s">
        <v>379</v>
      </c>
      <c r="C52" s="84" t="s">
        <v>109</v>
      </c>
      <c r="D52" s="85" t="s">
        <v>110</v>
      </c>
      <c r="E52" s="86"/>
      <c r="F52" s="144">
        <f>F15+F19+F24+F31+F35+F40+F41+F44+F47+F50+F51+F28</f>
        <v>7916849</v>
      </c>
      <c r="H52" s="154"/>
      <c r="I52" s="154"/>
    </row>
    <row r="54" ht="12.75">
      <c r="F54" s="157"/>
    </row>
  </sheetData>
  <sheetProtection/>
  <mergeCells count="2">
    <mergeCell ref="B6:E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3" r:id="rId1"/>
  <headerFooter>
    <oddHeader>&amp;CBG
Приложение III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85" zoomScaleNormal="85" zoomScalePageLayoutView="0" workbookViewId="0" topLeftCell="A1">
      <selection activeCell="A1" sqref="A1:IV10"/>
    </sheetView>
  </sheetViews>
  <sheetFormatPr defaultColWidth="9.140625" defaultRowHeight="12.75"/>
  <cols>
    <col min="1" max="1" width="2.7109375" style="127" customWidth="1"/>
    <col min="2" max="2" width="12.28125" style="4" customWidth="1"/>
    <col min="3" max="3" width="78.00390625" style="1" customWidth="1"/>
    <col min="4" max="4" width="22.8515625" style="1" customWidth="1"/>
    <col min="5" max="5" width="13.7109375" style="14" customWidth="1"/>
    <col min="6" max="6" width="19.7109375" style="1" customWidth="1"/>
    <col min="7" max="7" width="3.57421875" style="1" customWidth="1"/>
    <col min="8" max="16384" width="9.140625" style="1" customWidth="1"/>
  </cols>
  <sheetData>
    <row r="1" spans="1:5" s="128" customFormat="1" ht="12">
      <c r="A1" s="127" t="s">
        <v>274</v>
      </c>
      <c r="B1" s="139" t="s">
        <v>432</v>
      </c>
      <c r="C1" s="140"/>
      <c r="D1" s="140"/>
      <c r="E1" s="137"/>
    </row>
    <row r="2" spans="1:5" s="33" customFormat="1" ht="12">
      <c r="A2" s="127"/>
      <c r="B2" s="44" t="s">
        <v>61</v>
      </c>
      <c r="C2" s="27" t="s">
        <v>523</v>
      </c>
      <c r="D2" s="28" t="s">
        <v>524</v>
      </c>
      <c r="E2" s="41"/>
    </row>
    <row r="3" spans="1:5" s="33" customFormat="1" ht="24">
      <c r="A3" s="127"/>
      <c r="B3" s="44" t="s">
        <v>62</v>
      </c>
      <c r="C3" s="29">
        <v>44834</v>
      </c>
      <c r="D3" s="30"/>
      <c r="E3" s="41"/>
    </row>
    <row r="4" spans="1:5" s="33" customFormat="1" ht="24">
      <c r="A4" s="127"/>
      <c r="B4" s="44" t="s">
        <v>63</v>
      </c>
      <c r="C4" s="31" t="s">
        <v>525</v>
      </c>
      <c r="D4" s="30"/>
      <c r="E4" s="41"/>
    </row>
    <row r="5" spans="1:6" s="33" customFormat="1" ht="24">
      <c r="A5" s="127"/>
      <c r="B5" s="45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4" ht="32.25" customHeight="1">
      <c r="B6" s="158" t="s">
        <v>302</v>
      </c>
      <c r="C6" s="159"/>
      <c r="D6" s="15"/>
    </row>
    <row r="7" spans="1:6" s="128" customFormat="1" ht="11.25">
      <c r="A7" s="127">
        <v>6</v>
      </c>
      <c r="B7" s="136"/>
      <c r="E7" s="137"/>
      <c r="F7" s="128" t="s">
        <v>433</v>
      </c>
    </row>
    <row r="8" spans="2:3" ht="12.75">
      <c r="B8" s="167" t="s">
        <v>111</v>
      </c>
      <c r="C8" s="159"/>
    </row>
    <row r="9" ht="12.75">
      <c r="B9" s="52"/>
    </row>
    <row r="10" ht="12.75">
      <c r="B10" s="52"/>
    </row>
    <row r="11" ht="12.75">
      <c r="C11" s="52"/>
    </row>
    <row r="12" spans="2:6" ht="25.5">
      <c r="B12" s="164"/>
      <c r="C12" s="161"/>
      <c r="D12" s="56" t="s">
        <v>58</v>
      </c>
      <c r="E12" s="26" t="s">
        <v>71</v>
      </c>
      <c r="F12" s="62" t="s">
        <v>72</v>
      </c>
    </row>
    <row r="13" spans="2:6" ht="25.5">
      <c r="B13" s="165"/>
      <c r="C13" s="162"/>
      <c r="D13" s="57"/>
      <c r="E13" s="25"/>
      <c r="F13" s="63" t="s">
        <v>277</v>
      </c>
    </row>
    <row r="14" spans="2:6" ht="12.75" customHeight="1">
      <c r="B14" s="166"/>
      <c r="C14" s="163"/>
      <c r="D14" s="58"/>
      <c r="E14" s="24"/>
      <c r="F14" s="64" t="s">
        <v>309</v>
      </c>
    </row>
    <row r="15" spans="1:9" ht="51">
      <c r="A15" s="127" t="s">
        <v>347</v>
      </c>
      <c r="B15" s="64" t="s">
        <v>309</v>
      </c>
      <c r="C15" s="95" t="s">
        <v>59</v>
      </c>
      <c r="D15" s="69" t="s">
        <v>112</v>
      </c>
      <c r="E15" s="67">
        <v>8</v>
      </c>
      <c r="F15" s="141">
        <v>1484</v>
      </c>
      <c r="H15" s="154"/>
      <c r="I15" s="154"/>
    </row>
    <row r="16" spans="1:9" ht="51">
      <c r="A16" s="127" t="s">
        <v>348</v>
      </c>
      <c r="B16" s="64" t="s">
        <v>310</v>
      </c>
      <c r="C16" s="76" t="s">
        <v>80</v>
      </c>
      <c r="D16" s="71" t="s">
        <v>113</v>
      </c>
      <c r="E16" s="75">
        <v>10</v>
      </c>
      <c r="F16" s="145">
        <v>1484</v>
      </c>
      <c r="H16" s="154"/>
      <c r="I16" s="154"/>
    </row>
    <row r="17" spans="1:9" ht="25.5">
      <c r="A17" s="127" t="s">
        <v>349</v>
      </c>
      <c r="B17" s="64" t="s">
        <v>311</v>
      </c>
      <c r="C17" s="76" t="s">
        <v>114</v>
      </c>
      <c r="D17" s="71" t="s">
        <v>115</v>
      </c>
      <c r="E17" s="75">
        <v>8</v>
      </c>
      <c r="F17" s="145">
        <v>0</v>
      </c>
      <c r="H17" s="154"/>
      <c r="I17" s="154"/>
    </row>
    <row r="18" spans="1:9" ht="63.75">
      <c r="A18" s="127" t="s">
        <v>350</v>
      </c>
      <c r="B18" s="64" t="s">
        <v>312</v>
      </c>
      <c r="C18" s="76" t="s">
        <v>116</v>
      </c>
      <c r="D18" s="71" t="s">
        <v>22</v>
      </c>
      <c r="E18" s="75">
        <v>8</v>
      </c>
      <c r="F18" s="145">
        <v>0</v>
      </c>
      <c r="H18" s="154"/>
      <c r="I18" s="154"/>
    </row>
    <row r="19" spans="1:9" ht="25.5">
      <c r="A19" s="127" t="s">
        <v>351</v>
      </c>
      <c r="B19" s="64" t="s">
        <v>313</v>
      </c>
      <c r="C19" s="76" t="s">
        <v>117</v>
      </c>
      <c r="D19" s="71" t="s">
        <v>23</v>
      </c>
      <c r="E19" s="75">
        <v>8</v>
      </c>
      <c r="F19" s="145">
        <v>0</v>
      </c>
      <c r="H19" s="154"/>
      <c r="I19" s="154"/>
    </row>
    <row r="20" spans="1:9" ht="25.5">
      <c r="A20" s="127" t="s">
        <v>352</v>
      </c>
      <c r="B20" s="64" t="s">
        <v>314</v>
      </c>
      <c r="C20" s="76" t="s">
        <v>118</v>
      </c>
      <c r="D20" s="71" t="s">
        <v>24</v>
      </c>
      <c r="E20" s="75">
        <v>8</v>
      </c>
      <c r="F20" s="145">
        <v>0</v>
      </c>
      <c r="H20" s="154"/>
      <c r="I20" s="154"/>
    </row>
    <row r="21" spans="1:9" ht="38.25">
      <c r="A21" s="127" t="s">
        <v>353</v>
      </c>
      <c r="B21" s="64" t="s">
        <v>315</v>
      </c>
      <c r="C21" s="74" t="s">
        <v>119</v>
      </c>
      <c r="D21" s="71" t="s">
        <v>120</v>
      </c>
      <c r="E21" s="75">
        <v>8</v>
      </c>
      <c r="F21" s="145">
        <v>0</v>
      </c>
      <c r="H21" s="154"/>
      <c r="I21" s="154"/>
    </row>
    <row r="22" spans="1:9" ht="63.75">
      <c r="A22" s="127" t="s">
        <v>354</v>
      </c>
      <c r="B22" s="64" t="s">
        <v>316</v>
      </c>
      <c r="C22" s="76" t="s">
        <v>116</v>
      </c>
      <c r="D22" s="71" t="s">
        <v>22</v>
      </c>
      <c r="E22" s="75">
        <v>8</v>
      </c>
      <c r="F22" s="145">
        <v>0</v>
      </c>
      <c r="H22" s="154"/>
      <c r="I22" s="154"/>
    </row>
    <row r="23" spans="1:9" ht="25.5">
      <c r="A23" s="127" t="s">
        <v>355</v>
      </c>
      <c r="B23" s="64" t="s">
        <v>318</v>
      </c>
      <c r="C23" s="76" t="s">
        <v>117</v>
      </c>
      <c r="D23" s="71" t="s">
        <v>23</v>
      </c>
      <c r="E23" s="75">
        <v>8</v>
      </c>
      <c r="F23" s="145">
        <v>0</v>
      </c>
      <c r="H23" s="154"/>
      <c r="I23" s="154"/>
    </row>
    <row r="24" spans="1:9" ht="25.5">
      <c r="A24" s="127" t="s">
        <v>356</v>
      </c>
      <c r="B24" s="64" t="s">
        <v>319</v>
      </c>
      <c r="C24" s="76" t="s">
        <v>118</v>
      </c>
      <c r="D24" s="71" t="s">
        <v>24</v>
      </c>
      <c r="E24" s="75">
        <v>8</v>
      </c>
      <c r="F24" s="145">
        <v>0</v>
      </c>
      <c r="H24" s="154"/>
      <c r="I24" s="154"/>
    </row>
    <row r="25" spans="1:9" ht="38.25">
      <c r="A25" s="127" t="s">
        <v>357</v>
      </c>
      <c r="B25" s="64" t="s">
        <v>320</v>
      </c>
      <c r="C25" s="74" t="s">
        <v>280</v>
      </c>
      <c r="D25" s="71" t="s">
        <v>121</v>
      </c>
      <c r="E25" s="75">
        <v>8</v>
      </c>
      <c r="F25" s="146">
        <v>7283721</v>
      </c>
      <c r="H25" s="154"/>
      <c r="I25" s="154"/>
    </row>
    <row r="26" spans="1:9" ht="63.75">
      <c r="A26" s="127" t="s">
        <v>358</v>
      </c>
      <c r="B26" s="64" t="s">
        <v>321</v>
      </c>
      <c r="C26" s="76" t="s">
        <v>116</v>
      </c>
      <c r="D26" s="71" t="s">
        <v>22</v>
      </c>
      <c r="E26" s="75">
        <v>8</v>
      </c>
      <c r="F26" s="145">
        <v>7202695</v>
      </c>
      <c r="H26" s="154"/>
      <c r="I26" s="154"/>
    </row>
    <row r="27" spans="1:9" ht="25.5">
      <c r="A27" s="127" t="s">
        <v>359</v>
      </c>
      <c r="B27" s="64" t="s">
        <v>322</v>
      </c>
      <c r="C27" s="76" t="s">
        <v>117</v>
      </c>
      <c r="D27" s="71" t="s">
        <v>23</v>
      </c>
      <c r="E27" s="75">
        <v>8</v>
      </c>
      <c r="F27" s="145">
        <v>35838</v>
      </c>
      <c r="H27" s="154"/>
      <c r="I27" s="154"/>
    </row>
    <row r="28" spans="1:9" ht="25.5">
      <c r="A28" s="127" t="s">
        <v>360</v>
      </c>
      <c r="B28" s="64" t="s">
        <v>323</v>
      </c>
      <c r="C28" s="76" t="s">
        <v>118</v>
      </c>
      <c r="D28" s="71" t="s">
        <v>24</v>
      </c>
      <c r="E28" s="75">
        <v>8</v>
      </c>
      <c r="F28" s="145">
        <v>45188</v>
      </c>
      <c r="H28" s="154"/>
      <c r="I28" s="154"/>
    </row>
    <row r="29" spans="1:9" ht="29.25" customHeight="1">
      <c r="A29" s="127" t="s">
        <v>361</v>
      </c>
      <c r="B29" s="64" t="s">
        <v>324</v>
      </c>
      <c r="C29" s="74" t="s">
        <v>90</v>
      </c>
      <c r="D29" s="71" t="s">
        <v>25</v>
      </c>
      <c r="E29" s="80">
        <v>11</v>
      </c>
      <c r="F29" s="145">
        <v>0</v>
      </c>
      <c r="H29" s="154"/>
      <c r="I29" s="154"/>
    </row>
    <row r="30" spans="1:9" ht="38.25">
      <c r="A30" s="127" t="s">
        <v>443</v>
      </c>
      <c r="B30" s="64" t="s">
        <v>325</v>
      </c>
      <c r="C30" s="74" t="s">
        <v>91</v>
      </c>
      <c r="D30" s="71" t="s">
        <v>122</v>
      </c>
      <c r="E30" s="80"/>
      <c r="F30" s="145">
        <v>0</v>
      </c>
      <c r="H30" s="154"/>
      <c r="I30" s="154"/>
    </row>
    <row r="31" spans="1:9" ht="38.25">
      <c r="A31" s="127" t="s">
        <v>444</v>
      </c>
      <c r="B31" s="64" t="s">
        <v>326</v>
      </c>
      <c r="C31" s="77" t="s">
        <v>123</v>
      </c>
      <c r="D31" s="71" t="s">
        <v>124</v>
      </c>
      <c r="E31" s="75">
        <v>43</v>
      </c>
      <c r="F31" s="145">
        <v>1909</v>
      </c>
      <c r="H31" s="154"/>
      <c r="I31" s="154"/>
    </row>
    <row r="32" spans="1:9" ht="63.75">
      <c r="A32" s="127" t="s">
        <v>445</v>
      </c>
      <c r="B32" s="64" t="s">
        <v>327</v>
      </c>
      <c r="C32" s="68" t="s">
        <v>125</v>
      </c>
      <c r="D32" s="71" t="s">
        <v>26</v>
      </c>
      <c r="E32" s="75">
        <v>43</v>
      </c>
      <c r="F32" s="145">
        <v>1577</v>
      </c>
      <c r="H32" s="154"/>
      <c r="I32" s="154"/>
    </row>
    <row r="33" spans="1:9" ht="63.75">
      <c r="A33" s="127" t="s">
        <v>446</v>
      </c>
      <c r="B33" s="64" t="s">
        <v>328</v>
      </c>
      <c r="C33" s="68" t="s">
        <v>126</v>
      </c>
      <c r="D33" s="71" t="s">
        <v>27</v>
      </c>
      <c r="E33" s="75">
        <v>43</v>
      </c>
      <c r="F33" s="145">
        <v>0</v>
      </c>
      <c r="H33" s="154"/>
      <c r="I33" s="154"/>
    </row>
    <row r="34" spans="1:9" ht="25.5">
      <c r="A34" s="127" t="s">
        <v>463</v>
      </c>
      <c r="B34" s="64" t="s">
        <v>329</v>
      </c>
      <c r="C34" s="68" t="s">
        <v>127</v>
      </c>
      <c r="D34" s="71" t="s">
        <v>128</v>
      </c>
      <c r="E34" s="75">
        <v>43</v>
      </c>
      <c r="F34" s="145">
        <v>0</v>
      </c>
      <c r="H34" s="154"/>
      <c r="I34" s="154"/>
    </row>
    <row r="35" spans="1:9" ht="25.5">
      <c r="A35" s="127" t="s">
        <v>464</v>
      </c>
      <c r="B35" s="64" t="s">
        <v>330</v>
      </c>
      <c r="C35" s="68" t="s">
        <v>129</v>
      </c>
      <c r="D35" s="71" t="s">
        <v>130</v>
      </c>
      <c r="E35" s="75">
        <v>43</v>
      </c>
      <c r="F35" s="145">
        <v>0</v>
      </c>
      <c r="H35" s="154"/>
      <c r="I35" s="154"/>
    </row>
    <row r="36" spans="1:9" ht="63.75">
      <c r="A36" s="127" t="s">
        <v>465</v>
      </c>
      <c r="B36" s="64" t="s">
        <v>331</v>
      </c>
      <c r="C36" s="68" t="s">
        <v>131</v>
      </c>
      <c r="D36" s="71" t="s">
        <v>28</v>
      </c>
      <c r="E36" s="75" t="s">
        <v>132</v>
      </c>
      <c r="F36" s="145">
        <v>332</v>
      </c>
      <c r="H36" s="154"/>
      <c r="I36" s="154"/>
    </row>
    <row r="37" spans="1:9" ht="25.5">
      <c r="A37" s="127" t="s">
        <v>466</v>
      </c>
      <c r="B37" s="64" t="s">
        <v>332</v>
      </c>
      <c r="C37" s="68" t="s">
        <v>133</v>
      </c>
      <c r="D37" s="71" t="s">
        <v>134</v>
      </c>
      <c r="E37" s="75">
        <v>43</v>
      </c>
      <c r="F37" s="145">
        <v>0</v>
      </c>
      <c r="H37" s="154"/>
      <c r="I37" s="154"/>
    </row>
    <row r="38" spans="1:9" ht="25.5">
      <c r="A38" s="127" t="s">
        <v>474</v>
      </c>
      <c r="B38" s="64" t="s">
        <v>333</v>
      </c>
      <c r="C38" s="77" t="s">
        <v>135</v>
      </c>
      <c r="D38" s="71" t="s">
        <v>102</v>
      </c>
      <c r="E38" s="75"/>
      <c r="F38" s="146">
        <v>604</v>
      </c>
      <c r="H38" s="154"/>
      <c r="I38" s="154"/>
    </row>
    <row r="39" spans="1:9" ht="38.25">
      <c r="A39" s="127" t="s">
        <v>475</v>
      </c>
      <c r="B39" s="64" t="s">
        <v>334</v>
      </c>
      <c r="C39" s="68" t="s">
        <v>136</v>
      </c>
      <c r="D39" s="71" t="s">
        <v>104</v>
      </c>
      <c r="E39" s="75"/>
      <c r="F39" s="145">
        <v>334</v>
      </c>
      <c r="H39" s="154"/>
      <c r="I39" s="154"/>
    </row>
    <row r="40" spans="1:9" ht="63.75">
      <c r="A40" s="127" t="s">
        <v>472</v>
      </c>
      <c r="B40" s="64" t="s">
        <v>335</v>
      </c>
      <c r="C40" s="79" t="s">
        <v>137</v>
      </c>
      <c r="D40" s="71" t="s">
        <v>138</v>
      </c>
      <c r="E40" s="75"/>
      <c r="F40" s="145">
        <v>270</v>
      </c>
      <c r="H40" s="154"/>
      <c r="I40" s="154"/>
    </row>
    <row r="41" spans="1:9" ht="63.75">
      <c r="A41" s="127" t="s">
        <v>469</v>
      </c>
      <c r="B41" s="64" t="s">
        <v>336</v>
      </c>
      <c r="C41" s="74" t="s">
        <v>281</v>
      </c>
      <c r="D41" s="71" t="s">
        <v>29</v>
      </c>
      <c r="E41" s="75"/>
      <c r="F41" s="146">
        <v>0</v>
      </c>
      <c r="H41" s="154"/>
      <c r="I41" s="154"/>
    </row>
    <row r="42" spans="1:9" ht="25.5">
      <c r="A42" s="127" t="s">
        <v>470</v>
      </c>
      <c r="B42" s="64" t="s">
        <v>337</v>
      </c>
      <c r="C42" s="83" t="s">
        <v>139</v>
      </c>
      <c r="D42" s="71" t="s">
        <v>30</v>
      </c>
      <c r="E42" s="78"/>
      <c r="F42" s="146">
        <v>12806</v>
      </c>
      <c r="H42" s="154"/>
      <c r="I42" s="154"/>
    </row>
    <row r="43" spans="1:9" ht="63.75">
      <c r="A43" s="127" t="s">
        <v>471</v>
      </c>
      <c r="B43" s="64" t="s">
        <v>338</v>
      </c>
      <c r="C43" s="126" t="s">
        <v>140</v>
      </c>
      <c r="D43" s="97" t="s">
        <v>31</v>
      </c>
      <c r="E43" s="78"/>
      <c r="F43" s="145">
        <v>0</v>
      </c>
      <c r="H43" s="154"/>
      <c r="I43" s="154"/>
    </row>
    <row r="44" spans="1:9" ht="25.5">
      <c r="A44" s="127" t="s">
        <v>476</v>
      </c>
      <c r="B44" s="64" t="s">
        <v>339</v>
      </c>
      <c r="C44" s="101" t="s">
        <v>141</v>
      </c>
      <c r="D44" s="85" t="s">
        <v>142</v>
      </c>
      <c r="E44" s="86"/>
      <c r="F44" s="144">
        <f>F15+F25+F38+F42+F31</f>
        <v>7300524</v>
      </c>
      <c r="H44" s="154"/>
      <c r="I44" s="154"/>
    </row>
    <row r="45" ht="12.75">
      <c r="B45" s="16"/>
    </row>
  </sheetData>
  <sheetProtection/>
  <mergeCells count="4">
    <mergeCell ref="C12:C14"/>
    <mergeCell ref="B12:B14"/>
    <mergeCell ref="B8:C8"/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0" r:id="rId1"/>
  <headerFooter>
    <oddHeader>&amp;CBG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1" sqref="A1:IV8"/>
    </sheetView>
  </sheetViews>
  <sheetFormatPr defaultColWidth="9.140625" defaultRowHeight="12.75"/>
  <cols>
    <col min="1" max="1" width="2.7109375" style="127" customWidth="1"/>
    <col min="2" max="2" width="12.28125" style="4" customWidth="1"/>
    <col min="3" max="3" width="70.28125" style="55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128" customFormat="1" ht="12">
      <c r="A1" s="127" t="s">
        <v>275</v>
      </c>
      <c r="B1" s="139" t="s">
        <v>432</v>
      </c>
      <c r="C1" s="140"/>
      <c r="D1" s="140"/>
    </row>
    <row r="2" spans="1:4" s="33" customFormat="1" ht="12">
      <c r="A2" s="127"/>
      <c r="B2" s="44" t="s">
        <v>61</v>
      </c>
      <c r="C2" s="27" t="s">
        <v>523</v>
      </c>
      <c r="D2" s="28" t="s">
        <v>524</v>
      </c>
    </row>
    <row r="3" spans="1:4" s="33" customFormat="1" ht="24">
      <c r="A3" s="127"/>
      <c r="B3" s="44" t="s">
        <v>62</v>
      </c>
      <c r="C3" s="29">
        <v>44834</v>
      </c>
      <c r="D3" s="30"/>
    </row>
    <row r="4" spans="1:4" s="33" customFormat="1" ht="24">
      <c r="A4" s="127"/>
      <c r="B4" s="44" t="s">
        <v>63</v>
      </c>
      <c r="C4" s="31" t="s">
        <v>525</v>
      </c>
      <c r="D4" s="30"/>
    </row>
    <row r="5" spans="1:6" s="33" customFormat="1" ht="24">
      <c r="A5" s="127"/>
      <c r="B5" s="45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3" ht="32.25" customHeight="1">
      <c r="B6" s="168" t="s">
        <v>302</v>
      </c>
      <c r="C6" s="169"/>
    </row>
    <row r="7" spans="1:6" s="128" customFormat="1" ht="11.25">
      <c r="A7" s="127">
        <v>6</v>
      </c>
      <c r="B7" s="134"/>
      <c r="C7" s="135"/>
      <c r="F7" s="128" t="s">
        <v>433</v>
      </c>
    </row>
    <row r="8" spans="2:3" ht="12.75">
      <c r="B8" s="170" t="s">
        <v>143</v>
      </c>
      <c r="C8" s="171"/>
    </row>
    <row r="9" ht="12.75">
      <c r="B9" s="54"/>
    </row>
    <row r="10" ht="12.75">
      <c r="B10" s="54"/>
    </row>
    <row r="11" spans="3:4" ht="12.75">
      <c r="C11" s="23"/>
      <c r="D11" s="10"/>
    </row>
    <row r="12" spans="2:6" ht="55.5" customHeight="1">
      <c r="B12" s="11"/>
      <c r="C12" s="61"/>
      <c r="D12" s="56" t="s">
        <v>58</v>
      </c>
      <c r="E12" s="26" t="s">
        <v>71</v>
      </c>
      <c r="F12" s="62" t="s">
        <v>72</v>
      </c>
    </row>
    <row r="13" spans="2:6" ht="17.25" customHeight="1">
      <c r="B13" s="12"/>
      <c r="C13" s="21"/>
      <c r="D13" s="58"/>
      <c r="E13" s="24"/>
      <c r="F13" s="64" t="s">
        <v>309</v>
      </c>
    </row>
    <row r="14" spans="1:9" ht="25.5">
      <c r="A14" s="127" t="s">
        <v>347</v>
      </c>
      <c r="B14" s="64" t="s">
        <v>309</v>
      </c>
      <c r="C14" s="98" t="s">
        <v>144</v>
      </c>
      <c r="D14" s="90" t="s">
        <v>145</v>
      </c>
      <c r="E14" s="67">
        <v>46</v>
      </c>
      <c r="F14" s="141">
        <f>F15+F16</f>
        <v>127130</v>
      </c>
      <c r="H14" s="154"/>
      <c r="I14" s="154"/>
    </row>
    <row r="15" spans="1:9" ht="12.75">
      <c r="A15" s="127" t="s">
        <v>348</v>
      </c>
      <c r="B15" s="64" t="s">
        <v>310</v>
      </c>
      <c r="C15" s="68" t="s">
        <v>146</v>
      </c>
      <c r="D15" s="71" t="s">
        <v>147</v>
      </c>
      <c r="E15" s="67"/>
      <c r="F15" s="141">
        <v>127130</v>
      </c>
      <c r="H15" s="154"/>
      <c r="I15" s="154"/>
    </row>
    <row r="16" spans="1:9" ht="12.75">
      <c r="A16" s="127" t="s">
        <v>349</v>
      </c>
      <c r="B16" s="64" t="s">
        <v>311</v>
      </c>
      <c r="C16" s="68" t="s">
        <v>148</v>
      </c>
      <c r="D16" s="71" t="s">
        <v>6</v>
      </c>
      <c r="E16" s="75"/>
      <c r="F16" s="141">
        <v>0</v>
      </c>
      <c r="H16" s="154"/>
      <c r="I16" s="154"/>
    </row>
    <row r="17" spans="1:9" ht="25.5">
      <c r="A17" s="127" t="s">
        <v>350</v>
      </c>
      <c r="B17" s="64" t="s">
        <v>312</v>
      </c>
      <c r="C17" s="77" t="s">
        <v>149</v>
      </c>
      <c r="D17" s="71" t="s">
        <v>150</v>
      </c>
      <c r="E17" s="75">
        <v>46</v>
      </c>
      <c r="F17" s="141">
        <v>110470</v>
      </c>
      <c r="H17" s="154"/>
      <c r="I17" s="154"/>
    </row>
    <row r="18" spans="1:9" ht="12.75">
      <c r="A18" s="127" t="s">
        <v>351</v>
      </c>
      <c r="B18" s="64" t="s">
        <v>313</v>
      </c>
      <c r="C18" s="77" t="s">
        <v>303</v>
      </c>
      <c r="D18" s="71" t="s">
        <v>7</v>
      </c>
      <c r="E18" s="80">
        <v>46</v>
      </c>
      <c r="F18" s="141">
        <f>F19+F20</f>
        <v>0</v>
      </c>
      <c r="H18" s="154"/>
      <c r="I18" s="154"/>
    </row>
    <row r="19" spans="1:9" ht="25.5">
      <c r="A19" s="127" t="s">
        <v>352</v>
      </c>
      <c r="B19" s="64" t="s">
        <v>314</v>
      </c>
      <c r="C19" s="76" t="s">
        <v>151</v>
      </c>
      <c r="D19" s="71" t="s">
        <v>8</v>
      </c>
      <c r="E19" s="80"/>
      <c r="F19" s="141">
        <v>0</v>
      </c>
      <c r="H19" s="154"/>
      <c r="I19" s="154"/>
    </row>
    <row r="20" spans="1:9" ht="24.75" customHeight="1">
      <c r="A20" s="127" t="s">
        <v>353</v>
      </c>
      <c r="B20" s="64" t="s">
        <v>315</v>
      </c>
      <c r="C20" s="76" t="s">
        <v>152</v>
      </c>
      <c r="D20" s="71" t="s">
        <v>9</v>
      </c>
      <c r="E20" s="80"/>
      <c r="F20" s="141">
        <v>0</v>
      </c>
      <c r="H20" s="154"/>
      <c r="I20" s="154"/>
    </row>
    <row r="21" spans="1:9" ht="25.5">
      <c r="A21" s="127" t="s">
        <v>354</v>
      </c>
      <c r="B21" s="64" t="s">
        <v>316</v>
      </c>
      <c r="C21" s="74" t="s">
        <v>153</v>
      </c>
      <c r="D21" s="71" t="s">
        <v>10</v>
      </c>
      <c r="E21" s="80"/>
      <c r="F21" s="141">
        <v>0</v>
      </c>
      <c r="H21" s="154"/>
      <c r="I21" s="154"/>
    </row>
    <row r="22" spans="1:9" ht="12.75">
      <c r="A22" s="127" t="s">
        <v>355</v>
      </c>
      <c r="B22" s="64" t="s">
        <v>318</v>
      </c>
      <c r="C22" s="77" t="s">
        <v>154</v>
      </c>
      <c r="D22" s="71" t="s">
        <v>155</v>
      </c>
      <c r="E22" s="75">
        <v>46</v>
      </c>
      <c r="F22" s="141">
        <f>F23+F34</f>
        <v>3139</v>
      </c>
      <c r="H22" s="154"/>
      <c r="I22" s="154"/>
    </row>
    <row r="23" spans="1:9" ht="12.75">
      <c r="A23" s="127" t="s">
        <v>438</v>
      </c>
      <c r="B23" s="64" t="s">
        <v>380</v>
      </c>
      <c r="C23" s="68" t="s">
        <v>156</v>
      </c>
      <c r="D23" s="71" t="s">
        <v>157</v>
      </c>
      <c r="E23" s="75"/>
      <c r="F23" s="141">
        <f>F24+F25+F26+F27+F28+F29+F30+F33</f>
        <v>-338</v>
      </c>
      <c r="H23" s="154"/>
      <c r="I23" s="154"/>
    </row>
    <row r="24" spans="1:9" ht="12.75">
      <c r="A24" s="127" t="s">
        <v>356</v>
      </c>
      <c r="B24" s="64" t="s">
        <v>319</v>
      </c>
      <c r="C24" s="99" t="s">
        <v>93</v>
      </c>
      <c r="D24" s="71" t="s">
        <v>158</v>
      </c>
      <c r="E24" s="75"/>
      <c r="F24" s="141">
        <v>0</v>
      </c>
      <c r="H24" s="154"/>
      <c r="I24" s="154"/>
    </row>
    <row r="25" spans="1:9" ht="12.75">
      <c r="A25" s="127" t="s">
        <v>357</v>
      </c>
      <c r="B25" s="64" t="s">
        <v>320</v>
      </c>
      <c r="C25" s="99" t="s">
        <v>97</v>
      </c>
      <c r="D25" s="71" t="s">
        <v>159</v>
      </c>
      <c r="E25" s="75"/>
      <c r="F25" s="141">
        <v>0</v>
      </c>
      <c r="H25" s="154"/>
      <c r="I25" s="154"/>
    </row>
    <row r="26" spans="1:9" ht="25.5">
      <c r="A26" s="127" t="s">
        <v>358</v>
      </c>
      <c r="B26" s="64" t="s">
        <v>321</v>
      </c>
      <c r="C26" s="99" t="s">
        <v>160</v>
      </c>
      <c r="D26" s="92" t="s">
        <v>161</v>
      </c>
      <c r="E26" s="80"/>
      <c r="F26" s="141">
        <v>-664</v>
      </c>
      <c r="H26" s="154"/>
      <c r="I26" s="154"/>
    </row>
    <row r="27" spans="1:9" ht="25.5">
      <c r="A27" s="127" t="s">
        <v>451</v>
      </c>
      <c r="B27" s="64" t="s">
        <v>381</v>
      </c>
      <c r="C27" s="102" t="s">
        <v>108</v>
      </c>
      <c r="D27" s="71" t="s">
        <v>162</v>
      </c>
      <c r="E27" s="75"/>
      <c r="F27" s="141">
        <v>0</v>
      </c>
      <c r="H27" s="154"/>
      <c r="I27" s="154"/>
    </row>
    <row r="28" spans="1:9" ht="25.5">
      <c r="A28" s="127" t="s">
        <v>452</v>
      </c>
      <c r="B28" s="64" t="s">
        <v>382</v>
      </c>
      <c r="C28" s="102" t="s">
        <v>304</v>
      </c>
      <c r="D28" s="92" t="s">
        <v>282</v>
      </c>
      <c r="E28" s="75"/>
      <c r="F28" s="141">
        <v>0</v>
      </c>
      <c r="H28" s="154"/>
      <c r="I28" s="154"/>
    </row>
    <row r="29" spans="1:9" ht="38.25">
      <c r="A29" s="127" t="s">
        <v>478</v>
      </c>
      <c r="B29" s="64" t="s">
        <v>341</v>
      </c>
      <c r="C29" s="102" t="s">
        <v>163</v>
      </c>
      <c r="D29" s="71" t="s">
        <v>11</v>
      </c>
      <c r="E29" s="121"/>
      <c r="F29" s="141">
        <v>326</v>
      </c>
      <c r="H29" s="154"/>
      <c r="I29" s="154"/>
    </row>
    <row r="30" spans="1:9" ht="38.25">
      <c r="A30" s="127" t="s">
        <v>479</v>
      </c>
      <c r="B30" s="64" t="s">
        <v>342</v>
      </c>
      <c r="C30" s="102" t="s">
        <v>164</v>
      </c>
      <c r="D30" s="71" t="s">
        <v>12</v>
      </c>
      <c r="E30" s="121"/>
      <c r="F30" s="141">
        <v>0</v>
      </c>
      <c r="H30" s="154"/>
      <c r="I30" s="154"/>
    </row>
    <row r="31" spans="1:9" ht="38.25">
      <c r="A31" s="127" t="s">
        <v>480</v>
      </c>
      <c r="B31" s="64" t="s">
        <v>343</v>
      </c>
      <c r="C31" s="122" t="s">
        <v>56</v>
      </c>
      <c r="D31" s="71" t="s">
        <v>13</v>
      </c>
      <c r="E31" s="121"/>
      <c r="F31" s="141">
        <v>0</v>
      </c>
      <c r="H31" s="154"/>
      <c r="I31" s="154"/>
    </row>
    <row r="32" spans="1:9" ht="38.25">
      <c r="A32" s="127" t="s">
        <v>481</v>
      </c>
      <c r="B32" s="64" t="s">
        <v>376</v>
      </c>
      <c r="C32" s="122" t="s">
        <v>57</v>
      </c>
      <c r="D32" s="71" t="s">
        <v>305</v>
      </c>
      <c r="E32" s="121"/>
      <c r="F32" s="141">
        <v>0</v>
      </c>
      <c r="H32" s="154"/>
      <c r="I32" s="154"/>
    </row>
    <row r="33" spans="1:9" ht="38.25">
      <c r="A33" s="127" t="s">
        <v>482</v>
      </c>
      <c r="B33" s="64" t="s">
        <v>377</v>
      </c>
      <c r="C33" s="102" t="s">
        <v>165</v>
      </c>
      <c r="D33" s="71" t="s">
        <v>306</v>
      </c>
      <c r="E33" s="121"/>
      <c r="F33" s="141">
        <v>0</v>
      </c>
      <c r="H33" s="154"/>
      <c r="I33" s="154"/>
    </row>
    <row r="34" spans="1:9" ht="25.5">
      <c r="A34" s="127" t="s">
        <v>453</v>
      </c>
      <c r="B34" s="64" t="s">
        <v>383</v>
      </c>
      <c r="C34" s="68" t="s">
        <v>166</v>
      </c>
      <c r="D34" s="92" t="s">
        <v>283</v>
      </c>
      <c r="E34" s="75"/>
      <c r="F34" s="141">
        <f>SUM(F35:F41)</f>
        <v>3477</v>
      </c>
      <c r="H34" s="154"/>
      <c r="I34" s="154"/>
    </row>
    <row r="35" spans="1:9" ht="79.5" customHeight="1">
      <c r="A35" s="127" t="s">
        <v>359</v>
      </c>
      <c r="B35" s="64" t="s">
        <v>322</v>
      </c>
      <c r="C35" s="102" t="s">
        <v>167</v>
      </c>
      <c r="D35" s="71" t="s">
        <v>14</v>
      </c>
      <c r="E35" s="75"/>
      <c r="F35" s="141">
        <v>0</v>
      </c>
      <c r="H35" s="154"/>
      <c r="I35" s="154"/>
    </row>
    <row r="36" spans="1:9" ht="25.5">
      <c r="A36" s="127" t="s">
        <v>360</v>
      </c>
      <c r="B36" s="64" t="s">
        <v>323</v>
      </c>
      <c r="C36" s="102" t="s">
        <v>168</v>
      </c>
      <c r="D36" s="71" t="s">
        <v>169</v>
      </c>
      <c r="E36" s="75"/>
      <c r="F36" s="141">
        <v>-5</v>
      </c>
      <c r="H36" s="154"/>
      <c r="I36" s="154"/>
    </row>
    <row r="37" spans="1:9" ht="67.5" customHeight="1">
      <c r="A37" s="127" t="s">
        <v>361</v>
      </c>
      <c r="B37" s="64" t="s">
        <v>324</v>
      </c>
      <c r="C37" s="102" t="s">
        <v>170</v>
      </c>
      <c r="D37" s="71" t="s">
        <v>15</v>
      </c>
      <c r="E37" s="75"/>
      <c r="F37" s="141">
        <v>0</v>
      </c>
      <c r="H37" s="154"/>
      <c r="I37" s="154"/>
    </row>
    <row r="38" spans="1:9" ht="38.25">
      <c r="A38" s="127" t="s">
        <v>454</v>
      </c>
      <c r="B38" s="64" t="s">
        <v>384</v>
      </c>
      <c r="C38" s="102" t="s">
        <v>171</v>
      </c>
      <c r="D38" s="71" t="s">
        <v>16</v>
      </c>
      <c r="E38" s="75"/>
      <c r="F38" s="141">
        <f>3553-71</f>
        <v>3482</v>
      </c>
      <c r="H38" s="154"/>
      <c r="I38" s="154"/>
    </row>
    <row r="39" spans="1:9" ht="13.5" customHeight="1">
      <c r="A39" s="127" t="s">
        <v>455</v>
      </c>
      <c r="B39" s="64" t="s">
        <v>385</v>
      </c>
      <c r="C39" s="102" t="s">
        <v>172</v>
      </c>
      <c r="D39" s="92" t="s">
        <v>17</v>
      </c>
      <c r="E39" s="121"/>
      <c r="F39" s="141">
        <v>0</v>
      </c>
      <c r="H39" s="154"/>
      <c r="I39" s="154"/>
    </row>
    <row r="40" spans="1:9" ht="25.5">
      <c r="A40" s="127" t="s">
        <v>444</v>
      </c>
      <c r="B40" s="64" t="s">
        <v>326</v>
      </c>
      <c r="C40" s="102" t="s">
        <v>108</v>
      </c>
      <c r="D40" s="71" t="s">
        <v>162</v>
      </c>
      <c r="E40" s="75"/>
      <c r="F40" s="141">
        <v>0</v>
      </c>
      <c r="H40" s="154"/>
      <c r="I40" s="154"/>
    </row>
    <row r="41" spans="1:9" ht="28.5" customHeight="1">
      <c r="A41" s="127" t="s">
        <v>445</v>
      </c>
      <c r="B41" s="64" t="s">
        <v>327</v>
      </c>
      <c r="C41" s="102" t="s">
        <v>1</v>
      </c>
      <c r="D41" s="92" t="s">
        <v>282</v>
      </c>
      <c r="E41" s="75"/>
      <c r="F41" s="141">
        <v>0</v>
      </c>
      <c r="H41" s="154"/>
      <c r="I41" s="154"/>
    </row>
    <row r="42" spans="1:9" ht="24.75" customHeight="1">
      <c r="A42" s="127" t="s">
        <v>446</v>
      </c>
      <c r="B42" s="64" t="s">
        <v>328</v>
      </c>
      <c r="C42" s="77" t="s">
        <v>173</v>
      </c>
      <c r="D42" s="71" t="s">
        <v>174</v>
      </c>
      <c r="E42" s="123"/>
      <c r="F42" s="147">
        <v>0</v>
      </c>
      <c r="H42" s="154"/>
      <c r="I42" s="154"/>
    </row>
    <row r="43" spans="1:9" ht="23.25" customHeight="1">
      <c r="A43" s="127" t="s">
        <v>463</v>
      </c>
      <c r="B43" s="64" t="s">
        <v>329</v>
      </c>
      <c r="C43" s="77" t="s">
        <v>175</v>
      </c>
      <c r="D43" s="69" t="s">
        <v>18</v>
      </c>
      <c r="E43" s="123"/>
      <c r="F43" s="141">
        <v>0</v>
      </c>
      <c r="H43" s="154"/>
      <c r="I43" s="154"/>
    </row>
    <row r="44" spans="1:9" ht="23.25" customHeight="1">
      <c r="A44" s="127" t="s">
        <v>464</v>
      </c>
      <c r="B44" s="64" t="s">
        <v>330</v>
      </c>
      <c r="C44" s="77" t="s">
        <v>176</v>
      </c>
      <c r="D44" s="71" t="s">
        <v>177</v>
      </c>
      <c r="E44" s="75"/>
      <c r="F44" s="141">
        <f>F45+F46</f>
        <v>353332</v>
      </c>
      <c r="H44" s="154"/>
      <c r="I44" s="154"/>
    </row>
    <row r="45" spans="1:9" ht="25.5">
      <c r="A45" s="127" t="s">
        <v>465</v>
      </c>
      <c r="B45" s="64" t="s">
        <v>331</v>
      </c>
      <c r="C45" s="68" t="s">
        <v>178</v>
      </c>
      <c r="D45" s="71" t="s">
        <v>19</v>
      </c>
      <c r="E45" s="75"/>
      <c r="F45" s="141">
        <v>0</v>
      </c>
      <c r="H45" s="154"/>
      <c r="I45" s="154"/>
    </row>
    <row r="46" spans="1:9" ht="12.75">
      <c r="A46" s="127" t="s">
        <v>466</v>
      </c>
      <c r="B46" s="64" t="s">
        <v>332</v>
      </c>
      <c r="C46" s="68" t="s">
        <v>179</v>
      </c>
      <c r="D46" s="71" t="s">
        <v>20</v>
      </c>
      <c r="E46" s="75"/>
      <c r="F46" s="141">
        <v>353332</v>
      </c>
      <c r="H46" s="154"/>
      <c r="I46" s="154"/>
    </row>
    <row r="47" spans="1:9" ht="52.5" customHeight="1">
      <c r="A47" s="127" t="s">
        <v>474</v>
      </c>
      <c r="B47" s="64" t="s">
        <v>333</v>
      </c>
      <c r="C47" s="77" t="s">
        <v>180</v>
      </c>
      <c r="D47" s="71" t="s">
        <v>21</v>
      </c>
      <c r="E47" s="80">
        <v>46</v>
      </c>
      <c r="F47" s="141">
        <v>0</v>
      </c>
      <c r="H47" s="154"/>
      <c r="I47" s="154"/>
    </row>
    <row r="48" spans="1:9" ht="25.5">
      <c r="A48" s="127" t="s">
        <v>475</v>
      </c>
      <c r="B48" s="64" t="s">
        <v>334</v>
      </c>
      <c r="C48" s="77" t="s">
        <v>181</v>
      </c>
      <c r="D48" s="71" t="s">
        <v>182</v>
      </c>
      <c r="E48" s="75">
        <v>2</v>
      </c>
      <c r="F48" s="141">
        <v>17115</v>
      </c>
      <c r="H48" s="154"/>
      <c r="I48" s="154"/>
    </row>
    <row r="49" spans="1:9" ht="12.75">
      <c r="A49" s="127" t="s">
        <v>472</v>
      </c>
      <c r="B49" s="64" t="s">
        <v>335</v>
      </c>
      <c r="C49" s="77" t="s">
        <v>183</v>
      </c>
      <c r="D49" s="71" t="s">
        <v>184</v>
      </c>
      <c r="E49" s="75"/>
      <c r="F49" s="141">
        <v>0</v>
      </c>
      <c r="H49" s="154"/>
      <c r="I49" s="154"/>
    </row>
    <row r="50" spans="1:9" ht="12.75">
      <c r="A50" s="127" t="s">
        <v>469</v>
      </c>
      <c r="B50" s="64" t="s">
        <v>336</v>
      </c>
      <c r="C50" s="77" t="s">
        <v>185</v>
      </c>
      <c r="D50" s="71" t="s">
        <v>186</v>
      </c>
      <c r="E50" s="75"/>
      <c r="F50" s="141">
        <f>F51+F52</f>
        <v>5139</v>
      </c>
      <c r="H50" s="154"/>
      <c r="I50" s="154"/>
    </row>
    <row r="51" spans="1:9" ht="12.75">
      <c r="A51" s="127" t="s">
        <v>470</v>
      </c>
      <c r="B51" s="64" t="s">
        <v>337</v>
      </c>
      <c r="C51" s="68" t="s">
        <v>154</v>
      </c>
      <c r="D51" s="71" t="s">
        <v>155</v>
      </c>
      <c r="E51" s="75">
        <v>46</v>
      </c>
      <c r="F51" s="141">
        <v>0</v>
      </c>
      <c r="H51" s="154"/>
      <c r="I51" s="154"/>
    </row>
    <row r="52" spans="1:9" ht="12.75">
      <c r="A52" s="127" t="s">
        <v>471</v>
      </c>
      <c r="B52" s="64" t="s">
        <v>338</v>
      </c>
      <c r="C52" s="124" t="s">
        <v>187</v>
      </c>
      <c r="D52" s="93"/>
      <c r="E52" s="117">
        <v>46</v>
      </c>
      <c r="F52" s="141">
        <v>5139</v>
      </c>
      <c r="H52" s="154"/>
      <c r="I52" s="154"/>
    </row>
    <row r="53" spans="1:9" ht="12.75">
      <c r="A53" s="127" t="s">
        <v>476</v>
      </c>
      <c r="B53" s="64" t="s">
        <v>339</v>
      </c>
      <c r="C53" s="125" t="s">
        <v>188</v>
      </c>
      <c r="D53" s="85" t="s">
        <v>189</v>
      </c>
      <c r="E53" s="86">
        <v>46</v>
      </c>
      <c r="F53" s="144">
        <f>F50+F48+F44+F43+F42+F14+F49+F47+F17+F18+F21+F22</f>
        <v>616325</v>
      </c>
      <c r="H53" s="154"/>
      <c r="I53" s="154"/>
    </row>
    <row r="54" spans="1:9" ht="12.75">
      <c r="A54" s="127" t="s">
        <v>477</v>
      </c>
      <c r="B54" s="64" t="s">
        <v>340</v>
      </c>
      <c r="C54" s="84" t="s">
        <v>190</v>
      </c>
      <c r="D54" s="85" t="s">
        <v>191</v>
      </c>
      <c r="E54" s="86"/>
      <c r="F54" s="144">
        <f>F53+'F_01.02'!F44</f>
        <v>7916849</v>
      </c>
      <c r="H54" s="154"/>
      <c r="I54" s="154"/>
    </row>
    <row r="55" ht="12.75">
      <c r="B55" s="13"/>
    </row>
  </sheetData>
  <sheetProtection/>
  <mergeCells count="2">
    <mergeCell ref="B6:C6"/>
    <mergeCell ref="B8:C8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6" r:id="rId1"/>
  <headerFooter>
    <oddHeader>&amp;CBG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5" zoomScaleNormal="85" zoomScalePageLayoutView="0" workbookViewId="0" topLeftCell="A1">
      <selection activeCell="A1" sqref="A1:IV7"/>
    </sheetView>
  </sheetViews>
  <sheetFormatPr defaultColWidth="9.140625" defaultRowHeight="12.75"/>
  <cols>
    <col min="1" max="1" width="2.7109375" style="127" customWidth="1"/>
    <col min="2" max="2" width="12.28125" style="4" customWidth="1"/>
    <col min="3" max="3" width="64.00390625" style="6" customWidth="1"/>
    <col min="4" max="4" width="48.140625" style="5" customWidth="1"/>
    <col min="5" max="5" width="13.57421875" style="4" customWidth="1"/>
    <col min="6" max="6" width="17.140625" style="5" customWidth="1"/>
    <col min="7" max="7" width="1.8515625" style="6" customWidth="1"/>
    <col min="8" max="16384" width="9.140625" style="6" customWidth="1"/>
  </cols>
  <sheetData>
    <row r="1" spans="1:6" s="131" customFormat="1" ht="12">
      <c r="A1" s="127" t="s">
        <v>522</v>
      </c>
      <c r="B1" s="139" t="s">
        <v>432</v>
      </c>
      <c r="C1" s="140"/>
      <c r="D1" s="140"/>
      <c r="E1" s="133"/>
      <c r="F1" s="132"/>
    </row>
    <row r="2" spans="1:6" s="40" customFormat="1" ht="12">
      <c r="A2" s="127"/>
      <c r="B2" s="44" t="s">
        <v>61</v>
      </c>
      <c r="C2" s="27" t="s">
        <v>523</v>
      </c>
      <c r="D2" s="28" t="s">
        <v>524</v>
      </c>
      <c r="E2" s="38"/>
      <c r="F2" s="39"/>
    </row>
    <row r="3" spans="1:6" s="40" customFormat="1" ht="24">
      <c r="A3" s="127"/>
      <c r="B3" s="44" t="s">
        <v>62</v>
      </c>
      <c r="C3" s="29">
        <v>44834</v>
      </c>
      <c r="D3" s="30"/>
      <c r="E3" s="38"/>
      <c r="F3" s="39"/>
    </row>
    <row r="4" spans="1:6" s="40" customFormat="1" ht="24">
      <c r="A4" s="127"/>
      <c r="B4" s="44" t="s">
        <v>63</v>
      </c>
      <c r="C4" s="31" t="s">
        <v>525</v>
      </c>
      <c r="D4" s="30"/>
      <c r="E4" s="38"/>
      <c r="F4" s="39"/>
    </row>
    <row r="5" spans="1:6" s="40" customFormat="1" ht="24">
      <c r="A5" s="127"/>
      <c r="B5" s="45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3" ht="32.25" customHeight="1">
      <c r="B6" s="168" t="s">
        <v>284</v>
      </c>
      <c r="C6" s="172"/>
    </row>
    <row r="7" spans="1:6" s="131" customFormat="1" ht="11.25">
      <c r="A7" s="127">
        <v>6</v>
      </c>
      <c r="B7" s="130"/>
      <c r="D7" s="132"/>
      <c r="E7" s="133"/>
      <c r="F7" s="132" t="s">
        <v>433</v>
      </c>
    </row>
    <row r="8" ht="12.75">
      <c r="B8" s="53"/>
    </row>
    <row r="9" ht="12.75">
      <c r="B9" s="53"/>
    </row>
    <row r="10" ht="12.75">
      <c r="B10" s="53"/>
    </row>
    <row r="11" spans="4:6" ht="12.75">
      <c r="D11" s="7"/>
      <c r="E11" s="8"/>
      <c r="F11" s="7"/>
    </row>
    <row r="12" spans="2:6" ht="25.5">
      <c r="B12" s="49"/>
      <c r="C12" s="61"/>
      <c r="D12" s="56" t="s">
        <v>58</v>
      </c>
      <c r="E12" s="26" t="s">
        <v>71</v>
      </c>
      <c r="F12" s="59" t="s">
        <v>192</v>
      </c>
    </row>
    <row r="13" spans="2:6" ht="14.25" customHeight="1">
      <c r="B13" s="51"/>
      <c r="C13" s="21"/>
      <c r="D13" s="58"/>
      <c r="E13" s="22"/>
      <c r="F13" s="96" t="s">
        <v>309</v>
      </c>
    </row>
    <row r="14" spans="1:9" ht="25.5">
      <c r="A14" s="127" t="s">
        <v>347</v>
      </c>
      <c r="B14" s="96" t="s">
        <v>309</v>
      </c>
      <c r="C14" s="103" t="s">
        <v>193</v>
      </c>
      <c r="D14" s="88" t="s">
        <v>4</v>
      </c>
      <c r="E14" s="104">
        <v>16</v>
      </c>
      <c r="F14" s="148">
        <v>105572</v>
      </c>
      <c r="H14" s="155"/>
      <c r="I14" s="155"/>
    </row>
    <row r="15" spans="1:9" ht="53.25" customHeight="1">
      <c r="A15" s="127" t="s">
        <v>348</v>
      </c>
      <c r="B15" s="96" t="s">
        <v>310</v>
      </c>
      <c r="C15" s="105" t="s">
        <v>78</v>
      </c>
      <c r="D15" s="90" t="s">
        <v>5</v>
      </c>
      <c r="E15" s="67"/>
      <c r="F15" s="142">
        <v>7</v>
      </c>
      <c r="H15" s="155"/>
      <c r="I15" s="155"/>
    </row>
    <row r="16" spans="1:9" ht="25.5">
      <c r="A16" s="127" t="s">
        <v>434</v>
      </c>
      <c r="B16" s="96" t="s">
        <v>386</v>
      </c>
      <c r="C16" s="105" t="s">
        <v>2</v>
      </c>
      <c r="D16" s="90" t="s">
        <v>194</v>
      </c>
      <c r="E16" s="67"/>
      <c r="F16" s="142">
        <v>0</v>
      </c>
      <c r="H16" s="155"/>
      <c r="I16" s="155"/>
    </row>
    <row r="17" spans="1:9" ht="25.5">
      <c r="A17" s="127" t="s">
        <v>349</v>
      </c>
      <c r="B17" s="96" t="s">
        <v>311</v>
      </c>
      <c r="C17" s="105" t="s">
        <v>195</v>
      </c>
      <c r="D17" s="47" t="s">
        <v>196</v>
      </c>
      <c r="E17" s="75"/>
      <c r="F17" s="142">
        <v>0</v>
      </c>
      <c r="H17" s="155"/>
      <c r="I17" s="155"/>
    </row>
    <row r="18" spans="1:9" ht="25.5">
      <c r="A18" s="127" t="s">
        <v>435</v>
      </c>
      <c r="B18" s="96" t="s">
        <v>387</v>
      </c>
      <c r="C18" s="105" t="s">
        <v>0</v>
      </c>
      <c r="D18" s="47" t="s">
        <v>197</v>
      </c>
      <c r="E18" s="75"/>
      <c r="F18" s="142">
        <v>12702</v>
      </c>
      <c r="H18" s="155"/>
      <c r="I18" s="155"/>
    </row>
    <row r="19" spans="1:9" ht="25.5">
      <c r="A19" s="127" t="s">
        <v>436</v>
      </c>
      <c r="B19" s="96" t="s">
        <v>388</v>
      </c>
      <c r="C19" s="105" t="s">
        <v>3</v>
      </c>
      <c r="D19" s="47" t="s">
        <v>198</v>
      </c>
      <c r="E19" s="75"/>
      <c r="F19" s="142">
        <v>92863</v>
      </c>
      <c r="H19" s="155"/>
      <c r="I19" s="155"/>
    </row>
    <row r="20" spans="1:9" ht="33" customHeight="1">
      <c r="A20" s="127" t="s">
        <v>353</v>
      </c>
      <c r="B20" s="96" t="s">
        <v>315</v>
      </c>
      <c r="C20" s="105" t="s">
        <v>199</v>
      </c>
      <c r="D20" s="47" t="s">
        <v>34</v>
      </c>
      <c r="E20" s="75"/>
      <c r="F20" s="142">
        <v>0</v>
      </c>
      <c r="H20" s="155"/>
      <c r="I20" s="155"/>
    </row>
    <row r="21" spans="1:9" ht="12.75">
      <c r="A21" s="127" t="s">
        <v>354</v>
      </c>
      <c r="B21" s="96" t="s">
        <v>316</v>
      </c>
      <c r="C21" s="106" t="s">
        <v>200</v>
      </c>
      <c r="D21" s="91" t="s">
        <v>35</v>
      </c>
      <c r="E21" s="78"/>
      <c r="F21" s="142">
        <v>0</v>
      </c>
      <c r="H21" s="155"/>
      <c r="I21" s="155"/>
    </row>
    <row r="22" spans="1:9" ht="25.5">
      <c r="A22" s="127" t="s">
        <v>437</v>
      </c>
      <c r="B22" s="96" t="s">
        <v>389</v>
      </c>
      <c r="C22" s="106" t="s">
        <v>201</v>
      </c>
      <c r="D22" s="91" t="s">
        <v>36</v>
      </c>
      <c r="E22" s="78"/>
      <c r="F22" s="142">
        <v>0</v>
      </c>
      <c r="H22" s="155"/>
      <c r="I22" s="155"/>
    </row>
    <row r="23" spans="1:10" ht="30" customHeight="1">
      <c r="A23" s="127" t="s">
        <v>355</v>
      </c>
      <c r="B23" s="96" t="s">
        <v>318</v>
      </c>
      <c r="C23" s="107" t="s">
        <v>285</v>
      </c>
      <c r="D23" s="47" t="s">
        <v>4</v>
      </c>
      <c r="E23" s="75">
        <v>16</v>
      </c>
      <c r="F23" s="141">
        <v>9410</v>
      </c>
      <c r="H23" s="155"/>
      <c r="I23" s="155"/>
      <c r="J23" s="155"/>
    </row>
    <row r="24" spans="1:9" ht="56.25" customHeight="1">
      <c r="A24" s="127" t="s">
        <v>356</v>
      </c>
      <c r="B24" s="96" t="s">
        <v>319</v>
      </c>
      <c r="C24" s="105" t="s">
        <v>202</v>
      </c>
      <c r="D24" s="47" t="s">
        <v>5</v>
      </c>
      <c r="E24" s="75"/>
      <c r="F24" s="142">
        <v>0</v>
      </c>
      <c r="H24" s="155"/>
      <c r="I24" s="155"/>
    </row>
    <row r="25" spans="1:9" ht="25.5">
      <c r="A25" s="127" t="s">
        <v>357</v>
      </c>
      <c r="B25" s="96" t="s">
        <v>320</v>
      </c>
      <c r="C25" s="105" t="s">
        <v>203</v>
      </c>
      <c r="D25" s="47" t="s">
        <v>196</v>
      </c>
      <c r="E25" s="75"/>
      <c r="F25" s="142">
        <v>0</v>
      </c>
      <c r="H25" s="155"/>
      <c r="I25" s="155"/>
    </row>
    <row r="26" spans="1:9" ht="12.75">
      <c r="A26" s="127" t="s">
        <v>358</v>
      </c>
      <c r="B26" s="96" t="s">
        <v>321</v>
      </c>
      <c r="C26" s="105" t="s">
        <v>286</v>
      </c>
      <c r="D26" s="47" t="s">
        <v>204</v>
      </c>
      <c r="E26" s="75"/>
      <c r="F26" s="142">
        <v>5558</v>
      </c>
      <c r="H26" s="155"/>
      <c r="I26" s="155"/>
    </row>
    <row r="27" spans="1:9" ht="27.75" customHeight="1">
      <c r="A27" s="127" t="s">
        <v>359</v>
      </c>
      <c r="B27" s="96" t="s">
        <v>322</v>
      </c>
      <c r="C27" s="105" t="s">
        <v>205</v>
      </c>
      <c r="D27" s="47" t="s">
        <v>37</v>
      </c>
      <c r="E27" s="75"/>
      <c r="F27" s="142">
        <v>0</v>
      </c>
      <c r="H27" s="155"/>
      <c r="I27" s="155"/>
    </row>
    <row r="28" spans="1:9" ht="12.75">
      <c r="A28" s="127" t="s">
        <v>360</v>
      </c>
      <c r="B28" s="96" t="s">
        <v>323</v>
      </c>
      <c r="C28" s="105" t="s">
        <v>206</v>
      </c>
      <c r="D28" s="47" t="s">
        <v>38</v>
      </c>
      <c r="E28" s="75"/>
      <c r="F28" s="142">
        <v>0</v>
      </c>
      <c r="H28" s="155"/>
      <c r="I28" s="155"/>
    </row>
    <row r="29" spans="1:9" ht="27" customHeight="1">
      <c r="A29" s="127" t="s">
        <v>447</v>
      </c>
      <c r="B29" s="96" t="s">
        <v>390</v>
      </c>
      <c r="C29" s="105" t="s">
        <v>207</v>
      </c>
      <c r="D29" s="91" t="s">
        <v>39</v>
      </c>
      <c r="E29" s="75"/>
      <c r="F29" s="142">
        <v>3852</v>
      </c>
      <c r="H29" s="155"/>
      <c r="I29" s="155"/>
    </row>
    <row r="30" spans="1:9" ht="12.75">
      <c r="A30" s="127" t="s">
        <v>361</v>
      </c>
      <c r="B30" s="96" t="s">
        <v>324</v>
      </c>
      <c r="C30" s="77" t="s">
        <v>208</v>
      </c>
      <c r="D30" s="47" t="s">
        <v>209</v>
      </c>
      <c r="E30" s="75"/>
      <c r="F30" s="142">
        <v>0</v>
      </c>
      <c r="H30" s="155"/>
      <c r="I30" s="155"/>
    </row>
    <row r="31" spans="1:9" ht="12.75">
      <c r="A31" s="127" t="s">
        <v>443</v>
      </c>
      <c r="B31" s="96" t="s">
        <v>325</v>
      </c>
      <c r="C31" s="107" t="s">
        <v>210</v>
      </c>
      <c r="D31" s="47" t="s">
        <v>40</v>
      </c>
      <c r="E31" s="75">
        <v>31</v>
      </c>
      <c r="F31" s="146">
        <v>1039</v>
      </c>
      <c r="H31" s="155"/>
      <c r="I31" s="155"/>
    </row>
    <row r="32" spans="1:9" ht="45" customHeight="1">
      <c r="A32" s="127" t="s">
        <v>444</v>
      </c>
      <c r="B32" s="96" t="s">
        <v>326</v>
      </c>
      <c r="C32" s="105" t="s">
        <v>78</v>
      </c>
      <c r="D32" s="47" t="s">
        <v>41</v>
      </c>
      <c r="E32" s="75"/>
      <c r="F32" s="142">
        <v>668</v>
      </c>
      <c r="H32" s="155"/>
      <c r="I32" s="155"/>
    </row>
    <row r="33" spans="1:9" ht="54" customHeight="1">
      <c r="A33" s="127" t="s">
        <v>448</v>
      </c>
      <c r="B33" s="96" t="s">
        <v>391</v>
      </c>
      <c r="C33" s="105" t="s">
        <v>2</v>
      </c>
      <c r="D33" s="47" t="s">
        <v>42</v>
      </c>
      <c r="E33" s="75"/>
      <c r="F33" s="142">
        <v>78</v>
      </c>
      <c r="H33" s="155"/>
      <c r="I33" s="155"/>
    </row>
    <row r="34" spans="1:9" ht="51.75" customHeight="1">
      <c r="A34" s="127" t="s">
        <v>449</v>
      </c>
      <c r="B34" s="96" t="s">
        <v>392</v>
      </c>
      <c r="C34" s="105" t="s">
        <v>0</v>
      </c>
      <c r="D34" s="47" t="s">
        <v>43</v>
      </c>
      <c r="E34" s="75"/>
      <c r="F34" s="142">
        <v>293</v>
      </c>
      <c r="H34" s="155"/>
      <c r="I34" s="155"/>
    </row>
    <row r="35" spans="1:9" ht="25.5">
      <c r="A35" s="127" t="s">
        <v>450</v>
      </c>
      <c r="B35" s="96" t="s">
        <v>393</v>
      </c>
      <c r="C35" s="105" t="s">
        <v>211</v>
      </c>
      <c r="D35" s="47" t="s">
        <v>212</v>
      </c>
      <c r="E35" s="75"/>
      <c r="F35" s="142">
        <v>0</v>
      </c>
      <c r="H35" s="155"/>
      <c r="I35" s="155"/>
    </row>
    <row r="36" spans="1:9" ht="12.75">
      <c r="A36" s="127" t="s">
        <v>463</v>
      </c>
      <c r="B36" s="96" t="s">
        <v>329</v>
      </c>
      <c r="C36" s="107" t="s">
        <v>213</v>
      </c>
      <c r="D36" s="47" t="s">
        <v>214</v>
      </c>
      <c r="E36" s="75">
        <v>22</v>
      </c>
      <c r="F36" s="141">
        <v>58160</v>
      </c>
      <c r="H36" s="155"/>
      <c r="I36" s="155"/>
    </row>
    <row r="37" spans="1:9" ht="12.75">
      <c r="A37" s="127" t="s">
        <v>464</v>
      </c>
      <c r="B37" s="96" t="s">
        <v>330</v>
      </c>
      <c r="C37" s="107" t="s">
        <v>215</v>
      </c>
      <c r="D37" s="47" t="s">
        <v>214</v>
      </c>
      <c r="E37" s="75">
        <v>22</v>
      </c>
      <c r="F37" s="141">
        <v>15682</v>
      </c>
      <c r="H37" s="155"/>
      <c r="I37" s="155"/>
    </row>
    <row r="38" spans="1:9" ht="38.25">
      <c r="A38" s="127" t="s">
        <v>465</v>
      </c>
      <c r="B38" s="96" t="s">
        <v>331</v>
      </c>
      <c r="C38" s="107" t="s">
        <v>520</v>
      </c>
      <c r="D38" s="47" t="s">
        <v>44</v>
      </c>
      <c r="E38" s="75">
        <v>16</v>
      </c>
      <c r="F38" s="146">
        <v>3299</v>
      </c>
      <c r="H38" s="155"/>
      <c r="I38" s="155"/>
    </row>
    <row r="39" spans="1:9" ht="25.5">
      <c r="A39" s="127" t="s">
        <v>467</v>
      </c>
      <c r="B39" s="96" t="s">
        <v>394</v>
      </c>
      <c r="C39" s="105" t="s">
        <v>0</v>
      </c>
      <c r="D39" s="47" t="s">
        <v>216</v>
      </c>
      <c r="E39" s="75"/>
      <c r="F39" s="141">
        <v>3293</v>
      </c>
      <c r="H39" s="155"/>
      <c r="I39" s="155"/>
    </row>
    <row r="40" spans="1:9" ht="25.5">
      <c r="A40" s="127" t="s">
        <v>468</v>
      </c>
      <c r="B40" s="96" t="s">
        <v>395</v>
      </c>
      <c r="C40" s="105" t="s">
        <v>3</v>
      </c>
      <c r="D40" s="47" t="s">
        <v>217</v>
      </c>
      <c r="E40" s="75"/>
      <c r="F40" s="141">
        <v>6</v>
      </c>
      <c r="H40" s="155"/>
      <c r="I40" s="155"/>
    </row>
    <row r="41" spans="1:9" ht="25.5">
      <c r="A41" s="127" t="s">
        <v>472</v>
      </c>
      <c r="B41" s="96" t="s">
        <v>335</v>
      </c>
      <c r="C41" s="108" t="s">
        <v>280</v>
      </c>
      <c r="D41" s="47" t="s">
        <v>218</v>
      </c>
      <c r="E41" s="75"/>
      <c r="F41" s="141">
        <v>0</v>
      </c>
      <c r="H41" s="155"/>
      <c r="I41" s="155"/>
    </row>
    <row r="42" spans="1:9" ht="12.75">
      <c r="A42" s="127" t="s">
        <v>469</v>
      </c>
      <c r="B42" s="96" t="s">
        <v>336</v>
      </c>
      <c r="C42" s="108" t="s">
        <v>179</v>
      </c>
      <c r="D42" s="47"/>
      <c r="E42" s="75"/>
      <c r="F42" s="141">
        <v>0</v>
      </c>
      <c r="H42" s="155"/>
      <c r="I42" s="155"/>
    </row>
    <row r="43" spans="1:9" ht="48" customHeight="1">
      <c r="A43" s="127" t="s">
        <v>470</v>
      </c>
      <c r="B43" s="96" t="s">
        <v>337</v>
      </c>
      <c r="C43" s="107" t="s">
        <v>287</v>
      </c>
      <c r="D43" s="47" t="s">
        <v>45</v>
      </c>
      <c r="E43" s="75">
        <v>16</v>
      </c>
      <c r="F43" s="141">
        <v>-6045</v>
      </c>
      <c r="H43" s="155"/>
      <c r="I43" s="155"/>
    </row>
    <row r="44" spans="1:9" ht="38.25">
      <c r="A44" s="127" t="s">
        <v>473</v>
      </c>
      <c r="B44" s="96" t="s">
        <v>396</v>
      </c>
      <c r="C44" s="107" t="s">
        <v>288</v>
      </c>
      <c r="D44" s="47" t="s">
        <v>46</v>
      </c>
      <c r="E44" s="75"/>
      <c r="F44" s="141">
        <v>2528</v>
      </c>
      <c r="H44" s="155"/>
      <c r="I44" s="155"/>
    </row>
    <row r="45" spans="1:9" ht="38.25">
      <c r="A45" s="127" t="s">
        <v>471</v>
      </c>
      <c r="B45" s="96" t="s">
        <v>338</v>
      </c>
      <c r="C45" s="107" t="s">
        <v>289</v>
      </c>
      <c r="D45" s="47" t="s">
        <v>47</v>
      </c>
      <c r="E45" s="75" t="s">
        <v>219</v>
      </c>
      <c r="F45" s="141">
        <v>0</v>
      </c>
      <c r="H45" s="155"/>
      <c r="I45" s="155"/>
    </row>
    <row r="46" spans="1:9" ht="12.75">
      <c r="A46" s="127" t="s">
        <v>476</v>
      </c>
      <c r="B46" s="96" t="s">
        <v>339</v>
      </c>
      <c r="C46" s="107" t="s">
        <v>290</v>
      </c>
      <c r="D46" s="47" t="s">
        <v>48</v>
      </c>
      <c r="E46" s="75">
        <v>16</v>
      </c>
      <c r="F46" s="141">
        <v>0</v>
      </c>
      <c r="H46" s="155"/>
      <c r="I46" s="155"/>
    </row>
    <row r="47" spans="1:9" ht="12.75">
      <c r="A47" s="127" t="s">
        <v>477</v>
      </c>
      <c r="B47" s="96" t="s">
        <v>340</v>
      </c>
      <c r="C47" s="107" t="s">
        <v>291</v>
      </c>
      <c r="D47" s="47" t="s">
        <v>220</v>
      </c>
      <c r="E47" s="75"/>
      <c r="F47" s="141">
        <v>-2825</v>
      </c>
      <c r="H47" s="155"/>
      <c r="I47" s="155"/>
    </row>
    <row r="48" spans="2:9" ht="36" customHeight="1">
      <c r="B48" s="96" t="s">
        <v>341</v>
      </c>
      <c r="C48" s="107" t="s">
        <v>364</v>
      </c>
      <c r="D48" s="47" t="s">
        <v>362</v>
      </c>
      <c r="E48" s="109"/>
      <c r="F48" s="141"/>
      <c r="H48" s="155"/>
      <c r="I48" s="155"/>
    </row>
    <row r="49" spans="1:9" ht="25.5">
      <c r="A49" s="127" t="s">
        <v>479</v>
      </c>
      <c r="B49" s="96" t="s">
        <v>342</v>
      </c>
      <c r="C49" s="156" t="s">
        <v>521</v>
      </c>
      <c r="D49" s="47" t="s">
        <v>49</v>
      </c>
      <c r="E49" s="75">
        <v>45</v>
      </c>
      <c r="F49" s="141">
        <v>431</v>
      </c>
      <c r="H49" s="155"/>
      <c r="I49" s="155"/>
    </row>
    <row r="50" spans="1:9" ht="12.75">
      <c r="A50" s="127" t="s">
        <v>480</v>
      </c>
      <c r="B50" s="96" t="s">
        <v>343</v>
      </c>
      <c r="C50" s="107" t="s">
        <v>221</v>
      </c>
      <c r="D50" s="47" t="s">
        <v>50</v>
      </c>
      <c r="E50" s="75">
        <v>45</v>
      </c>
      <c r="F50" s="141">
        <v>2569</v>
      </c>
      <c r="H50" s="155"/>
      <c r="I50" s="155"/>
    </row>
    <row r="51" spans="1:9" ht="12.75">
      <c r="A51" s="127" t="s">
        <v>481</v>
      </c>
      <c r="B51" s="96" t="s">
        <v>376</v>
      </c>
      <c r="C51" s="110" t="s">
        <v>222</v>
      </c>
      <c r="D51" s="47" t="s">
        <v>50</v>
      </c>
      <c r="E51" s="78">
        <v>45</v>
      </c>
      <c r="F51" s="141">
        <v>287</v>
      </c>
      <c r="H51" s="155"/>
      <c r="I51" s="155"/>
    </row>
    <row r="52" spans="1:9" ht="12.75">
      <c r="A52" s="127" t="s">
        <v>483</v>
      </c>
      <c r="B52" s="96" t="s">
        <v>397</v>
      </c>
      <c r="C52" s="111" t="s">
        <v>292</v>
      </c>
      <c r="D52" s="87"/>
      <c r="E52" s="86"/>
      <c r="F52" s="144">
        <f>F14-F23+F31+F36-F37+F38+F43+F44+F45+F46+F47+F48+F50-F51+F49</f>
        <v>139349</v>
      </c>
      <c r="H52" s="155"/>
      <c r="I52" s="155"/>
    </row>
    <row r="53" spans="1:9" ht="12.75">
      <c r="A53" s="127" t="s">
        <v>482</v>
      </c>
      <c r="B53" s="96" t="s">
        <v>377</v>
      </c>
      <c r="C53" s="112" t="s">
        <v>223</v>
      </c>
      <c r="D53" s="90"/>
      <c r="E53" s="67"/>
      <c r="F53" s="141">
        <f>SUM(F54:F55)</f>
        <v>83628</v>
      </c>
      <c r="H53" s="155"/>
      <c r="I53" s="155"/>
    </row>
    <row r="54" spans="1:9" ht="25.5">
      <c r="A54" s="127" t="s">
        <v>484</v>
      </c>
      <c r="B54" s="96" t="s">
        <v>378</v>
      </c>
      <c r="C54" s="105" t="s">
        <v>224</v>
      </c>
      <c r="D54" s="47" t="s">
        <v>225</v>
      </c>
      <c r="E54" s="75">
        <v>44</v>
      </c>
      <c r="F54" s="145">
        <v>41715</v>
      </c>
      <c r="H54" s="155"/>
      <c r="I54" s="155"/>
    </row>
    <row r="55" spans="1:9" ht="12.75">
      <c r="A55" s="127" t="s">
        <v>485</v>
      </c>
      <c r="B55" s="96" t="s">
        <v>379</v>
      </c>
      <c r="C55" s="105" t="s">
        <v>226</v>
      </c>
      <c r="D55" s="47"/>
      <c r="E55" s="75">
        <v>16</v>
      </c>
      <c r="F55" s="145">
        <v>41913</v>
      </c>
      <c r="H55" s="155"/>
      <c r="I55" s="155"/>
    </row>
    <row r="56" spans="1:9" ht="25.5">
      <c r="A56" s="127" t="s">
        <v>486</v>
      </c>
      <c r="B56" s="96" t="s">
        <v>398</v>
      </c>
      <c r="C56" s="105" t="s">
        <v>307</v>
      </c>
      <c r="D56" s="47" t="s">
        <v>363</v>
      </c>
      <c r="E56" s="75"/>
      <c r="F56" s="146">
        <v>9412</v>
      </c>
      <c r="H56" s="155"/>
      <c r="I56" s="155"/>
    </row>
    <row r="57" spans="1:9" ht="12.75">
      <c r="A57" s="127" t="s">
        <v>487</v>
      </c>
      <c r="B57" s="96" t="s">
        <v>399</v>
      </c>
      <c r="C57" s="107" t="s">
        <v>293</v>
      </c>
      <c r="D57" s="47" t="s">
        <v>227</v>
      </c>
      <c r="E57" s="75"/>
      <c r="F57" s="146">
        <v>21379</v>
      </c>
      <c r="H57" s="155"/>
      <c r="I57" s="155"/>
    </row>
    <row r="58" spans="1:9" ht="25.5">
      <c r="A58" s="127" t="s">
        <v>488</v>
      </c>
      <c r="B58" s="96" t="s">
        <v>400</v>
      </c>
      <c r="C58" s="105" t="s">
        <v>228</v>
      </c>
      <c r="D58" s="47" t="s">
        <v>229</v>
      </c>
      <c r="E58" s="75"/>
      <c r="F58" s="145">
        <v>16302</v>
      </c>
      <c r="H58" s="155"/>
      <c r="I58" s="155"/>
    </row>
    <row r="59" spans="1:9" ht="25.5">
      <c r="A59" s="127" t="s">
        <v>489</v>
      </c>
      <c r="B59" s="96" t="s">
        <v>401</v>
      </c>
      <c r="C59" s="105" t="s">
        <v>230</v>
      </c>
      <c r="D59" s="91" t="s">
        <v>231</v>
      </c>
      <c r="E59" s="78"/>
      <c r="F59" s="145">
        <v>527</v>
      </c>
      <c r="H59" s="155"/>
      <c r="I59" s="155"/>
    </row>
    <row r="60" spans="1:9" ht="25.5">
      <c r="A60" s="127" t="s">
        <v>490</v>
      </c>
      <c r="B60" s="96" t="s">
        <v>402</v>
      </c>
      <c r="C60" s="105" t="s">
        <v>232</v>
      </c>
      <c r="D60" s="47" t="s">
        <v>233</v>
      </c>
      <c r="E60" s="75"/>
      <c r="F60" s="145">
        <v>4550</v>
      </c>
      <c r="H60" s="155"/>
      <c r="I60" s="155"/>
    </row>
    <row r="61" spans="1:9" ht="25.5">
      <c r="A61" s="127" t="s">
        <v>491</v>
      </c>
      <c r="B61" s="96" t="s">
        <v>403</v>
      </c>
      <c r="C61" s="77" t="s">
        <v>294</v>
      </c>
      <c r="D61" s="47" t="s">
        <v>51</v>
      </c>
      <c r="E61" s="75"/>
      <c r="F61" s="146">
        <v>256</v>
      </c>
      <c r="H61" s="155"/>
      <c r="I61" s="155"/>
    </row>
    <row r="62" spans="1:9" ht="25.5">
      <c r="A62" s="127" t="s">
        <v>492</v>
      </c>
      <c r="B62" s="96" t="s">
        <v>404</v>
      </c>
      <c r="C62" s="105" t="s">
        <v>0</v>
      </c>
      <c r="D62" s="47" t="s">
        <v>234</v>
      </c>
      <c r="E62" s="75"/>
      <c r="F62" s="145">
        <v>0</v>
      </c>
      <c r="H62" s="155"/>
      <c r="I62" s="155"/>
    </row>
    <row r="63" spans="1:9" ht="12.75">
      <c r="A63" s="127" t="s">
        <v>493</v>
      </c>
      <c r="B63" s="96" t="s">
        <v>405</v>
      </c>
      <c r="C63" s="105" t="s">
        <v>3</v>
      </c>
      <c r="D63" s="47" t="s">
        <v>234</v>
      </c>
      <c r="E63" s="75"/>
      <c r="F63" s="145">
        <v>256</v>
      </c>
      <c r="H63" s="155"/>
      <c r="I63" s="155"/>
    </row>
    <row r="64" spans="1:9" ht="38.25">
      <c r="A64" s="127" t="s">
        <v>494</v>
      </c>
      <c r="B64" s="96" t="s">
        <v>406</v>
      </c>
      <c r="C64" s="107" t="s">
        <v>295</v>
      </c>
      <c r="D64" s="47" t="s">
        <v>235</v>
      </c>
      <c r="E64" s="75" t="s">
        <v>132</v>
      </c>
      <c r="F64" s="145">
        <v>-383</v>
      </c>
      <c r="H64" s="155"/>
      <c r="I64" s="155"/>
    </row>
    <row r="65" spans="1:9" ht="36.75" customHeight="1">
      <c r="A65" s="127" t="s">
        <v>495</v>
      </c>
      <c r="B65" s="96" t="s">
        <v>407</v>
      </c>
      <c r="C65" s="113" t="s">
        <v>308</v>
      </c>
      <c r="D65" s="47" t="s">
        <v>317</v>
      </c>
      <c r="E65" s="114"/>
      <c r="F65" s="145"/>
      <c r="H65" s="155"/>
      <c r="I65" s="155"/>
    </row>
    <row r="66" spans="1:9" ht="25.5">
      <c r="A66" s="127" t="s">
        <v>496</v>
      </c>
      <c r="B66" s="96" t="s">
        <v>408</v>
      </c>
      <c r="C66" s="105" t="s">
        <v>236</v>
      </c>
      <c r="D66" s="115" t="s">
        <v>52</v>
      </c>
      <c r="E66" s="114"/>
      <c r="F66" s="145">
        <v>-383</v>
      </c>
      <c r="H66" s="155"/>
      <c r="I66" s="155"/>
    </row>
    <row r="67" spans="1:9" ht="12.75">
      <c r="A67" s="127" t="s">
        <v>497</v>
      </c>
      <c r="B67" s="96" t="s">
        <v>409</v>
      </c>
      <c r="C67" s="105" t="s">
        <v>237</v>
      </c>
      <c r="D67" s="47"/>
      <c r="E67" s="75"/>
      <c r="F67" s="145">
        <v>0</v>
      </c>
      <c r="H67" s="155"/>
      <c r="I67" s="155"/>
    </row>
    <row r="68" spans="1:9" ht="38.25">
      <c r="A68" s="127" t="s">
        <v>498</v>
      </c>
      <c r="B68" s="96" t="s">
        <v>410</v>
      </c>
      <c r="C68" s="100" t="s">
        <v>296</v>
      </c>
      <c r="D68" s="47" t="s">
        <v>238</v>
      </c>
      <c r="E68" s="75">
        <v>12</v>
      </c>
      <c r="F68" s="145">
        <v>184</v>
      </c>
      <c r="H68" s="155"/>
      <c r="I68" s="155"/>
    </row>
    <row r="69" spans="1:9" ht="25.5">
      <c r="A69" s="127" t="s">
        <v>499</v>
      </c>
      <c r="B69" s="96" t="s">
        <v>411</v>
      </c>
      <c r="C69" s="105" t="s">
        <v>297</v>
      </c>
      <c r="D69" s="47" t="s">
        <v>239</v>
      </c>
      <c r="E69" s="75">
        <v>12</v>
      </c>
      <c r="F69" s="145">
        <v>-1406</v>
      </c>
      <c r="H69" s="155"/>
      <c r="I69" s="155"/>
    </row>
    <row r="70" spans="1:9" ht="12.75">
      <c r="A70" s="127" t="s">
        <v>500</v>
      </c>
      <c r="B70" s="96" t="s">
        <v>412</v>
      </c>
      <c r="C70" s="105" t="s">
        <v>298</v>
      </c>
      <c r="D70" s="47" t="s">
        <v>240</v>
      </c>
      <c r="E70" s="75">
        <v>12</v>
      </c>
      <c r="F70" s="145">
        <v>1590</v>
      </c>
      <c r="H70" s="155"/>
      <c r="I70" s="155"/>
    </row>
    <row r="71" spans="1:9" ht="38.25">
      <c r="A71" s="127" t="s">
        <v>501</v>
      </c>
      <c r="B71" s="96" t="s">
        <v>413</v>
      </c>
      <c r="C71" s="100" t="s">
        <v>299</v>
      </c>
      <c r="D71" s="47" t="s">
        <v>241</v>
      </c>
      <c r="E71" s="75">
        <v>16</v>
      </c>
      <c r="F71" s="145">
        <v>0</v>
      </c>
      <c r="H71" s="155"/>
      <c r="I71" s="155"/>
    </row>
    <row r="72" spans="1:9" ht="25.5">
      <c r="A72" s="127" t="s">
        <v>502</v>
      </c>
      <c r="B72" s="96" t="s">
        <v>414</v>
      </c>
      <c r="C72" s="100" t="s">
        <v>300</v>
      </c>
      <c r="D72" s="47" t="s">
        <v>242</v>
      </c>
      <c r="E72" s="75">
        <v>16</v>
      </c>
      <c r="F72" s="146">
        <v>5651</v>
      </c>
      <c r="H72" s="155"/>
      <c r="I72" s="155"/>
    </row>
    <row r="73" spans="1:9" ht="12.75">
      <c r="A73" s="127" t="s">
        <v>503</v>
      </c>
      <c r="B73" s="96" t="s">
        <v>415</v>
      </c>
      <c r="C73" s="105" t="s">
        <v>228</v>
      </c>
      <c r="D73" s="47" t="s">
        <v>243</v>
      </c>
      <c r="E73" s="75"/>
      <c r="F73" s="145">
        <v>0</v>
      </c>
      <c r="H73" s="155"/>
      <c r="I73" s="155"/>
    </row>
    <row r="74" spans="1:9" ht="12.75">
      <c r="A74" s="127" t="s">
        <v>504</v>
      </c>
      <c r="B74" s="96" t="s">
        <v>416</v>
      </c>
      <c r="C74" s="105" t="s">
        <v>230</v>
      </c>
      <c r="D74" s="47" t="s">
        <v>244</v>
      </c>
      <c r="E74" s="75"/>
      <c r="F74" s="145">
        <v>0</v>
      </c>
      <c r="H74" s="155"/>
      <c r="I74" s="155"/>
    </row>
    <row r="75" spans="1:9" ht="25.5">
      <c r="A75" s="127" t="s">
        <v>505</v>
      </c>
      <c r="B75" s="96" t="s">
        <v>417</v>
      </c>
      <c r="C75" s="105" t="s">
        <v>245</v>
      </c>
      <c r="D75" s="47" t="s">
        <v>246</v>
      </c>
      <c r="E75" s="75"/>
      <c r="F75" s="145">
        <v>5630</v>
      </c>
      <c r="H75" s="155"/>
      <c r="I75" s="155"/>
    </row>
    <row r="76" spans="1:9" ht="25.5">
      <c r="A76" s="127" t="s">
        <v>506</v>
      </c>
      <c r="B76" s="96" t="s">
        <v>418</v>
      </c>
      <c r="C76" s="105" t="s">
        <v>232</v>
      </c>
      <c r="D76" s="47" t="s">
        <v>247</v>
      </c>
      <c r="E76" s="75"/>
      <c r="F76" s="145">
        <v>0</v>
      </c>
      <c r="H76" s="155"/>
      <c r="I76" s="155"/>
    </row>
    <row r="77" spans="1:9" ht="12.75">
      <c r="A77" s="127" t="s">
        <v>507</v>
      </c>
      <c r="B77" s="96" t="s">
        <v>419</v>
      </c>
      <c r="C77" s="105" t="s">
        <v>248</v>
      </c>
      <c r="D77" s="47" t="s">
        <v>242</v>
      </c>
      <c r="E77" s="75"/>
      <c r="F77" s="145">
        <v>21</v>
      </c>
      <c r="H77" s="155"/>
      <c r="I77" s="155"/>
    </row>
    <row r="78" spans="1:9" ht="27.75" customHeight="1">
      <c r="A78" s="127" t="s">
        <v>508</v>
      </c>
      <c r="B78" s="96" t="s">
        <v>420</v>
      </c>
      <c r="C78" s="100" t="s">
        <v>249</v>
      </c>
      <c r="D78" s="47" t="s">
        <v>250</v>
      </c>
      <c r="E78" s="75"/>
      <c r="F78" s="145">
        <v>0</v>
      </c>
      <c r="H78" s="155"/>
      <c r="I78" s="155"/>
    </row>
    <row r="79" spans="1:9" ht="38.25">
      <c r="A79" s="127" t="s">
        <v>509</v>
      </c>
      <c r="B79" s="96" t="s">
        <v>421</v>
      </c>
      <c r="C79" s="100" t="s">
        <v>301</v>
      </c>
      <c r="D79" s="47" t="s">
        <v>53</v>
      </c>
      <c r="E79" s="75"/>
      <c r="F79" s="145">
        <v>0</v>
      </c>
      <c r="H79" s="155"/>
      <c r="I79" s="155"/>
    </row>
    <row r="80" spans="1:9" ht="51">
      <c r="A80" s="127" t="s">
        <v>510</v>
      </c>
      <c r="B80" s="96" t="s">
        <v>422</v>
      </c>
      <c r="C80" s="116" t="s">
        <v>251</v>
      </c>
      <c r="D80" s="89" t="s">
        <v>54</v>
      </c>
      <c r="E80" s="117"/>
      <c r="F80" s="150">
        <v>14</v>
      </c>
      <c r="H80" s="155"/>
      <c r="I80" s="155"/>
    </row>
    <row r="81" spans="1:9" ht="25.5">
      <c r="A81" s="127" t="s">
        <v>511</v>
      </c>
      <c r="B81" s="96" t="s">
        <v>423</v>
      </c>
      <c r="C81" s="116" t="s">
        <v>252</v>
      </c>
      <c r="D81" s="89" t="s">
        <v>253</v>
      </c>
      <c r="E81" s="117"/>
      <c r="F81" s="146">
        <f>F52-F53-F57+F61-F64-F68-F71-F72-F78+F79+F80-F56</f>
        <v>19748</v>
      </c>
      <c r="H81" s="155"/>
      <c r="I81" s="155"/>
    </row>
    <row r="82" spans="1:9" ht="25.5">
      <c r="A82" s="127" t="s">
        <v>512</v>
      </c>
      <c r="B82" s="96" t="s">
        <v>424</v>
      </c>
      <c r="C82" s="116" t="s">
        <v>254</v>
      </c>
      <c r="D82" s="89" t="s">
        <v>255</v>
      </c>
      <c r="E82" s="117"/>
      <c r="F82" s="145">
        <v>2940</v>
      </c>
      <c r="H82" s="155"/>
      <c r="I82" s="155"/>
    </row>
    <row r="83" spans="1:9" ht="25.5">
      <c r="A83" s="127" t="s">
        <v>513</v>
      </c>
      <c r="B83" s="96" t="s">
        <v>425</v>
      </c>
      <c r="C83" s="116" t="s">
        <v>256</v>
      </c>
      <c r="D83" s="89" t="s">
        <v>191</v>
      </c>
      <c r="E83" s="118"/>
      <c r="F83" s="149">
        <f>F81-F82</f>
        <v>16808</v>
      </c>
      <c r="H83" s="155"/>
      <c r="I83" s="155"/>
    </row>
    <row r="84" spans="1:9" ht="54" customHeight="1">
      <c r="A84" s="127" t="s">
        <v>514</v>
      </c>
      <c r="B84" s="96" t="s">
        <v>426</v>
      </c>
      <c r="C84" s="94" t="s">
        <v>257</v>
      </c>
      <c r="D84" s="47" t="s">
        <v>55</v>
      </c>
      <c r="E84" s="75"/>
      <c r="F84" s="146">
        <f>F85+F86</f>
        <v>0</v>
      </c>
      <c r="H84" s="155"/>
      <c r="I84" s="155"/>
    </row>
    <row r="85" spans="1:9" ht="25.5">
      <c r="A85" s="127" t="s">
        <v>515</v>
      </c>
      <c r="B85" s="96" t="s">
        <v>427</v>
      </c>
      <c r="C85" s="108" t="s">
        <v>258</v>
      </c>
      <c r="D85" s="47" t="s">
        <v>259</v>
      </c>
      <c r="E85" s="80"/>
      <c r="F85" s="150">
        <v>0</v>
      </c>
      <c r="H85" s="155"/>
      <c r="I85" s="155"/>
    </row>
    <row r="86" spans="1:9" ht="25.5">
      <c r="A86" s="127" t="s">
        <v>516</v>
      </c>
      <c r="B86" s="96" t="s">
        <v>428</v>
      </c>
      <c r="C86" s="119" t="s">
        <v>260</v>
      </c>
      <c r="D86" s="91" t="s">
        <v>261</v>
      </c>
      <c r="E86" s="118"/>
      <c r="F86" s="151">
        <v>0</v>
      </c>
      <c r="H86" s="155"/>
      <c r="I86" s="155"/>
    </row>
    <row r="87" spans="1:9" ht="12.75">
      <c r="A87" s="127" t="s">
        <v>517</v>
      </c>
      <c r="B87" s="96" t="s">
        <v>429</v>
      </c>
      <c r="C87" s="116" t="s">
        <v>262</v>
      </c>
      <c r="D87" s="87" t="s">
        <v>263</v>
      </c>
      <c r="E87" s="118"/>
      <c r="F87" s="149">
        <f>F83+F84</f>
        <v>16808</v>
      </c>
      <c r="H87" s="155"/>
      <c r="I87" s="155"/>
    </row>
    <row r="88" spans="1:9" ht="12.75">
      <c r="A88" s="127" t="s">
        <v>518</v>
      </c>
      <c r="B88" s="96" t="s">
        <v>430</v>
      </c>
      <c r="C88" s="106" t="s">
        <v>264</v>
      </c>
      <c r="D88" s="97" t="s">
        <v>265</v>
      </c>
      <c r="E88" s="78"/>
      <c r="F88" s="152">
        <v>-307</v>
      </c>
      <c r="H88" s="155"/>
      <c r="I88" s="155"/>
    </row>
    <row r="89" spans="1:9" ht="12.75">
      <c r="A89" s="127" t="s">
        <v>519</v>
      </c>
      <c r="B89" s="96" t="s">
        <v>431</v>
      </c>
      <c r="C89" s="120" t="s">
        <v>266</v>
      </c>
      <c r="D89" s="93" t="s">
        <v>182</v>
      </c>
      <c r="E89" s="117"/>
      <c r="F89" s="153">
        <f>F87-F88</f>
        <v>17115</v>
      </c>
      <c r="H89" s="155"/>
      <c r="I89" s="155"/>
    </row>
    <row r="90" ht="12.75">
      <c r="D90" s="9"/>
    </row>
  </sheetData>
  <sheetProtection/>
  <mergeCells count="1">
    <mergeCell ref="B6:C6"/>
  </mergeCell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4" r:id="rId1"/>
  <headerFooter>
    <oddHeader>&amp;CBG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Anton F. Filipov</cp:lastModifiedBy>
  <cp:lastPrinted>2018-03-06T07:35:31Z</cp:lastPrinted>
  <dcterms:created xsi:type="dcterms:W3CDTF">2005-12-22T16:09:37Z</dcterms:created>
  <dcterms:modified xsi:type="dcterms:W3CDTF">2022-11-25T13:36:43Z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