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Capital Management ADSIC\Financial statements\2025\Annual\"/>
    </mc:Choice>
  </mc:AlternateContent>
  <xr:revisionPtr revIDLastSave="0" documentId="13_ncr:1_{0E265914-E837-46AA-8AD4-43B2ADF57D11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d">[1]Nomenklaturi!$A$5:$A$9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9" l="1"/>
  <c r="D97" i="9" s="1"/>
  <c r="C21" i="6"/>
  <c r="D21" i="6"/>
  <c r="C96" i="9"/>
  <c r="D96" i="9" s="1"/>
  <c r="C95" i="9"/>
  <c r="D95" i="9" s="1"/>
  <c r="C91" i="9"/>
  <c r="D91" i="9" s="1"/>
  <c r="C89" i="9"/>
  <c r="D89" i="9" s="1"/>
  <c r="C84" i="9"/>
  <c r="D84" i="9" s="1"/>
  <c r="C65" i="9"/>
  <c r="C44" i="9"/>
  <c r="D44" i="9" s="1"/>
  <c r="C30" i="9"/>
  <c r="D30" i="9" s="1"/>
  <c r="C29" i="9"/>
  <c r="D29" i="9" s="1"/>
  <c r="C76" i="9"/>
  <c r="D76" i="9" s="1"/>
  <c r="AA3" i="1" l="1"/>
  <c r="B153" i="11" s="1"/>
  <c r="AA2" i="1"/>
  <c r="B98" i="4" s="1"/>
  <c r="AA1" i="1"/>
  <c r="C80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E26" i="9" s="1"/>
  <c r="H987" i="2" s="1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D44" i="6" s="1"/>
  <c r="D46" i="6" s="1"/>
  <c r="C43" i="6"/>
  <c r="H211" i="2" s="1"/>
  <c r="D33" i="6"/>
  <c r="C33" i="6"/>
  <c r="H202" i="2" s="1"/>
  <c r="H191" i="2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E21" i="9"/>
  <c r="H985" i="2"/>
  <c r="C21" i="9"/>
  <c r="H921" i="2"/>
  <c r="H918" i="2"/>
  <c r="H1130" i="2"/>
  <c r="G17" i="7"/>
  <c r="H310" i="2" s="1"/>
  <c r="C103" i="2"/>
  <c r="C129" i="2"/>
  <c r="C137" i="2"/>
  <c r="C140" i="2"/>
  <c r="C16" i="2"/>
  <c r="C8" i="2"/>
  <c r="A5" i="8"/>
  <c r="C1318" i="2"/>
  <c r="C1229" i="2"/>
  <c r="C1228" i="2"/>
  <c r="C1203" i="2"/>
  <c r="C1188" i="2"/>
  <c r="C1186" i="2"/>
  <c r="C1122" i="2"/>
  <c r="C1107" i="2"/>
  <c r="C1106" i="2"/>
  <c r="C1105" i="2"/>
  <c r="C1103" i="2"/>
  <c r="C1043" i="2"/>
  <c r="C1042" i="2"/>
  <c r="C1035" i="2"/>
  <c r="C1025" i="2"/>
  <c r="C1010" i="2"/>
  <c r="C971" i="2"/>
  <c r="C955" i="2"/>
  <c r="C947" i="2"/>
  <c r="C946" i="2"/>
  <c r="C939" i="2"/>
  <c r="C877" i="2"/>
  <c r="C876" i="2"/>
  <c r="C874" i="2"/>
  <c r="C872" i="2"/>
  <c r="C856" i="2"/>
  <c r="C814" i="2"/>
  <c r="C804" i="2"/>
  <c r="C796" i="2"/>
  <c r="C782" i="2"/>
  <c r="C779" i="2"/>
  <c r="C715" i="2"/>
  <c r="C704" i="2"/>
  <c r="C701" i="2"/>
  <c r="C681" i="2"/>
  <c r="C676" i="2"/>
  <c r="C555" i="2"/>
  <c r="C553" i="2"/>
  <c r="C550" i="2"/>
  <c r="C547" i="2"/>
  <c r="C515" i="2"/>
  <c r="C429" i="2"/>
  <c r="C423" i="2"/>
  <c r="C420" i="2"/>
  <c r="C406" i="2"/>
  <c r="C384" i="2"/>
  <c r="C309" i="2"/>
  <c r="C305" i="2"/>
  <c r="C303" i="2"/>
  <c r="C301" i="2"/>
  <c r="C276" i="2"/>
  <c r="C208" i="2"/>
  <c r="C206" i="2"/>
  <c r="C204" i="2"/>
  <c r="C202" i="2"/>
  <c r="C781" i="2"/>
  <c r="C689" i="2"/>
  <c r="C682" i="2"/>
  <c r="C678" i="2"/>
  <c r="C675" i="2"/>
  <c r="C660" i="2"/>
  <c r="C611" i="2"/>
  <c r="C609" i="2"/>
  <c r="C608" i="2"/>
  <c r="C606" i="2"/>
  <c r="C589" i="2"/>
  <c r="C544" i="2"/>
  <c r="C542" i="2"/>
  <c r="C533" i="2"/>
  <c r="C532" i="2"/>
  <c r="C524" i="2"/>
  <c r="C481" i="2"/>
  <c r="C480" i="2"/>
  <c r="C475" i="2"/>
  <c r="C472" i="2"/>
  <c r="C462" i="2"/>
  <c r="C424" i="2"/>
  <c r="C422" i="2"/>
  <c r="C421" i="2"/>
  <c r="C419" i="2"/>
  <c r="C405" i="2"/>
  <c r="C363" i="2"/>
  <c r="C361" i="2"/>
  <c r="C359" i="2"/>
  <c r="C358" i="2"/>
  <c r="C342" i="2"/>
  <c r="C302" i="2"/>
  <c r="C300" i="2"/>
  <c r="C292" i="2"/>
  <c r="C288" i="2"/>
  <c r="C279" i="2"/>
  <c r="C240" i="2"/>
  <c r="C238" i="2"/>
  <c r="C236" i="2"/>
  <c r="C234" i="2"/>
  <c r="C223" i="2"/>
  <c r="C186" i="2"/>
  <c r="C184" i="2"/>
  <c r="C182" i="2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3" i="9" l="1"/>
  <c r="H1110" i="2" s="1"/>
  <c r="J17" i="7"/>
  <c r="H376" i="2" s="1"/>
  <c r="B50" i="5"/>
  <c r="D31" i="5"/>
  <c r="D36" i="5" s="1"/>
  <c r="H110" i="2"/>
  <c r="C369" i="2"/>
  <c r="C19" i="2"/>
  <c r="C76" i="2"/>
  <c r="C188" i="2"/>
  <c r="C241" i="2"/>
  <c r="C304" i="2"/>
  <c r="C425" i="2"/>
  <c r="C483" i="2"/>
  <c r="C546" i="2"/>
  <c r="C612" i="2"/>
  <c r="C691" i="2"/>
  <c r="C211" i="2"/>
  <c r="C324" i="2"/>
  <c r="C435" i="2"/>
  <c r="C566" i="2"/>
  <c r="C742" i="2"/>
  <c r="C815" i="2"/>
  <c r="C892" i="2"/>
  <c r="C973" i="2"/>
  <c r="C1045" i="2"/>
  <c r="C1138" i="2"/>
  <c r="C75" i="2"/>
  <c r="C194" i="2"/>
  <c r="C251" i="2"/>
  <c r="C310" i="2"/>
  <c r="C379" i="2"/>
  <c r="C433" i="2"/>
  <c r="C489" i="2"/>
  <c r="C551" i="2"/>
  <c r="C627" i="2"/>
  <c r="C699" i="2"/>
  <c r="C233" i="2"/>
  <c r="C330" i="2"/>
  <c r="C445" i="2"/>
  <c r="C585" i="2"/>
  <c r="C743" i="2"/>
  <c r="C816" i="2"/>
  <c r="C908" i="2"/>
  <c r="C974" i="2"/>
  <c r="C1054" i="2"/>
  <c r="C1139" i="2"/>
  <c r="C1235" i="2"/>
  <c r="C51" i="2"/>
  <c r="A3" i="14"/>
  <c r="C207" i="2"/>
  <c r="C261" i="2"/>
  <c r="C327" i="2"/>
  <c r="C388" i="2"/>
  <c r="C444" i="2"/>
  <c r="C505" i="2"/>
  <c r="C568" i="2"/>
  <c r="C637" i="2"/>
  <c r="C717" i="2"/>
  <c r="C248" i="2"/>
  <c r="C355" i="2"/>
  <c r="C476" i="2"/>
  <c r="C618" i="2"/>
  <c r="C744" i="2"/>
  <c r="C821" i="2"/>
  <c r="C909" i="2"/>
  <c r="C977" i="2"/>
  <c r="C1069" i="2"/>
  <c r="C1141" i="2"/>
  <c r="C1256" i="2"/>
  <c r="C59" i="2"/>
  <c r="C209" i="2"/>
  <c r="C263" i="2"/>
  <c r="C329" i="2"/>
  <c r="C393" i="2"/>
  <c r="C447" i="2"/>
  <c r="C506" i="2"/>
  <c r="C570" i="2"/>
  <c r="C646" i="2"/>
  <c r="C719" i="2"/>
  <c r="C252" i="2"/>
  <c r="C357" i="2"/>
  <c r="C479" i="2"/>
  <c r="C621" i="2"/>
  <c r="C748" i="2"/>
  <c r="C836" i="2"/>
  <c r="C910" i="2"/>
  <c r="C990" i="2"/>
  <c r="C1070" i="2"/>
  <c r="C1142" i="2"/>
  <c r="C1288" i="2"/>
  <c r="C63" i="2"/>
  <c r="C27" i="2"/>
  <c r="C210" i="2"/>
  <c r="C331" i="2"/>
  <c r="C449" i="2"/>
  <c r="C571" i="2"/>
  <c r="C721" i="2"/>
  <c r="C360" i="2"/>
  <c r="C626" i="2"/>
  <c r="C837" i="2"/>
  <c r="C1006" i="2"/>
  <c r="C1157" i="2"/>
  <c r="C1291" i="2"/>
  <c r="C212" i="2"/>
  <c r="C268" i="2"/>
  <c r="C333" i="2"/>
  <c r="C399" i="2"/>
  <c r="C451" i="2"/>
  <c r="C509" i="2"/>
  <c r="C575" i="2"/>
  <c r="C649" i="2"/>
  <c r="C722" i="2"/>
  <c r="C264" i="2"/>
  <c r="C362" i="2"/>
  <c r="C504" i="2"/>
  <c r="C632" i="2"/>
  <c r="C774" i="2"/>
  <c r="C842" i="2"/>
  <c r="C927" i="2"/>
  <c r="C1007" i="2"/>
  <c r="C1081" i="2"/>
  <c r="C1169" i="2"/>
  <c r="C1292" i="2"/>
  <c r="C167" i="2"/>
  <c r="C1232" i="2"/>
  <c r="C265" i="2"/>
  <c r="C397" i="2"/>
  <c r="C508" i="2"/>
  <c r="C647" i="2"/>
  <c r="C262" i="2"/>
  <c r="C485" i="2"/>
  <c r="C758" i="2"/>
  <c r="C913" i="2"/>
  <c r="C1073" i="2"/>
  <c r="C72" i="2"/>
  <c r="C214" i="2"/>
  <c r="C271" i="2"/>
  <c r="C335" i="2"/>
  <c r="C400" i="2"/>
  <c r="C454" i="2"/>
  <c r="C511" i="2"/>
  <c r="C584" i="2"/>
  <c r="C650" i="2"/>
  <c r="C725" i="2"/>
  <c r="C269" i="2"/>
  <c r="C364" i="2"/>
  <c r="C507" i="2"/>
  <c r="C659" i="2"/>
  <c r="C777" i="2"/>
  <c r="C849" i="2"/>
  <c r="C934" i="2"/>
  <c r="C1009" i="2"/>
  <c r="C1087" i="2"/>
  <c r="C1171" i="2"/>
  <c r="C1293" i="2"/>
  <c r="C141" i="2"/>
  <c r="D87" i="9"/>
  <c r="H1081" i="2" s="1"/>
  <c r="H240" i="2"/>
  <c r="H1043" i="2"/>
  <c r="G31" i="7"/>
  <c r="G34" i="7" s="1"/>
  <c r="H327" i="2" s="1"/>
  <c r="I17" i="7"/>
  <c r="H354" i="2" s="1"/>
  <c r="D31" i="7"/>
  <c r="H244" i="2"/>
  <c r="H442" i="2"/>
  <c r="M31" i="7"/>
  <c r="F17" i="7"/>
  <c r="L13" i="7"/>
  <c r="H416" i="2" s="1"/>
  <c r="H82" i="2"/>
  <c r="L18" i="7"/>
  <c r="H421" i="2" s="1"/>
  <c r="L19" i="7"/>
  <c r="H422" i="2" s="1"/>
  <c r="C31" i="5"/>
  <c r="C36" i="5" s="1"/>
  <c r="H147" i="2" s="1"/>
  <c r="G79" i="4"/>
  <c r="H124" i="2" s="1"/>
  <c r="H120" i="2"/>
  <c r="G56" i="4"/>
  <c r="H87" i="2"/>
  <c r="C94" i="4"/>
  <c r="H57" i="2"/>
  <c r="D9" i="14"/>
  <c r="H169" i="2"/>
  <c r="G36" i="5"/>
  <c r="H170" i="2"/>
  <c r="E82" i="9"/>
  <c r="H1119" i="2" s="1"/>
  <c r="E92" i="9"/>
  <c r="H1129" i="2" s="1"/>
  <c r="E40" i="9"/>
  <c r="H1001" i="2" s="1"/>
  <c r="D45" i="9"/>
  <c r="H37" i="4"/>
  <c r="H95" i="4" s="1"/>
  <c r="H218" i="2"/>
  <c r="B38" i="7"/>
  <c r="B31" i="10"/>
  <c r="C46" i="8"/>
  <c r="C635" i="2"/>
  <c r="C707" i="2"/>
  <c r="C754" i="2"/>
  <c r="C818" i="2"/>
  <c r="C850" i="2"/>
  <c r="C880" i="2"/>
  <c r="C914" i="2"/>
  <c r="C985" i="2"/>
  <c r="C1011" i="2"/>
  <c r="C1046" i="2"/>
  <c r="C1083" i="2"/>
  <c r="C1110" i="2"/>
  <c r="C1145" i="2"/>
  <c r="C1251" i="2"/>
  <c r="C1297" i="2"/>
  <c r="C20" i="2"/>
  <c r="C172" i="2"/>
  <c r="C124" i="2"/>
  <c r="C216" i="2"/>
  <c r="C275" i="2"/>
  <c r="C337" i="2"/>
  <c r="C402" i="2"/>
  <c r="C428" i="2"/>
  <c r="C486" i="2"/>
  <c r="C513" i="2"/>
  <c r="C548" i="2"/>
  <c r="C586" i="2"/>
  <c r="C616" i="2"/>
  <c r="C652" i="2"/>
  <c r="C694" i="2"/>
  <c r="C213" i="2"/>
  <c r="C272" i="2"/>
  <c r="C326" i="2"/>
  <c r="C372" i="2"/>
  <c r="C437" i="2"/>
  <c r="C510" i="2"/>
  <c r="C579" i="2"/>
  <c r="C638" i="2"/>
  <c r="C709" i="2"/>
  <c r="C755" i="2"/>
  <c r="C786" i="2"/>
  <c r="C819" i="2"/>
  <c r="C852" i="2"/>
  <c r="C888" i="2"/>
  <c r="C915" i="2"/>
  <c r="C950" i="2"/>
  <c r="C987" i="2"/>
  <c r="C1014" i="2"/>
  <c r="C1049" i="2"/>
  <c r="C1085" i="2"/>
  <c r="C1119" i="2"/>
  <c r="C1147" i="2"/>
  <c r="C1191" i="2"/>
  <c r="C1253" i="2"/>
  <c r="C1300" i="2"/>
  <c r="C21" i="2"/>
  <c r="C169" i="2"/>
  <c r="C115" i="2"/>
  <c r="C783" i="2"/>
  <c r="C949" i="2"/>
  <c r="C1190" i="2"/>
  <c r="C190" i="2"/>
  <c r="C245" i="2"/>
  <c r="C306" i="2"/>
  <c r="C375" i="2"/>
  <c r="C458" i="2"/>
  <c r="C736" i="2"/>
  <c r="C192" i="2"/>
  <c r="C219" i="2"/>
  <c r="C247" i="2"/>
  <c r="C277" i="2"/>
  <c r="C308" i="2"/>
  <c r="C338" i="2"/>
  <c r="C377" i="2"/>
  <c r="C404" i="2"/>
  <c r="C430" i="2"/>
  <c r="C461" i="2"/>
  <c r="C487" i="2"/>
  <c r="C521" i="2"/>
  <c r="C549" i="2"/>
  <c r="C587" i="2"/>
  <c r="C625" i="2"/>
  <c r="C653" i="2"/>
  <c r="C697" i="2"/>
  <c r="C739" i="2"/>
  <c r="C222" i="2"/>
  <c r="C274" i="2"/>
  <c r="C328" i="2"/>
  <c r="C382" i="2"/>
  <c r="C440" i="2"/>
  <c r="C512" i="2"/>
  <c r="C582" i="2"/>
  <c r="C643" i="2"/>
  <c r="C712" i="2"/>
  <c r="C757" i="2"/>
  <c r="C794" i="2"/>
  <c r="C820" i="2"/>
  <c r="C853" i="2"/>
  <c r="C890" i="2"/>
  <c r="C918" i="2"/>
  <c r="C953" i="2"/>
  <c r="C989" i="2"/>
  <c r="C1023" i="2"/>
  <c r="C1051" i="2"/>
  <c r="C1086" i="2"/>
  <c r="C1121" i="2"/>
  <c r="C1150" i="2"/>
  <c r="C1194" i="2"/>
  <c r="C1255" i="2"/>
  <c r="C1316" i="2"/>
  <c r="C24" i="2"/>
  <c r="C168" i="2"/>
  <c r="C104" i="2"/>
  <c r="A6" i="6"/>
  <c r="C199" i="2"/>
  <c r="C255" i="2"/>
  <c r="C283" i="2"/>
  <c r="C313" i="2"/>
  <c r="C352" i="2"/>
  <c r="C383" i="2"/>
  <c r="C410" i="2"/>
  <c r="C439" i="2"/>
  <c r="C467" i="2"/>
  <c r="C492" i="2"/>
  <c r="C527" i="2"/>
  <c r="C564" i="2"/>
  <c r="C592" i="2"/>
  <c r="C630" i="2"/>
  <c r="C669" i="2"/>
  <c r="C703" i="2"/>
  <c r="C181" i="2"/>
  <c r="C237" i="2"/>
  <c r="C293" i="2"/>
  <c r="C334" i="2"/>
  <c r="C389" i="2"/>
  <c r="C468" i="2"/>
  <c r="C523" i="2"/>
  <c r="C593" i="2"/>
  <c r="C668" i="2"/>
  <c r="C738" i="2"/>
  <c r="C763" i="2"/>
  <c r="C799" i="2"/>
  <c r="C832" i="2"/>
  <c r="C861" i="2"/>
  <c r="C894" i="2"/>
  <c r="C930" i="2"/>
  <c r="C965" i="2"/>
  <c r="C993" i="2"/>
  <c r="C1027" i="2"/>
  <c r="C1062" i="2"/>
  <c r="C1091" i="2"/>
  <c r="C1125" i="2"/>
  <c r="C1165" i="2"/>
  <c r="C1216" i="2"/>
  <c r="C1267" i="2"/>
  <c r="C1321" i="2"/>
  <c r="C45" i="2"/>
  <c r="C161" i="2"/>
  <c r="C99" i="2"/>
  <c r="C86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731" i="2"/>
  <c r="C538" i="2"/>
  <c r="C497" i="2"/>
  <c r="C455" i="2"/>
  <c r="C434" i="2"/>
  <c r="C415" i="2"/>
  <c r="C371" i="2"/>
  <c r="C346" i="2"/>
  <c r="C319" i="2"/>
  <c r="C294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08" i="2"/>
  <c r="C686" i="2"/>
  <c r="C664" i="2"/>
  <c r="C642" i="2"/>
  <c r="C622" i="2"/>
  <c r="C602" i="2"/>
  <c r="C581" i="2"/>
  <c r="C559" i="2"/>
  <c r="C517" i="2"/>
  <c r="C477" i="2"/>
  <c r="C394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196" i="2"/>
  <c r="C224" i="2"/>
  <c r="C253" i="2"/>
  <c r="C281" i="2"/>
  <c r="C311" i="2"/>
  <c r="C350" i="2"/>
  <c r="C381" i="2"/>
  <c r="C407" i="2"/>
  <c r="C438" i="2"/>
  <c r="C464" i="2"/>
  <c r="C491" i="2"/>
  <c r="C525" i="2"/>
  <c r="C554" i="2"/>
  <c r="C591" i="2"/>
  <c r="C628" i="2"/>
  <c r="C667" i="2"/>
  <c r="C700" i="2"/>
  <c r="C235" i="2"/>
  <c r="C280" i="2"/>
  <c r="C332" i="2"/>
  <c r="C387" i="2"/>
  <c r="C463" i="2"/>
  <c r="C518" i="2"/>
  <c r="C588" i="2"/>
  <c r="C665" i="2"/>
  <c r="C720" i="2"/>
  <c r="C761" i="2"/>
  <c r="C798" i="2"/>
  <c r="C830" i="2"/>
  <c r="C858" i="2"/>
  <c r="C893" i="2"/>
  <c r="C929" i="2"/>
  <c r="C958" i="2"/>
  <c r="C991" i="2"/>
  <c r="C1026" i="2"/>
  <c r="C1061" i="2"/>
  <c r="C1089" i="2"/>
  <c r="C1123" i="2"/>
  <c r="C1163" i="2"/>
  <c r="C1207" i="2"/>
  <c r="C1259" i="2"/>
  <c r="C1320" i="2"/>
  <c r="C43" i="2"/>
  <c r="C164" i="2"/>
  <c r="C102" i="2"/>
  <c r="C228" i="2"/>
  <c r="C201" i="2"/>
  <c r="C230" i="2"/>
  <c r="C257" i="2"/>
  <c r="C285" i="2"/>
  <c r="C317" i="2"/>
  <c r="C354" i="2"/>
  <c r="C385" i="2"/>
  <c r="C413" i="2"/>
  <c r="C441" i="2"/>
  <c r="C469" i="2"/>
  <c r="C500" i="2"/>
  <c r="C528" i="2"/>
  <c r="C565" i="2"/>
  <c r="C595" i="2"/>
  <c r="C631" i="2"/>
  <c r="C671" i="2"/>
  <c r="C713" i="2"/>
  <c r="C183" i="2"/>
  <c r="C239" i="2"/>
  <c r="C297" i="2"/>
  <c r="C339" i="2"/>
  <c r="C395" i="2"/>
  <c r="C470" i="2"/>
  <c r="C543" i="2"/>
  <c r="C599" i="2"/>
  <c r="C670" i="2"/>
  <c r="C740" i="2"/>
  <c r="C766" i="2"/>
  <c r="C833" i="2"/>
  <c r="C868" i="2"/>
  <c r="C896" i="2"/>
  <c r="C931" i="2"/>
  <c r="C966" i="2"/>
  <c r="C995" i="2"/>
  <c r="C1029" i="2"/>
  <c r="C1065" i="2"/>
  <c r="C1101" i="2"/>
  <c r="C1126" i="2"/>
  <c r="C1166" i="2"/>
  <c r="C1224" i="2"/>
  <c r="C1271" i="2"/>
  <c r="C1324" i="2"/>
  <c r="C47" i="2"/>
  <c r="C145" i="2"/>
  <c r="C98" i="2"/>
  <c r="C205" i="2"/>
  <c r="C232" i="2"/>
  <c r="C259" i="2"/>
  <c r="C286" i="2"/>
  <c r="C325" i="2"/>
  <c r="C356" i="2"/>
  <c r="C386" i="2"/>
  <c r="C418" i="2"/>
  <c r="C443" i="2"/>
  <c r="C471" i="2"/>
  <c r="C502" i="2"/>
  <c r="C530" i="2"/>
  <c r="C567" i="2"/>
  <c r="C605" i="2"/>
  <c r="C633" i="2"/>
  <c r="C672" i="2"/>
  <c r="C716" i="2"/>
  <c r="C187" i="2"/>
  <c r="C244" i="2"/>
  <c r="C299" i="2"/>
  <c r="C353" i="2"/>
  <c r="C401" i="2"/>
  <c r="C473" i="2"/>
  <c r="C545" i="2"/>
  <c r="C604" i="2"/>
  <c r="C673" i="2"/>
  <c r="C741" i="2"/>
  <c r="C773" i="2"/>
  <c r="C802" i="2"/>
  <c r="C834" i="2"/>
  <c r="C869" i="2"/>
  <c r="C898" i="2"/>
  <c r="C933" i="2"/>
  <c r="C969" i="2"/>
  <c r="C1005" i="2"/>
  <c r="C1030" i="2"/>
  <c r="C1067" i="2"/>
  <c r="C1102" i="2"/>
  <c r="C1131" i="2"/>
  <c r="C1167" i="2"/>
  <c r="C1227" i="2"/>
  <c r="C1280" i="2"/>
  <c r="C1332" i="2"/>
  <c r="C48" i="2"/>
  <c r="C143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31" i="7" l="1"/>
  <c r="I34" i="7" s="1"/>
  <c r="H371" i="2" s="1"/>
  <c r="D98" i="9"/>
  <c r="H1092" i="2" s="1"/>
  <c r="E87" i="9"/>
  <c r="E98" i="9" s="1"/>
  <c r="H1135" i="2" s="1"/>
  <c r="D13" i="12"/>
  <c r="D12" i="12"/>
  <c r="D11" i="12"/>
  <c r="H456" i="2"/>
  <c r="M34" i="7"/>
  <c r="H459" i="2" s="1"/>
  <c r="H390" i="2"/>
  <c r="D34" i="7"/>
  <c r="H261" i="2" s="1"/>
  <c r="H258" i="2"/>
  <c r="H143" i="2"/>
  <c r="C42" i="5"/>
  <c r="C45" i="5" s="1"/>
  <c r="H156" i="2" s="1"/>
  <c r="D8" i="12"/>
  <c r="C33" i="5"/>
  <c r="H144" i="2" s="1"/>
  <c r="G33" i="5"/>
  <c r="H171" i="2" s="1"/>
  <c r="D5" i="12"/>
  <c r="H107" i="2"/>
  <c r="E45" i="9"/>
  <c r="E46" i="9" s="1"/>
  <c r="H1007" i="2" s="1"/>
  <c r="H71" i="2"/>
  <c r="D10" i="12"/>
  <c r="G37" i="5"/>
  <c r="H174" i="2"/>
  <c r="C37" i="5"/>
  <c r="H974" i="2"/>
  <c r="D46" i="9"/>
  <c r="H97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D99" i="9"/>
  <c r="H1093" i="2" s="1"/>
  <c r="H1124" i="2"/>
  <c r="H1006" i="2"/>
  <c r="H153" i="2"/>
  <c r="D19" i="1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<sst xmlns="http://schemas.openxmlformats.org/spreadsheetml/2006/main" count="4322" uniqueCount="1002">
  <si>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</si>
  <si>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</si>
  <si>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</si>
  <si>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</si>
  <si>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</si>
  <si>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</si>
  <si>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</si>
  <si>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</si>
  <si>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</si>
  <si>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</si>
  <si>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</si>
  <si>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</si>
  <si>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</si>
  <si>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</si>
  <si>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</si>
  <si>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</si>
  <si>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</si>
  <si>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</si>
  <si>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</si>
  <si>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</si>
  <si>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</si>
  <si>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</si>
  <si>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</si>
  <si>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</si>
  <si>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</si>
  <si>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</si>
  <si>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</si>
  <si>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</si>
  <si>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</si>
  <si>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</si>
  <si>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</si>
  <si>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</si>
  <si>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</si>
  <si>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</si>
  <si>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</si>
  <si>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</si>
  <si>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</si>
  <si>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</si>
  <si>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</si>
  <si>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</si>
  <si>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</si>
  <si>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</si>
  <si>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</si>
  <si>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</si>
  <si>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</si>
  <si>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</si>
  <si>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</si>
  <si>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</si>
  <si>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</si>
  <si>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</si>
  <si>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</si>
  <si>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</si>
  <si>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</si>
  <si>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</si>
  <si>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</si>
  <si>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</si>
  <si>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</si>
  <si>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</si>
  <si>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</si>
  <si>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</si>
  <si>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</si>
  <si>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</si>
  <si>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</si>
  <si>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</si>
  <si>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</si>
  <si>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</si>
  <si>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</si>
  <si>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</si>
  <si>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</si>
  <si>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</si>
  <si>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</si>
  <si>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</si>
  <si>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</si>
  <si>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</si>
  <si>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</si>
  <si>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</si>
  <si>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</si>
  <si>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</si>
  <si>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</si>
  <si>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</si>
  <si>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</si>
  <si>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</si>
  <si>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</si>
  <si>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</si>
  <si>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</si>
  <si>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</si>
  <si>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</si>
  <si>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</si>
  <si>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</si>
  <si>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</si>
  <si>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</si>
  <si>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</si>
  <si>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</si>
  <si>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</si>
  <si>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</si>
  <si>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</si>
  <si>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</si>
  <si>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</si>
  <si>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</si>
  <si>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</si>
  <si>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</si>
  <si>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</si>
  <si>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</si>
  <si>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</si>
  <si>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</si>
  <si>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</si>
  <si>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</si>
  <si>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</si>
  <si>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</si>
  <si>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</si>
  <si>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</si>
  <si>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</si>
  <si>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</si>
  <si>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</si>
  <si>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</si>
  <si>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</si>
  <si>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</si>
  <si>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</si>
  <si>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</si>
  <si>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</si>
  <si>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</si>
  <si>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</si>
  <si>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</si>
  <si>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</si>
  <si>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</si>
  <si>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</si>
  <si>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</si>
  <si>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</si>
  <si>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</si>
  <si>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</si>
  <si>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</si>
  <si>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</si>
  <si>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</si>
  <si>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</si>
  <si>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</si>
  <si>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</si>
  <si>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</si>
  <si>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</si>
  <si>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</si>
  <si>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</si>
  <si>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</si>
  <si>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</si>
  <si>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</si>
  <si>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</si>
  <si>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</si>
  <si>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</si>
  <si>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</si>
  <si>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</si>
  <si>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</si>
  <si>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</si>
  <si>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</si>
  <si>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</si>
  <si>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</si>
  <si>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</si>
  <si>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</si>
  <si>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</si>
  <si>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</si>
  <si>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</si>
  <si>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</si>
  <si>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</si>
  <si>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</si>
  <si>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</si>
  <si>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</si>
  <si>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</si>
  <si>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</si>
  <si>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</si>
  <si>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</si>
  <si>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</si>
  <si>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</si>
  <si>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</si>
  <si>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</si>
  <si>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</si>
  <si>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</si>
  <si>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</si>
  <si>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</si>
  <si>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</si>
  <si>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</si>
  <si>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</si>
  <si>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</si>
  <si>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</si>
  <si>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</si>
  <si>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</si>
  <si>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</si>
  <si>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</si>
  <si>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</si>
  <si>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</si>
  <si>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</si>
  <si>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</si>
  <si>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</si>
  <si>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</si>
  <si>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</si>
  <si>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</si>
  <si>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</si>
  <si>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</si>
  <si>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</si>
  <si>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</si>
  <si>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</si>
  <si>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</si>
  <si>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</si>
  <si>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</si>
  <si>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</si>
  <si>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</si>
  <si>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</si>
  <si>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</si>
  <si>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</si>
  <si>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</si>
  <si>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</si>
  <si>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</si>
  <si>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</si>
  <si>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</si>
  <si>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</si>
  <si>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</si>
  <si>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</si>
  <si>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</si>
  <si>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</si>
  <si>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</si>
  <si>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</si>
  <si>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</si>
  <si>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</si>
  <si>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</si>
  <si>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</si>
  <si>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</si>
  <si>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</si>
  <si>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</si>
  <si>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</si>
  <si>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</si>
  <si>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</si>
  <si>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</si>
  <si>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</si>
  <si>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</si>
  <si>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</si>
  <si>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</si>
  <si>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</si>
  <si>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</si>
  <si>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</si>
  <si>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</si>
  <si>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</si>
  <si>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</si>
  <si>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</si>
  <si>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</si>
  <si>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</si>
  <si>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</si>
  <si>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</si>
  <si>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</si>
  <si>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</si>
  <si>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</si>
  <si>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</si>
  <si>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</si>
  <si>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</si>
  <si>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</si>
  <si>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</si>
  <si>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</si>
  <si>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</si>
  <si>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</si>
  <si>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</si>
  <si>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</si>
  <si>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</si>
  <si>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</si>
  <si>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</si>
  <si>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</si>
  <si>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</si>
  <si>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</si>
  <si>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</si>
  <si>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</si>
  <si>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</si>
  <si>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</si>
  <si>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</si>
  <si>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</si>
  <si>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</si>
  <si>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</si>
  <si>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</si>
  <si>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</si>
  <si>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</si>
  <si>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</si>
  <si>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</si>
  <si>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</si>
  <si>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</si>
  <si>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</si>
  <si>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</si>
  <si>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</si>
  <si>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</si>
  <si>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</si>
  <si>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</si>
  <si>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</si>
  <si>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</si>
  <si>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</si>
  <si>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</si>
  <si>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</si>
  <si>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</si>
  <si>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</si>
  <si>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</si>
  <si>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</si>
  <si>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</si>
  <si>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</si>
  <si>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</si>
  <si>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</si>
  <si>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</si>
  <si>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</si>
  <si>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</si>
  <si>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</si>
  <si>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</si>
  <si>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</si>
  <si>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</si>
  <si>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</si>
  <si>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</si>
  <si>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</si>
  <si>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</si>
  <si>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</si>
  <si>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</si>
  <si>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</si>
  <si>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</si>
  <si>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</si>
  <si>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</si>
  <si>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</si>
  <si>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</si>
  <si>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</si>
  <si>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</si>
  <si>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</si>
  <si>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</si>
  <si>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</si>
  <si>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</si>
  <si>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</si>
  <si>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</si>
  <si>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</si>
  <si>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</si>
  <si>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</si>
  <si>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</si>
  <si>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</si>
  <si>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</si>
  <si>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</si>
  <si>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</si>
  <si>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</si>
  <si>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</si>
  <si>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</si>
  <si>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</si>
  <si>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</si>
  <si>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</si>
  <si>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</si>
  <si>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</si>
  <si>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</si>
  <si>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</si>
  <si>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</si>
  <si>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</si>
  <si>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</si>
  <si>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</si>
  <si>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</si>
  <si>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</si>
  <si>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</si>
  <si>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</si>
  <si>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</si>
  <si>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</si>
  <si>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</si>
  <si>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</si>
  <si>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</si>
  <si>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</si>
  <si>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</si>
  <si>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</si>
  <si>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</si>
  <si>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</si>
  <si>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</si>
  <si>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</si>
  <si>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</si>
  <si>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</si>
  <si>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</si>
  <si>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</si>
  <si>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</si>
  <si>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</si>
  <si>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</si>
  <si>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</si>
  <si>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</si>
  <si>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</si>
  <si>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</si>
  <si>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</si>
  <si>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</si>
  <si>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</si>
  <si>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</si>
  <si>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</si>
  <si>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</si>
  <si>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</si>
  <si>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</si>
  <si>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</si>
  <si>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</si>
  <si>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</si>
  <si>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</si>
  <si>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</si>
  <si>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</si>
  <si>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</si>
  <si>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</si>
  <si>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</si>
  <si>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</si>
  <si>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</si>
  <si>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</si>
  <si>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</si>
  <si>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</si>
  <si>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</si>
  <si>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</si>
  <si>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</si>
  <si>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</si>
  <si>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</si>
  <si>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</si>
  <si>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</si>
  <si>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</si>
  <si>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</si>
  <si>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</si>
  <si>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</si>
  <si>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</si>
  <si>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</si>
  <si>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</si>
  <si>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</si>
  <si>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</si>
  <si>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</si>
  <si>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</si>
  <si>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</si>
  <si>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</si>
  <si>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</si>
  <si>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</si>
  <si>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</si>
  <si>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</si>
  <si>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</si>
  <si>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</si>
  <si>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</si>
  <si>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</si>
  <si>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</si>
  <si>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</si>
  <si>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</si>
  <si>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</si>
  <si>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</si>
  <si>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</si>
  <si>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</si>
  <si>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</si>
  <si>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</si>
  <si>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</si>
  <si>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</si>
  <si>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</si>
  <si>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</si>
  <si>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</si>
  <si>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</si>
  <si>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</si>
  <si>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</si>
  <si>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</si>
  <si>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</si>
  <si>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</si>
  <si>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</si>
  <si>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</si>
  <si>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</si>
  <si>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</si>
  <si>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</si>
  <si>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</si>
  <si>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</si>
  <si>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</si>
  <si>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</si>
  <si>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</si>
  <si>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</si>
  <si>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</si>
  <si>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</si>
  <si>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</si>
  <si>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</si>
  <si>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</si>
  <si>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</si>
  <si>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</si>
  <si>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</si>
  <si>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</si>
  <si>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</si>
  <si>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</si>
  <si>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</si>
  <si>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</si>
  <si>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</si>
  <si>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</si>
  <si>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</si>
  <si>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</si>
  <si>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</si>
  <si>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</si>
  <si>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</si>
  <si>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</si>
  <si>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</si>
  <si>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</si>
  <si>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</si>
  <si>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</si>
  <si>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</si>
  <si>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</si>
  <si>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</si>
  <si>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</si>
  <si>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</si>
  <si>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</si>
  <si>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</si>
  <si>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</si>
  <si>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</si>
  <si>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</si>
  <si>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</si>
  <si>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</si>
  <si>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</si>
  <si>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</si>
  <si>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</si>
  <si>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</si>
  <si>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</si>
  <si>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</si>
  <si>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</si>
  <si>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</si>
  <si>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</si>
  <si>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</si>
  <si>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</si>
  <si>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</si>
  <si>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</si>
  <si>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</si>
  <si>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</si>
  <si>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</si>
  <si>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</si>
  <si>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</si>
  <si>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</si>
  <si>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</si>
  <si>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</si>
  <si>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</si>
  <si>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</si>
  <si>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</si>
  <si>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</si>
  <si>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</si>
  <si>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</si>
  <si>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</si>
  <si>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</si>
  <si>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</si>
  <si>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</si>
  <si>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</si>
  <si>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</si>
  <si>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</si>
  <si>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</si>
  <si>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</si>
  <si>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</si>
  <si>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</si>
  <si>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</si>
  <si>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</si>
  <si>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</si>
  <si>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</si>
  <si>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</si>
  <si>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</si>
  <si>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</si>
  <si>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</si>
  <si>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</si>
  <si>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</si>
  <si>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</si>
  <si>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</si>
  <si>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</si>
  <si>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</si>
  <si>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</si>
  <si>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</si>
  <si>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</si>
  <si>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</si>
  <si>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</si>
  <si>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</si>
  <si>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</si>
  <si>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</si>
  <si>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</si>
  <si>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</si>
  <si>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</si>
  <si>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</si>
  <si>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</si>
  <si>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</si>
  <si>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</si>
  <si>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</si>
  <si>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</si>
  <si>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</si>
  <si>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</si>
  <si>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</si>
  <si>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</si>
  <si>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</si>
  <si>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</si>
  <si>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</si>
  <si>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</si>
  <si>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</si>
  <si>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</si>
  <si>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</si>
  <si>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</si>
  <si>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</si>
  <si>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</si>
  <si>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</si>
  <si>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</si>
  <si>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</si>
  <si>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</si>
  <si>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</si>
  <si>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</si>
  <si>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</si>
  <si>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</si>
  <si>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</si>
  <si>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</si>
  <si>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</si>
  <si>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</si>
  <si>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</si>
  <si>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</si>
  <si>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</si>
  <si>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</si>
  <si>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</si>
  <si>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</si>
  <si>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</si>
  <si>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</si>
  <si>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</si>
  <si>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</si>
  <si>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</si>
  <si>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</si>
  <si>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</si>
  <si>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</si>
  <si>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</si>
  <si>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</si>
  <si>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</si>
  <si>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</si>
  <si>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</si>
  <si>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</si>
  <si>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</si>
  <si>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</si>
  <si>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</si>
  <si>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</si>
  <si>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</si>
  <si>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</si>
  <si>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</si>
  <si>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</si>
  <si>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</si>
  <si>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</si>
  <si>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</si>
  <si>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</si>
  <si>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</si>
  <si>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</si>
  <si>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</si>
  <si>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</si>
  <si>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</si>
  <si>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</si>
  <si>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</si>
  <si>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</si>
  <si>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</si>
  <si>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</si>
  <si>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</si>
  <si>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</si>
  <si>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</si>
  <si>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</si>
  <si>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</si>
  <si>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</si>
  <si>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</si>
  <si>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</si>
  <si>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</si>
  <si>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</si>
  <si>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</si>
  <si>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</si>
  <si>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</si>
  <si>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</si>
  <si>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</si>
  <si>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</si>
  <si>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</si>
  <si>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</si>
  <si>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</si>
  <si>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</si>
  <si>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</si>
  <si>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</si>
  <si>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</si>
  <si>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</si>
  <si>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</si>
  <si>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</si>
  <si>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</si>
  <si>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</si>
  <si>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</si>
  <si>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</si>
  <si>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</si>
  <si>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</si>
  <si>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</si>
  <si>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</si>
  <si>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</si>
  <si>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</si>
  <si>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</si>
  <si>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</si>
  <si>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</si>
  <si>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</si>
  <si>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</si>
  <si>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</si>
  <si>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</si>
  <si>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</si>
  <si>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</si>
  <si>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</si>
  <si>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</si>
  <si>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</si>
  <si>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</si>
  <si>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</si>
  <si>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</si>
  <si>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</si>
  <si>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</si>
  <si>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</si>
  <si>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</si>
  <si>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</si>
  <si>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</si>
  <si>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</si>
  <si>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</si>
  <si>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</si>
  <si>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</si>
  <si>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</si>
  <si>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</si>
  <si>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</si>
  <si>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</si>
  <si>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</si>
  <si>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</si>
  <si>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</si>
  <si>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</si>
  <si>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</si>
  <si>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</si>
  <si>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</si>
  <si>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</si>
  <si>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</si>
  <si>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</si>
  <si>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</si>
  <si>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</si>
  <si>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</si>
  <si>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</si>
  <si>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</si>
  <si>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</si>
  <si>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</si>
  <si>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</si>
  <si>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</si>
  <si>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</si>
  <si>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</si>
  <si>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</si>
  <si>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</si>
  <si>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</si>
  <si>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</si>
  <si>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</si>
  <si>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</si>
  <si>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</si>
  <si>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</si>
  <si>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</si>
  <si>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</si>
  <si>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</si>
  <si>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</si>
  <si>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</si>
  <si>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</si>
  <si>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</si>
  <si>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</si>
  <si>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</si>
  <si>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</si>
  <si>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</si>
  <si>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</si>
  <si>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</si>
  <si>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</si>
  <si>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</si>
  <si>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</si>
  <si>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</si>
  <si>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</si>
  <si>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</si>
  <si>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</si>
  <si>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</si>
  <si>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</si>
  <si>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</si>
  <si>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</si>
  <si>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</si>
  <si>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</si>
  <si>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</si>
  <si>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</si>
  <si>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</si>
  <si>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</si>
  <si>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</si>
  <si>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</si>
  <si>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</si>
  <si>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</si>
  <si>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</si>
  <si>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</si>
  <si>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</si>
  <si>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</si>
  <si>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</si>
  <si>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</si>
  <si>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</si>
  <si>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</si>
  <si>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</si>
  <si>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</si>
  <si>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</si>
  <si>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</si>
  <si>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</si>
  <si>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</si>
  <si>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</si>
  <si>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</si>
  <si>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</si>
  <si>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</si>
  <si>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</si>
  <si>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</si>
  <si>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</si>
  <si>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</si>
  <si>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</si>
  <si>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</si>
  <si>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</si>
  <si>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</si>
  <si>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</si>
  <si>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</si>
  <si>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</si>
  <si>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</si>
  <si>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</si>
  <si>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</si>
  <si>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</si>
  <si>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</si>
  <si>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</si>
  <si>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</si>
  <si>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</si>
  <si>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</si>
  <si>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</si>
  <si>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</si>
  <si>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</si>
  <si>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</si>
  <si>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</si>
  <si>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</si>
  <si>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</si>
  <si>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</si>
  <si>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</si>
  <si>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</si>
  <si>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</si>
  <si>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</si>
  <si>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</si>
  <si>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</si>
  <si>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</si>
  <si>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</si>
  <si>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</si>
  <si>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</si>
  <si>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</si>
  <si>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</si>
  <si>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</si>
  <si>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</si>
  <si>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</si>
  <si>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</si>
  <si>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</si>
  <si>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</si>
  <si>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</si>
  <si>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</si>
  <si>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</si>
  <si>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</si>
  <si>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</si>
  <si>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</si>
  <si>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</si>
  <si>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</si>
  <si>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</si>
  <si>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</si>
  <si>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</si>
  <si>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</si>
  <si>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</si>
  <si>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</si>
  <si>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</si>
  <si>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</si>
  <si>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</si>
  <si>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</si>
  <si>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</si>
  <si>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</si>
  <si>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</si>
  <si>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</si>
  <si>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</si>
  <si>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</si>
  <si>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</si>
  <si>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</si>
  <si>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</si>
  <si>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</si>
  <si>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</si>
  <si>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</si>
  <si>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</si>
  <si>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</si>
  <si>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</si>
  <si>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</si>
  <si>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</si>
  <si>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</si>
  <si>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</si>
  <si>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</si>
  <si>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</si>
  <si>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</si>
  <si>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</si>
  <si>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</si>
  <si>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</si>
  <si>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</si>
  <si>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</si>
  <si>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</si>
  <si>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</si>
  <si>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</si>
  <si>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</si>
  <si>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</si>
  <si>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</si>
  <si>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</si>
  <si>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</si>
  <si>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</si>
  <si>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</si>
  <si>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</si>
  <si>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</si>
  <si>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</si>
  <si>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</si>
  <si>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</si>
  <si>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</si>
  <si>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</si>
  <si>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</si>
  <si>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</si>
  <si>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</si>
  <si>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</si>
  <si>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</si>
  <si>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</si>
  <si>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</si>
  <si>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</si>
  <si>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</si>
  <si>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</si>
  <si>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</si>
  <si>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</si>
  <si>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</si>
  <si>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</si>
  <si>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</si>
  <si>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</si>
  <si>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</si>
  <si>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</si>
  <si>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</si>
  <si>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</si>
  <si>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</si>
  <si>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</si>
  <si>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</si>
  <si>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</si>
  <si>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</si>
  <si>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</si>
  <si>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</si>
  <si>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</si>
  <si>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</si>
  <si>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</si>
  <si>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</si>
  <si>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</si>
  <si>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</si>
  <si>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</si>
  <si>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</si>
  <si>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</si>
  <si>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</si>
  <si>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</si>
  <si>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</si>
  <si>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</si>
  <si>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</si>
  <si>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</si>
  <si>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</si>
  <si>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</si>
  <si>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</si>
  <si>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</si>
  <si>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</si>
  <si>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</si>
  <si>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</si>
  <si>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</si>
  <si>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</si>
  <si>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</si>
  <si>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</si>
  <si>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</si>
  <si>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</si>
  <si>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</si>
  <si>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</si>
  <si>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</si>
  <si>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</si>
  <si>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</si>
  <si>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</si>
  <si>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</si>
  <si>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</si>
  <si>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</si>
  <si>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</si>
  <si>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</si>
  <si>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</si>
  <si>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</si>
  <si>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</si>
  <si>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</si>
  <si>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</si>
  <si>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</si>
  <si>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</si>
  <si>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</si>
  <si>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</si>
  <si>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</si>
  <si>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</si>
  <si>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</si>
  <si>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</si>
  <si>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</si>
  <si>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</si>
  <si>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</si>
  <si>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</si>
  <si>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</si>
  <si>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</si>
  <si>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</si>
  <si>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</si>
  <si>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</si>
  <si>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</si>
  <si>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</si>
  <si>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</si>
  <si>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</si>
  <si>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</si>
  <si>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</si>
  <si>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</si>
  <si>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</si>
  <si>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</si>
  <si>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</si>
  <si>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</si>
  <si>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</si>
  <si>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</si>
  <si>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</si>
  <si>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</si>
  <si>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</si>
  <si>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</si>
  <si>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</si>
  <si>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</si>
  <si>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</si>
  <si>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</si>
  <si>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</si>
  <si>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Кепитъл Мениджмънт АДСИЦ</t>
  </si>
  <si>
    <t>131550438</t>
  </si>
  <si>
    <t>Владимир Малчев, Христо Христов</t>
  </si>
  <si>
    <t>Заедно</t>
  </si>
  <si>
    <t>гр. София, бул. България  39</t>
  </si>
  <si>
    <t>+359 2 980 57 01</t>
  </si>
  <si>
    <t>n.georgieva@capitalmanagement-bg.com</t>
  </si>
  <si>
    <t>www.capitalmanagement-bg.com/</t>
  </si>
  <si>
    <t>www.infostock.bg</t>
  </si>
  <si>
    <t>Кроу България Адвайзъри ЕООД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</si>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</sst>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10\Documents\ACC%20CLIENTS%20FILES\Capital%20Management%20ADSIC\Financial%20statements\2025\Q1\CAPM_Formi%20KFN_2025-03-31.xlsx" TargetMode="External"/><Relationship Id="rId1" Type="http://schemas.openxmlformats.org/officeDocument/2006/relationships/externalLinkPath" Target="file:///\\192.168.4.10\Documents\ACC%20CLIENTS%20FILES\Capital%20Management%20ADSIC\Financial%20statements\2025\Q1\CAPM_Formi%20KFN_2025-03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48">
          <cell r="G48">
            <v>3912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46112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Кроу България Адвайзъри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631">
        <v>45658</v>
      </c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46112</v>
      </c>
      <c r="C11" s="635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1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2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3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4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29" t="s">
        <v>989</v>
      </c>
      <c r="B28" s="630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disablePrompts="1" count="2">
    <dataValidation type="list" allowBlank="1" showInputMessage="1" showErrorMessage="1" sqref="B15" xr:uid="{49F25EF4-AD8B-4487-8682-AF835EDB95D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КЕПИТЪЛ МЕНИДЖМЪНТ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127936</v>
      </c>
      <c r="D6" s="620">
        <f t="shared" ref="D6:D15" si="0">C6-E6</f>
        <v>0</v>
      </c>
      <c r="E6" s="596">
        <f>'1-Баланс'!G95</f>
        <v>127936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82448</v>
      </c>
      <c r="D7" s="620">
        <f t="shared" si="0"/>
        <v>80690</v>
      </c>
      <c r="E7" s="596">
        <f>'1-Баланс'!G18</f>
        <v>1758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745</v>
      </c>
      <c r="D8" s="620">
        <f t="shared" si="0"/>
        <v>0</v>
      </c>
      <c r="E8" s="596">
        <f>ABS('2-Отчет за доходите'!C44)-ABS('2-Отчет за доходите'!G44)</f>
        <v>745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</v>
      </c>
      <c r="D9" s="620">
        <f t="shared" si="0"/>
        <v>0</v>
      </c>
      <c r="E9" s="596">
        <f>'3-Отчет за паричния поток'!C45</f>
        <v>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38</v>
      </c>
      <c r="D10" s="620">
        <f t="shared" si="0"/>
        <v>0</v>
      </c>
      <c r="E10" s="596">
        <f>'3-Отчет за паричния поток'!C46</f>
        <v>38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82448</v>
      </c>
      <c r="D11" s="620">
        <f t="shared" si="0"/>
        <v>-2</v>
      </c>
      <c r="E11" s="596">
        <f>'4-Отчет за собствения капитал'!L34</f>
        <v>82450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0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0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0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0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9.0359984475063063E-3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1.6377945831867746E-2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5.8232241120560278E-3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1.0878434146916638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8.9532442080212782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8.9477147056764892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2.6597606215440612E-3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2.6597606215440612E-3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0.27453827134422654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0.55171744614787499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0.35555277638819405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1950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2.3651271104211138E-2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доходите'!C13)/'2-Отчет за доходите'!G31</f>
        <v>0.2741166269239107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доходите'!C13)</f>
        <v>17.986555950968761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Кепитъл Мениджмънт АДСИЦ</v>
      </c>
      <c r="B3" s="622" t="str">
        <f t="shared" ref="B3:B34" si="1">pdeBulstat</f>
        <v>131550438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Кепитъл Мениджмънт АДСИЦ</v>
      </c>
      <c r="B4" s="622" t="str">
        <f t="shared" si="1"/>
        <v>131550438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8"/>
      <c r="K4" s="622"/>
      <c r="L4" s="622"/>
      <c r="M4" s="622"/>
      <c r="N4" s="622"/>
    </row>
    <row r="5" spans="1:14">
      <c r="A5" s="622" t="str">
        <f t="shared" si="0"/>
        <v>Кепитъл Мениджмънт АДСИЦ</v>
      </c>
      <c r="B5" s="622" t="str">
        <f t="shared" si="1"/>
        <v>131550438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Кепитъл Мениджмънт АДСИЦ</v>
      </c>
      <c r="B6" s="622" t="str">
        <f t="shared" si="1"/>
        <v>131550438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Кепитъл Мениджмънт АДСИЦ</v>
      </c>
      <c r="B7" s="622" t="str">
        <f t="shared" si="1"/>
        <v>131550438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Кепитъл Мениджмънт АДСИЦ</v>
      </c>
      <c r="B8" s="622" t="str">
        <f t="shared" si="1"/>
        <v>131550438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Кепитъл Мениджмънт АДСИЦ</v>
      </c>
      <c r="B9" s="622" t="str">
        <f t="shared" si="1"/>
        <v>131550438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Кепитъл Мениджмънт АДСИЦ</v>
      </c>
      <c r="B10" s="622" t="str">
        <f t="shared" si="1"/>
        <v>131550438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Кепитъл Мениджмънт АДСИЦ</v>
      </c>
      <c r="B11" s="622" t="str">
        <f t="shared" si="1"/>
        <v>131550438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0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Кепитъл Мениджмънт АДСИЦ</v>
      </c>
      <c r="B12" s="622" t="str">
        <f t="shared" si="1"/>
        <v>131550438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Кепитъл Мениджмънт АДСИЦ</v>
      </c>
      <c r="B13" s="622" t="str">
        <f t="shared" si="1"/>
        <v>131550438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Кепитъл Мениджмънт АДСИЦ</v>
      </c>
      <c r="B14" s="622" t="str">
        <f t="shared" si="1"/>
        <v>131550438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Кепитъл Мениджмънт АДСИЦ</v>
      </c>
      <c r="B15" s="622" t="str">
        <f t="shared" si="1"/>
        <v>131550438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Кепитъл Мениджмънт АДСИЦ</v>
      </c>
      <c r="B16" s="622" t="str">
        <f t="shared" si="1"/>
        <v>131550438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Кепитъл Мениджмънт АДСИЦ</v>
      </c>
      <c r="B17" s="622" t="str">
        <f t="shared" si="1"/>
        <v>131550438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Кепитъл Мениджмънт АДСИЦ</v>
      </c>
      <c r="B18" s="622" t="str">
        <f t="shared" si="1"/>
        <v>131550438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Кепитъл Мениджмънт АДСИЦ</v>
      </c>
      <c r="B19" s="622" t="str">
        <f t="shared" si="1"/>
        <v>131550438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Кепитъл Мениджмънт АДСИЦ</v>
      </c>
      <c r="B20" s="622" t="str">
        <f t="shared" si="1"/>
        <v>131550438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Кепитъл Мениджмънт АДСИЦ</v>
      </c>
      <c r="B21" s="622" t="str">
        <f t="shared" si="1"/>
        <v>131550438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Кепитъл Мениджмънт АДСИЦ</v>
      </c>
      <c r="B22" s="622" t="str">
        <f t="shared" si="1"/>
        <v>131550438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0</v>
      </c>
    </row>
    <row r="23" spans="1:8">
      <c r="A23" s="622" t="str">
        <f t="shared" si="0"/>
        <v>Кепитъл Мениджмънт АДСИЦ</v>
      </c>
      <c r="B23" s="622" t="str">
        <f t="shared" si="1"/>
        <v>131550438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0</v>
      </c>
    </row>
    <row r="24" spans="1:8">
      <c r="A24" s="622" t="str">
        <f t="shared" si="0"/>
        <v>Кепитъл Мениджмънт АДСИЦ</v>
      </c>
      <c r="B24" s="622" t="str">
        <f t="shared" si="1"/>
        <v>131550438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Кепитъл Мениджмънт АДСИЦ</v>
      </c>
      <c r="B25" s="622" t="str">
        <f t="shared" si="1"/>
        <v>131550438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Кепитъл Мениджмънт АДСИЦ</v>
      </c>
      <c r="B26" s="622" t="str">
        <f t="shared" si="1"/>
        <v>131550438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Кепитъл Мениджмънт АДСИЦ</v>
      </c>
      <c r="B27" s="622" t="str">
        <f t="shared" si="1"/>
        <v>131550438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Кепитъл Мениджмънт АДСИЦ</v>
      </c>
      <c r="B28" s="622" t="str">
        <f t="shared" si="1"/>
        <v>131550438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Кепитъл Мениджмънт АДСИЦ</v>
      </c>
      <c r="B29" s="622" t="str">
        <f t="shared" si="1"/>
        <v>131550438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Кепитъл Мениджмънт АДСИЦ</v>
      </c>
      <c r="B30" s="622" t="str">
        <f t="shared" si="1"/>
        <v>131550438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Кепитъл Мениджмънт АДСИЦ</v>
      </c>
      <c r="B31" s="622" t="str">
        <f t="shared" si="1"/>
        <v>131550438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Кепитъл Мениджмънт АДСИЦ</v>
      </c>
      <c r="B32" s="622" t="str">
        <f t="shared" si="1"/>
        <v>131550438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Кепитъл Мениджмънт АДСИЦ</v>
      </c>
      <c r="B33" s="622" t="str">
        <f t="shared" si="1"/>
        <v>131550438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0</v>
      </c>
    </row>
    <row r="34" spans="1:8">
      <c r="A34" s="622" t="str">
        <f t="shared" si="0"/>
        <v>Кепитъл Мениджмънт АДСИЦ</v>
      </c>
      <c r="B34" s="622" t="str">
        <f t="shared" si="1"/>
        <v>131550438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Кепитъл Мениджмънт АДСИЦ</v>
      </c>
      <c r="B35" s="622" t="str">
        <f t="shared" ref="B35:B66" si="4">pdeBulstat</f>
        <v>131550438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Кепитъл Мениджмънт АДСИЦ</v>
      </c>
      <c r="B36" s="622" t="str">
        <f t="shared" si="4"/>
        <v>131550438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Кепитъл Мениджмънт АДСИЦ</v>
      </c>
      <c r="B37" s="622" t="str">
        <f t="shared" si="4"/>
        <v>131550438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Кепитъл Мениджмънт АДСИЦ</v>
      </c>
      <c r="B38" s="622" t="str">
        <f t="shared" si="4"/>
        <v>131550438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Кепитъл Мениджмънт АДСИЦ</v>
      </c>
      <c r="B39" s="622" t="str">
        <f t="shared" si="4"/>
        <v>131550438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21</v>
      </c>
    </row>
    <row r="40" spans="1:8">
      <c r="A40" s="622" t="str">
        <f t="shared" si="3"/>
        <v>Кепитъл Мениджмънт АДСИЦ</v>
      </c>
      <c r="B40" s="622" t="str">
        <f t="shared" si="4"/>
        <v>131550438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Кепитъл Мениджмънт АДСИЦ</v>
      </c>
      <c r="B41" s="622" t="str">
        <f t="shared" si="4"/>
        <v>131550438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21</v>
      </c>
    </row>
    <row r="42" spans="1:8">
      <c r="A42" s="622" t="str">
        <f t="shared" si="3"/>
        <v>Кепитъл Мениджмънт АДСИЦ</v>
      </c>
      <c r="B42" s="622" t="str">
        <f t="shared" si="4"/>
        <v>131550438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Кепитъл Мениджмънт АДСИЦ</v>
      </c>
      <c r="B43" s="622" t="str">
        <f t="shared" si="4"/>
        <v>131550438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Кепитъл Мениджмънт АДСИЦ</v>
      </c>
      <c r="B44" s="622" t="str">
        <f t="shared" si="4"/>
        <v>131550438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Кепитъл Мениджмънт АДСИЦ</v>
      </c>
      <c r="B45" s="622" t="str">
        <f t="shared" si="4"/>
        <v>131550438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Кепитъл Мениджмънт АДСИЦ</v>
      </c>
      <c r="B46" s="622" t="str">
        <f t="shared" si="4"/>
        <v>131550438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Кепитъл Мениджмънт АДСИЦ</v>
      </c>
      <c r="B47" s="622" t="str">
        <f t="shared" si="4"/>
        <v>131550438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Кепитъл Мениджмънт АДСИЦ</v>
      </c>
      <c r="B48" s="622" t="str">
        <f t="shared" si="4"/>
        <v>131550438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Кепитъл Мениджмънт АДСИЦ</v>
      </c>
      <c r="B49" s="622" t="str">
        <f t="shared" si="4"/>
        <v>131550438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0</v>
      </c>
    </row>
    <row r="50" spans="1:8">
      <c r="A50" s="622" t="str">
        <f t="shared" si="3"/>
        <v>Кепитъл Мениджмънт АДСИЦ</v>
      </c>
      <c r="B50" s="622" t="str">
        <f t="shared" si="4"/>
        <v>131550438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24635</v>
      </c>
    </row>
    <row r="51" spans="1:8">
      <c r="A51" s="622" t="str">
        <f t="shared" si="3"/>
        <v>Кепитъл Мениджмънт АДСИЦ</v>
      </c>
      <c r="B51" s="622" t="str">
        <f t="shared" si="4"/>
        <v>131550438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0</v>
      </c>
    </row>
    <row r="52" spans="1:8">
      <c r="A52" s="622" t="str">
        <f t="shared" si="3"/>
        <v>Кепитъл Мениджмънт АДСИЦ</v>
      </c>
      <c r="B52" s="622" t="str">
        <f t="shared" si="4"/>
        <v>131550438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0</v>
      </c>
    </row>
    <row r="53" spans="1:8">
      <c r="A53" s="622" t="str">
        <f t="shared" si="3"/>
        <v>Кепитъл Мениджмънт АДСИЦ</v>
      </c>
      <c r="B53" s="622" t="str">
        <f t="shared" si="4"/>
        <v>131550438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Кепитъл Мениджмънт АДСИЦ</v>
      </c>
      <c r="B54" s="622" t="str">
        <f t="shared" si="4"/>
        <v>131550438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0</v>
      </c>
    </row>
    <row r="55" spans="1:8">
      <c r="A55" s="622" t="str">
        <f t="shared" si="3"/>
        <v>Кепитъл Мениджмънт АДСИЦ</v>
      </c>
      <c r="B55" s="622" t="str">
        <f t="shared" si="4"/>
        <v>131550438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Кепитъл Мениджмънт АДСИЦ</v>
      </c>
      <c r="B56" s="622" t="str">
        <f t="shared" si="4"/>
        <v>131550438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103163</v>
      </c>
    </row>
    <row r="57" spans="1:8">
      <c r="A57" s="622" t="str">
        <f t="shared" si="3"/>
        <v>Кепитъл Мениджмънт АДСИЦ</v>
      </c>
      <c r="B57" s="622" t="str">
        <f t="shared" si="4"/>
        <v>131550438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127798</v>
      </c>
    </row>
    <row r="58" spans="1:8">
      <c r="A58" s="622" t="str">
        <f t="shared" si="3"/>
        <v>Кепитъл Мениджмънт АДСИЦ</v>
      </c>
      <c r="B58" s="622" t="str">
        <f t="shared" si="4"/>
        <v>131550438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0</v>
      </c>
    </row>
    <row r="59" spans="1:8">
      <c r="A59" s="622" t="str">
        <f t="shared" si="3"/>
        <v>Кепитъл Мениджмънт АДСИЦ</v>
      </c>
      <c r="B59" s="622" t="str">
        <f t="shared" si="4"/>
        <v>131550438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Кепитъл Мениджмънт АДСИЦ</v>
      </c>
      <c r="B60" s="622" t="str">
        <f t="shared" si="4"/>
        <v>131550438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Кепитъл Мениджмънт АДСИЦ</v>
      </c>
      <c r="B61" s="622" t="str">
        <f t="shared" si="4"/>
        <v>131550438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0</v>
      </c>
    </row>
    <row r="62" spans="1:8">
      <c r="A62" s="622" t="str">
        <f t="shared" si="3"/>
        <v>Кепитъл Мениджмънт АДСИЦ</v>
      </c>
      <c r="B62" s="622" t="str">
        <f t="shared" si="4"/>
        <v>131550438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Кепитъл Мениджмънт АДСИЦ</v>
      </c>
      <c r="B63" s="622" t="str">
        <f t="shared" si="4"/>
        <v>131550438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Кепитъл Мениджмънт АДСИЦ</v>
      </c>
      <c r="B64" s="622" t="str">
        <f t="shared" si="4"/>
        <v>131550438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0</v>
      </c>
    </row>
    <row r="65" spans="1:8">
      <c r="A65" s="622" t="str">
        <f t="shared" si="3"/>
        <v>Кепитъл Мениджмънт АДСИЦ</v>
      </c>
      <c r="B65" s="622" t="str">
        <f t="shared" si="4"/>
        <v>131550438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0</v>
      </c>
    </row>
    <row r="66" spans="1:8">
      <c r="A66" s="622" t="str">
        <f t="shared" si="3"/>
        <v>Кепитъл Мениджмънт АДСИЦ</v>
      </c>
      <c r="B66" s="622" t="str">
        <f t="shared" si="4"/>
        <v>131550438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38</v>
      </c>
    </row>
    <row r="67" spans="1:8">
      <c r="A67" s="622" t="str">
        <f t="shared" ref="A67:A98" si="6">pdeName</f>
        <v>Кепитъл Мениджмънт АДСИЦ</v>
      </c>
      <c r="B67" s="622" t="str">
        <f t="shared" ref="B67:B98" si="7">pdeBulstat</f>
        <v>131550438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Кепитъл Мениджмънт АДСИЦ</v>
      </c>
      <c r="B68" s="622" t="str">
        <f t="shared" si="7"/>
        <v>131550438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Кепитъл Мениджмънт АДСИЦ</v>
      </c>
      <c r="B69" s="622" t="str">
        <f t="shared" si="7"/>
        <v>131550438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38</v>
      </c>
    </row>
    <row r="70" spans="1:8">
      <c r="A70" s="622" t="str">
        <f t="shared" si="6"/>
        <v>Кепитъл Мениджмънт АДСИЦ</v>
      </c>
      <c r="B70" s="622" t="str">
        <f t="shared" si="7"/>
        <v>131550438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79</v>
      </c>
    </row>
    <row r="71" spans="1:8">
      <c r="A71" s="622" t="str">
        <f t="shared" si="6"/>
        <v>Кепитъл Мениджмънт АДСИЦ</v>
      </c>
      <c r="B71" s="622" t="str">
        <f t="shared" si="7"/>
        <v>131550438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127915</v>
      </c>
    </row>
    <row r="72" spans="1:8">
      <c r="A72" s="622" t="str">
        <f t="shared" si="6"/>
        <v>Кепитъл Мениджмънт АДСИЦ</v>
      </c>
      <c r="B72" s="622" t="str">
        <f t="shared" si="7"/>
        <v>131550438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127936</v>
      </c>
    </row>
    <row r="73" spans="1:8">
      <c r="A73" s="622" t="str">
        <f t="shared" si="6"/>
        <v>Кепитъл Мениджмънт АДСИЦ</v>
      </c>
      <c r="B73" s="622" t="str">
        <f t="shared" si="7"/>
        <v>131550438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1758</v>
      </c>
    </row>
    <row r="74" spans="1:8">
      <c r="A74" s="622" t="str">
        <f t="shared" si="6"/>
        <v>Кепитъл Мениджмънт АДСИЦ</v>
      </c>
      <c r="B74" s="622" t="str">
        <f t="shared" si="7"/>
        <v>131550438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1758</v>
      </c>
    </row>
    <row r="75" spans="1:8">
      <c r="A75" s="622" t="str">
        <f t="shared" si="6"/>
        <v>Кепитъл Мениджмънт АДСИЦ</v>
      </c>
      <c r="B75" s="622" t="str">
        <f t="shared" si="7"/>
        <v>131550438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Кепитъл Мениджмънт АДСИЦ</v>
      </c>
      <c r="B76" s="622" t="str">
        <f t="shared" si="7"/>
        <v>131550438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Кепитъл Мениджмънт АДСИЦ</v>
      </c>
      <c r="B77" s="622" t="str">
        <f t="shared" si="7"/>
        <v>131550438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Кепитъл Мениджмънт АДСИЦ</v>
      </c>
      <c r="B78" s="622" t="str">
        <f t="shared" si="7"/>
        <v>131550438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Кепитъл Мениджмънт АДСИЦ</v>
      </c>
      <c r="B79" s="622" t="str">
        <f t="shared" si="7"/>
        <v>131550438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1758</v>
      </c>
    </row>
    <row r="80" spans="1:8">
      <c r="A80" s="622" t="str">
        <f t="shared" si="6"/>
        <v>Кепитъл Мениджмънт АДСИЦ</v>
      </c>
      <c r="B80" s="622" t="str">
        <f t="shared" si="7"/>
        <v>131550438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60277</v>
      </c>
    </row>
    <row r="81" spans="1:8">
      <c r="A81" s="622" t="str">
        <f t="shared" si="6"/>
        <v>Кепитъл Мениджмънт АДСИЦ</v>
      </c>
      <c r="B81" s="622" t="str">
        <f t="shared" si="7"/>
        <v>131550438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Кепитъл Мениджмънт АДСИЦ</v>
      </c>
      <c r="B82" s="622" t="str">
        <f t="shared" si="7"/>
        <v>131550438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7899</v>
      </c>
    </row>
    <row r="83" spans="1:8">
      <c r="A83" s="622" t="str">
        <f t="shared" si="6"/>
        <v>Кепитъл Мениджмънт АДСИЦ</v>
      </c>
      <c r="B83" s="622" t="str">
        <f t="shared" si="7"/>
        <v>131550438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0</v>
      </c>
    </row>
    <row r="84" spans="1:8">
      <c r="A84" s="622" t="str">
        <f t="shared" si="6"/>
        <v>Кепитъл Мениджмънт АДСИЦ</v>
      </c>
      <c r="B84" s="622" t="str">
        <f t="shared" si="7"/>
        <v>131550438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Кепитъл Мениджмънт АДСИЦ</v>
      </c>
      <c r="B85" s="622" t="str">
        <f t="shared" si="7"/>
        <v>131550438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7899</v>
      </c>
    </row>
    <row r="86" spans="1:8">
      <c r="A86" s="622" t="str">
        <f t="shared" si="6"/>
        <v>Кепитъл Мениджмънт АДСИЦ</v>
      </c>
      <c r="B86" s="622" t="str">
        <f t="shared" si="7"/>
        <v>131550438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68176</v>
      </c>
    </row>
    <row r="87" spans="1:8">
      <c r="A87" s="622" t="str">
        <f t="shared" si="6"/>
        <v>Кепитъл Мениджмънт АДСИЦ</v>
      </c>
      <c r="B87" s="622" t="str">
        <f t="shared" si="7"/>
        <v>131550438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11769</v>
      </c>
    </row>
    <row r="88" spans="1:8">
      <c r="A88" s="622" t="str">
        <f t="shared" si="6"/>
        <v>Кепитъл Мениджмънт АДСИЦ</v>
      </c>
      <c r="B88" s="622" t="str">
        <f t="shared" si="7"/>
        <v>131550438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11769</v>
      </c>
    </row>
    <row r="89" spans="1:8">
      <c r="A89" s="622" t="str">
        <f t="shared" si="6"/>
        <v>Кепитъл Мениджмънт АДСИЦ</v>
      </c>
      <c r="B89" s="622" t="str">
        <f t="shared" si="7"/>
        <v>131550438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Кепитъл Мениджмънт АДСИЦ</v>
      </c>
      <c r="B90" s="622" t="str">
        <f t="shared" si="7"/>
        <v>131550438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Кепитъл Мениджмънт АДСИЦ</v>
      </c>
      <c r="B91" s="622" t="str">
        <f t="shared" si="7"/>
        <v>131550438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745</v>
      </c>
    </row>
    <row r="92" spans="1:8">
      <c r="A92" s="622" t="str">
        <f t="shared" si="6"/>
        <v>Кепитъл Мениджмънт АДСИЦ</v>
      </c>
      <c r="B92" s="622" t="str">
        <f t="shared" si="7"/>
        <v>131550438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Кепитъл Мениджмънт АДСИЦ</v>
      </c>
      <c r="B93" s="622" t="str">
        <f t="shared" si="7"/>
        <v>131550438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12514</v>
      </c>
    </row>
    <row r="94" spans="1:8">
      <c r="A94" s="622" t="str">
        <f t="shared" si="6"/>
        <v>Кепитъл Мениджмънт АДСИЦ</v>
      </c>
      <c r="B94" s="622" t="str">
        <f t="shared" si="7"/>
        <v>131550438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82448</v>
      </c>
    </row>
    <row r="95" spans="1:8">
      <c r="A95" s="622" t="str">
        <f t="shared" si="6"/>
        <v>Кепитъл Мениджмънт АДСИЦ</v>
      </c>
      <c r="B95" s="622" t="str">
        <f t="shared" si="7"/>
        <v>131550438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Кепитъл Мениджмънт АДСИЦ</v>
      </c>
      <c r="B96" s="622" t="str">
        <f t="shared" si="7"/>
        <v>131550438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Кепитъл Мениджмънт АДСИЦ</v>
      </c>
      <c r="B97" s="622" t="str">
        <f t="shared" si="7"/>
        <v>131550438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0</v>
      </c>
    </row>
    <row r="98" spans="1:8">
      <c r="A98" s="622" t="str">
        <f t="shared" si="6"/>
        <v>Кепитъл Мениджмънт АДСИЦ</v>
      </c>
      <c r="B98" s="622" t="str">
        <f t="shared" si="7"/>
        <v>131550438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Кепитъл Мениджмънт АДСИЦ</v>
      </c>
      <c r="B99" s="622" t="str">
        <f t="shared" ref="B99:B125" si="10">pdeBulstat</f>
        <v>131550438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Кепитъл Мениджмънт АДСИЦ</v>
      </c>
      <c r="B100" s="622" t="str">
        <f t="shared" si="10"/>
        <v>131550438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31201</v>
      </c>
    </row>
    <row r="101" spans="1:8">
      <c r="A101" s="622" t="str">
        <f t="shared" si="9"/>
        <v>Кепитъл Мениджмънт АДСИЦ</v>
      </c>
      <c r="B101" s="622" t="str">
        <f t="shared" si="10"/>
        <v>131550438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0</v>
      </c>
    </row>
    <row r="102" spans="1:8">
      <c r="A102" s="622" t="str">
        <f t="shared" si="9"/>
        <v>Кепитъл Мениджмънт АДСИЦ</v>
      </c>
      <c r="B102" s="622" t="str">
        <f t="shared" si="10"/>
        <v>131550438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31201</v>
      </c>
    </row>
    <row r="103" spans="1:8">
      <c r="A103" s="622" t="str">
        <f t="shared" si="9"/>
        <v>Кепитъл Мениджмънт АДСИЦ</v>
      </c>
      <c r="B103" s="622" t="str">
        <f t="shared" si="10"/>
        <v>131550438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Кепитъл Мениджмънт АДСИЦ</v>
      </c>
      <c r="B104" s="622" t="str">
        <f t="shared" si="10"/>
        <v>131550438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Кепитъл Мениджмънт АДСИЦ</v>
      </c>
      <c r="B105" s="622" t="str">
        <f t="shared" si="10"/>
        <v>131550438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0</v>
      </c>
    </row>
    <row r="106" spans="1:8">
      <c r="A106" s="622" t="str">
        <f t="shared" si="9"/>
        <v>Кепитъл Мениджмънт АДСИЦ</v>
      </c>
      <c r="B106" s="622" t="str">
        <f t="shared" si="10"/>
        <v>131550438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Кепитъл Мениджмънт АДСИЦ</v>
      </c>
      <c r="B107" s="622" t="str">
        <f t="shared" si="10"/>
        <v>131550438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31201</v>
      </c>
    </row>
    <row r="108" spans="1:8">
      <c r="A108" s="622" t="str">
        <f t="shared" si="9"/>
        <v>Кепитъл Мениджмънт АДСИЦ</v>
      </c>
      <c r="B108" s="622" t="str">
        <f t="shared" si="10"/>
        <v>131550438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0</v>
      </c>
    </row>
    <row r="109" spans="1:8">
      <c r="A109" s="622" t="str">
        <f t="shared" si="9"/>
        <v>Кепитъл Мениджмънт АДСИЦ</v>
      </c>
      <c r="B109" s="622" t="str">
        <f t="shared" si="10"/>
        <v>131550438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4144</v>
      </c>
    </row>
    <row r="110" spans="1:8">
      <c r="A110" s="622" t="str">
        <f t="shared" si="9"/>
        <v>Кепитъл Мениджмънт АДСИЦ</v>
      </c>
      <c r="B110" s="622" t="str">
        <f t="shared" si="10"/>
        <v>131550438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389</v>
      </c>
    </row>
    <row r="111" spans="1:8">
      <c r="A111" s="622" t="str">
        <f t="shared" si="9"/>
        <v>Кепитъл Мениджмънт АДСИЦ</v>
      </c>
      <c r="B111" s="622" t="str">
        <f t="shared" si="10"/>
        <v>131550438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Кепитъл Мениджмънт АДСИЦ</v>
      </c>
      <c r="B112" s="622" t="str">
        <f t="shared" si="10"/>
        <v>131550438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Кепитъл Мениджмънт АДСИЦ</v>
      </c>
      <c r="B113" s="622" t="str">
        <f t="shared" si="10"/>
        <v>131550438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387</v>
      </c>
    </row>
    <row r="114" spans="1:8">
      <c r="A114" s="622" t="str">
        <f t="shared" si="9"/>
        <v>Кепитъл Мениджмънт АДСИЦ</v>
      </c>
      <c r="B114" s="622" t="str">
        <f t="shared" si="10"/>
        <v>131550438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Кепитъл Мениджмънт АДСИЦ</v>
      </c>
      <c r="B115" s="622" t="str">
        <f t="shared" si="10"/>
        <v>131550438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0</v>
      </c>
    </row>
    <row r="116" spans="1:8">
      <c r="A116" s="622" t="str">
        <f t="shared" si="9"/>
        <v>Кепитъл Мениджмънт АДСИЦ</v>
      </c>
      <c r="B116" s="622" t="str">
        <f t="shared" si="10"/>
        <v>131550438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1</v>
      </c>
    </row>
    <row r="117" spans="1:8">
      <c r="A117" s="622" t="str">
        <f t="shared" si="9"/>
        <v>Кепитъл Мениджмънт АДСИЦ</v>
      </c>
      <c r="B117" s="622" t="str">
        <f t="shared" si="10"/>
        <v>131550438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1</v>
      </c>
    </row>
    <row r="118" spans="1:8">
      <c r="A118" s="622" t="str">
        <f t="shared" si="9"/>
        <v>Кепитъл Мениджмънт АДСИЦ</v>
      </c>
      <c r="B118" s="622" t="str">
        <f t="shared" si="10"/>
        <v>131550438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9754</v>
      </c>
    </row>
    <row r="119" spans="1:8">
      <c r="A119" s="622" t="str">
        <f t="shared" si="9"/>
        <v>Кепитъл Мениджмънт АДСИЦ</v>
      </c>
      <c r="B119" s="622" t="str">
        <f t="shared" si="10"/>
        <v>131550438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Кепитъл Мениджмънт АДСИЦ</v>
      </c>
      <c r="B120" s="622" t="str">
        <f t="shared" si="10"/>
        <v>131550438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14287</v>
      </c>
    </row>
    <row r="121" spans="1:8">
      <c r="A121" s="622" t="str">
        <f t="shared" si="9"/>
        <v>Кепитъл Мениджмънт АДСИЦ</v>
      </c>
      <c r="B121" s="622" t="str">
        <f t="shared" si="10"/>
        <v>131550438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Кепитъл Мениджмънт АДСИЦ</v>
      </c>
      <c r="B122" s="622" t="str">
        <f t="shared" si="10"/>
        <v>131550438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Кепитъл Мениджмънт АДСИЦ</v>
      </c>
      <c r="B123" s="622" t="str">
        <f t="shared" si="10"/>
        <v>131550438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Кепитъл Мениджмънт АДСИЦ</v>
      </c>
      <c r="B124" s="622" t="str">
        <f t="shared" si="10"/>
        <v>131550438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14287</v>
      </c>
    </row>
    <row r="125" spans="1:8">
      <c r="A125" s="622" t="str">
        <f t="shared" si="9"/>
        <v>Кепитъл Мениджмънт АДСИЦ</v>
      </c>
      <c r="B125" s="622" t="str">
        <f t="shared" si="10"/>
        <v>131550438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127936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Кепитъл Мениджмънт АДСИЦ</v>
      </c>
      <c r="B127" s="622" t="str">
        <f t="shared" ref="B127:B158" si="13">pdeBulstat</f>
        <v>131550438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0</v>
      </c>
    </row>
    <row r="128" spans="1:8">
      <c r="A128" s="622" t="str">
        <f t="shared" si="12"/>
        <v>Кепитъл Мениджмънт АДСИЦ</v>
      </c>
      <c r="B128" s="622" t="str">
        <f t="shared" si="13"/>
        <v>131550438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 t="e">
        <f>'2-Отчет за доходите'!#REF!</f>
        <v>#REF!</v>
      </c>
    </row>
    <row r="129" spans="1:8">
      <c r="A129" s="622" t="str">
        <f t="shared" si="12"/>
        <v>Кепитъл Мениджмънт АДСИЦ</v>
      </c>
      <c r="B129" s="622" t="str">
        <f t="shared" si="13"/>
        <v>131550438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доходите'!C13</f>
        <v>579</v>
      </c>
    </row>
    <row r="130" spans="1:8">
      <c r="A130" s="622" t="str">
        <f t="shared" si="12"/>
        <v>Кепитъл Мениджмънт АДСИЦ</v>
      </c>
      <c r="B130" s="622" t="str">
        <f t="shared" si="13"/>
        <v>131550438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215</v>
      </c>
    </row>
    <row r="131" spans="1:8">
      <c r="A131" s="622" t="str">
        <f t="shared" si="12"/>
        <v>Кепитъл Мениджмънт АДСИЦ</v>
      </c>
      <c r="B131" s="622" t="str">
        <f t="shared" si="13"/>
        <v>131550438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15</v>
      </c>
    </row>
    <row r="132" spans="1:8">
      <c r="A132" s="622" t="str">
        <f t="shared" si="12"/>
        <v>Кепитъл Мениджмънт АДСИЦ</v>
      </c>
      <c r="B132" s="622" t="str">
        <f t="shared" si="13"/>
        <v>131550438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Кепитъл Мениджмънт АДСИЦ</v>
      </c>
      <c r="B133" s="622" t="str">
        <f t="shared" si="13"/>
        <v>131550438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Кепитъл Мениджмънт АДСИЦ</v>
      </c>
      <c r="B134" s="622" t="str">
        <f t="shared" si="13"/>
        <v>131550438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6</v>
      </c>
    </row>
    <row r="135" spans="1:8">
      <c r="A135" s="622" t="str">
        <f t="shared" si="12"/>
        <v>Кепитъл Мениджмънт АДСИЦ</v>
      </c>
      <c r="B135" s="622" t="str">
        <f t="shared" si="13"/>
        <v>131550438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Кепитъл Мениджмънт АДСИЦ</v>
      </c>
      <c r="B136" s="622" t="str">
        <f t="shared" si="13"/>
        <v>131550438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Кепитъл Мениджмънт АДСИЦ</v>
      </c>
      <c r="B137" s="622" t="str">
        <f t="shared" si="13"/>
        <v>131550438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815</v>
      </c>
    </row>
    <row r="138" spans="1:8">
      <c r="A138" s="622" t="str">
        <f t="shared" si="12"/>
        <v>Кепитъл Мениджмънт АДСИЦ</v>
      </c>
      <c r="B138" s="622" t="str">
        <f t="shared" si="13"/>
        <v>131550438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1205</v>
      </c>
    </row>
    <row r="139" spans="1:8">
      <c r="A139" s="622" t="str">
        <f t="shared" si="12"/>
        <v>Кепитъл Мениджмънт АДСИЦ</v>
      </c>
      <c r="B139" s="622" t="str">
        <f t="shared" si="13"/>
        <v>131550438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397</v>
      </c>
    </row>
    <row r="140" spans="1:8">
      <c r="A140" s="622" t="str">
        <f t="shared" si="12"/>
        <v>Кепитъл Мениджмънт АДСИЦ</v>
      </c>
      <c r="B140" s="622" t="str">
        <f t="shared" si="13"/>
        <v>131550438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25</v>
      </c>
    </row>
    <row r="141" spans="1:8">
      <c r="A141" s="622" t="str">
        <f t="shared" si="12"/>
        <v>Кепитъл Мениджмънт АДСИЦ</v>
      </c>
      <c r="B141" s="622" t="str">
        <f t="shared" si="13"/>
        <v>131550438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6039</v>
      </c>
    </row>
    <row r="142" spans="1:8">
      <c r="A142" s="622" t="str">
        <f t="shared" si="12"/>
        <v>Кепитъл Мениджмънт АДСИЦ</v>
      </c>
      <c r="B142" s="622" t="str">
        <f t="shared" si="13"/>
        <v>131550438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7666</v>
      </c>
    </row>
    <row r="143" spans="1:8">
      <c r="A143" s="622" t="str">
        <f t="shared" si="12"/>
        <v>Кепитъл Мениджмънт АДСИЦ</v>
      </c>
      <c r="B143" s="622" t="str">
        <f t="shared" si="13"/>
        <v>131550438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8481</v>
      </c>
    </row>
    <row r="144" spans="1:8">
      <c r="A144" s="622" t="str">
        <f t="shared" si="12"/>
        <v>Кепитъл Мениджмънт АДСИЦ</v>
      </c>
      <c r="B144" s="622" t="str">
        <f t="shared" si="13"/>
        <v>131550438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745</v>
      </c>
    </row>
    <row r="145" spans="1:8">
      <c r="A145" s="622" t="str">
        <f t="shared" si="12"/>
        <v>Кепитъл Мениджмънт АДСИЦ</v>
      </c>
      <c r="B145" s="622" t="str">
        <f t="shared" si="13"/>
        <v>131550438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Кепитъл Мениджмънт АДСИЦ</v>
      </c>
      <c r="B146" s="622" t="str">
        <f t="shared" si="13"/>
        <v>131550438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Кепитъл Мениджмънт АДСИЦ</v>
      </c>
      <c r="B147" s="622" t="str">
        <f t="shared" si="13"/>
        <v>131550438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8481</v>
      </c>
    </row>
    <row r="148" spans="1:8">
      <c r="A148" s="622" t="str">
        <f t="shared" si="12"/>
        <v>Кепитъл Мениджмънт АДСИЦ</v>
      </c>
      <c r="B148" s="622" t="str">
        <f t="shared" si="13"/>
        <v>131550438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745</v>
      </c>
    </row>
    <row r="149" spans="1:8">
      <c r="A149" s="622" t="str">
        <f t="shared" si="12"/>
        <v>Кепитъл Мениджмънт АДСИЦ</v>
      </c>
      <c r="B149" s="622" t="str">
        <f t="shared" si="13"/>
        <v>131550438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Кепитъл Мениджмънт АДСИЦ</v>
      </c>
      <c r="B150" s="622" t="str">
        <f t="shared" si="13"/>
        <v>131550438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Кепитъл Мениджмънт АДСИЦ</v>
      </c>
      <c r="B151" s="622" t="str">
        <f t="shared" si="13"/>
        <v>131550438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Кепитъл Мениджмънт АДСИЦ</v>
      </c>
      <c r="B152" s="622" t="str">
        <f t="shared" si="13"/>
        <v>131550438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Кепитъл Мениджмънт АДСИЦ</v>
      </c>
      <c r="B153" s="622" t="str">
        <f t="shared" si="13"/>
        <v>131550438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745</v>
      </c>
    </row>
    <row r="154" spans="1:8">
      <c r="A154" s="622" t="str">
        <f t="shared" si="12"/>
        <v>Кепитъл Мениджмънт АДСИЦ</v>
      </c>
      <c r="B154" s="622" t="str">
        <f t="shared" si="13"/>
        <v>131550438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Кепитъл Мениджмънт АДСИЦ</v>
      </c>
      <c r="B155" s="622" t="str">
        <f t="shared" si="13"/>
        <v>131550438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745</v>
      </c>
    </row>
    <row r="156" spans="1:8">
      <c r="A156" s="622" t="str">
        <f t="shared" si="12"/>
        <v>Кепитъл Мениджмънт АДСИЦ</v>
      </c>
      <c r="B156" s="622" t="str">
        <f t="shared" si="13"/>
        <v>131550438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9226</v>
      </c>
    </row>
    <row r="157" spans="1:8">
      <c r="A157" s="622" t="str">
        <f t="shared" si="12"/>
        <v>Кепитъл Мениджмънт АДСИЦ</v>
      </c>
      <c r="B157" s="622" t="str">
        <f t="shared" si="13"/>
        <v>131550438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Кепитъл Мениджмънт АДСИЦ</v>
      </c>
      <c r="B158" s="622" t="str">
        <f t="shared" si="13"/>
        <v>131550438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Кепитъл Мениджмънт АДСИЦ</v>
      </c>
      <c r="B159" s="622" t="str">
        <f t="shared" ref="B159:B179" si="16">pdeBulstat</f>
        <v>131550438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0</v>
      </c>
    </row>
    <row r="160" spans="1:8">
      <c r="A160" s="622" t="str">
        <f t="shared" si="15"/>
        <v>Кепитъл Мениджмънт АДСИЦ</v>
      </c>
      <c r="B160" s="622" t="str">
        <f t="shared" si="16"/>
        <v>131550438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0</v>
      </c>
    </row>
    <row r="161" spans="1:8">
      <c r="A161" s="622" t="str">
        <f t="shared" si="15"/>
        <v>Кепитъл Мениджмънт АДСИЦ</v>
      </c>
      <c r="B161" s="622" t="str">
        <f t="shared" si="16"/>
        <v>131550438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0</v>
      </c>
    </row>
    <row r="162" spans="1:8">
      <c r="A162" s="622" t="str">
        <f t="shared" si="15"/>
        <v>Кепитъл Мениджмънт АДСИЦ</v>
      </c>
      <c r="B162" s="622" t="str">
        <f t="shared" si="16"/>
        <v>131550438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Кепитъл Мениджмънт АДСИЦ</v>
      </c>
      <c r="B163" s="622" t="str">
        <f t="shared" si="16"/>
        <v>131550438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Кепитъл Мениджмънт АДСИЦ</v>
      </c>
      <c r="B164" s="622" t="str">
        <f t="shared" si="16"/>
        <v>131550438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3997</v>
      </c>
    </row>
    <row r="165" spans="1:8">
      <c r="A165" s="622" t="str">
        <f t="shared" si="15"/>
        <v>Кепитъл Мениджмънт АДСИЦ</v>
      </c>
      <c r="B165" s="622" t="str">
        <f t="shared" si="16"/>
        <v>131550438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Кепитъл Мениджмънт АДСИЦ</v>
      </c>
      <c r="B166" s="622" t="str">
        <f t="shared" si="16"/>
        <v>131550438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775</v>
      </c>
    </row>
    <row r="167" spans="1:8">
      <c r="A167" s="622" t="str">
        <f t="shared" si="15"/>
        <v>Кепитъл Мениджмънт АДСИЦ</v>
      </c>
      <c r="B167" s="622" t="str">
        <f t="shared" si="16"/>
        <v>131550438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Кепитъл Мениджмънт АДСИЦ</v>
      </c>
      <c r="B168" s="622" t="str">
        <f t="shared" si="16"/>
        <v>131550438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4454</v>
      </c>
    </row>
    <row r="169" spans="1:8">
      <c r="A169" s="622" t="str">
        <f t="shared" si="15"/>
        <v>Кепитъл Мениджмънт АДСИЦ</v>
      </c>
      <c r="B169" s="622" t="str">
        <f t="shared" si="16"/>
        <v>131550438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9226</v>
      </c>
    </row>
    <row r="170" spans="1:8">
      <c r="A170" s="622" t="str">
        <f t="shared" si="15"/>
        <v>Кепитъл Мениджмънт АДСИЦ</v>
      </c>
      <c r="B170" s="622" t="str">
        <f t="shared" si="16"/>
        <v>131550438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9226</v>
      </c>
    </row>
    <row r="171" spans="1:8">
      <c r="A171" s="622" t="str">
        <f t="shared" si="15"/>
        <v>Кепитъл Мениджмънт АДСИЦ</v>
      </c>
      <c r="B171" s="622" t="str">
        <f t="shared" si="16"/>
        <v>131550438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Кепитъл Мениджмънт АДСИЦ</v>
      </c>
      <c r="B172" s="622" t="str">
        <f t="shared" si="16"/>
        <v>131550438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Кепитъл Мениджмънт АДСИЦ</v>
      </c>
      <c r="B173" s="622" t="str">
        <f t="shared" si="16"/>
        <v>131550438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Кепитъл Мениджмънт АДСИЦ</v>
      </c>
      <c r="B174" s="622" t="str">
        <f t="shared" si="16"/>
        <v>131550438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9226</v>
      </c>
    </row>
    <row r="175" spans="1:8">
      <c r="A175" s="622" t="str">
        <f t="shared" si="15"/>
        <v>Кепитъл Мениджмънт АДСИЦ</v>
      </c>
      <c r="B175" s="622" t="str">
        <f t="shared" si="16"/>
        <v>131550438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Кепитъл Мениджмънт АДСИЦ</v>
      </c>
      <c r="B176" s="622" t="str">
        <f t="shared" si="16"/>
        <v>131550438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Кепитъл Мениджмънт АДСИЦ</v>
      </c>
      <c r="B177" s="622" t="str">
        <f t="shared" si="16"/>
        <v>131550438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Кепитъл Мениджмънт АДСИЦ</v>
      </c>
      <c r="B178" s="622" t="str">
        <f t="shared" si="16"/>
        <v>131550438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Кепитъл Мениджмънт АДСИЦ</v>
      </c>
      <c r="B179" s="622" t="str">
        <f t="shared" si="16"/>
        <v>131550438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9226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Кепитъл Мениджмънт АДСИЦ</v>
      </c>
      <c r="B181" s="622" t="str">
        <f t="shared" ref="B181:B216" si="19">pdeBulstat</f>
        <v>131550438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40480</v>
      </c>
    </row>
    <row r="182" spans="1:8">
      <c r="A182" s="622" t="str">
        <f t="shared" si="18"/>
        <v>Кепитъл Мениджмънт АДСИЦ</v>
      </c>
      <c r="B182" s="622" t="str">
        <f t="shared" si="19"/>
        <v>131550438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-64546</v>
      </c>
    </row>
    <row r="183" spans="1:8">
      <c r="A183" s="622" t="str">
        <f t="shared" si="18"/>
        <v>Кепитъл Мениджмънт АДСИЦ</v>
      </c>
      <c r="B183" s="622" t="str">
        <f t="shared" si="19"/>
        <v>131550438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Кепитъл Мениджмънт АДСИЦ</v>
      </c>
      <c r="B184" s="622" t="str">
        <f t="shared" si="19"/>
        <v>131550438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-230</v>
      </c>
    </row>
    <row r="185" spans="1:8">
      <c r="A185" s="622" t="str">
        <f t="shared" si="18"/>
        <v>Кепитъл Мениджмънт АДСИЦ</v>
      </c>
      <c r="B185" s="622" t="str">
        <f t="shared" si="19"/>
        <v>131550438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0</v>
      </c>
    </row>
    <row r="186" spans="1:8">
      <c r="A186" s="622" t="str">
        <f t="shared" si="18"/>
        <v>Кепитъл Мениджмънт АДСИЦ</v>
      </c>
      <c r="B186" s="622" t="str">
        <f t="shared" si="19"/>
        <v>131550438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0</v>
      </c>
    </row>
    <row r="187" spans="1:8">
      <c r="A187" s="622" t="str">
        <f t="shared" si="18"/>
        <v>Кепитъл Мениджмънт АДСИЦ</v>
      </c>
      <c r="B187" s="622" t="str">
        <f t="shared" si="19"/>
        <v>131550438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667</v>
      </c>
    </row>
    <row r="188" spans="1:8">
      <c r="A188" s="622" t="str">
        <f t="shared" si="18"/>
        <v>Кепитъл Мениджмънт АДСИЦ</v>
      </c>
      <c r="B188" s="622" t="str">
        <f t="shared" si="19"/>
        <v>131550438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Кепитъл Мениджмънт АДСИЦ</v>
      </c>
      <c r="B189" s="622" t="str">
        <f t="shared" si="19"/>
        <v>131550438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Кепитъл Мениджмънт АДСИЦ</v>
      </c>
      <c r="B190" s="622" t="str">
        <f t="shared" si="19"/>
        <v>131550438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-494</v>
      </c>
    </row>
    <row r="191" spans="1:8">
      <c r="A191" s="622" t="str">
        <f t="shared" si="18"/>
        <v>Кепитъл Мениджмънт АДСИЦ</v>
      </c>
      <c r="B191" s="622" t="str">
        <f t="shared" si="19"/>
        <v>131550438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-24123</v>
      </c>
    </row>
    <row r="192" spans="1:8">
      <c r="A192" s="622" t="str">
        <f t="shared" si="18"/>
        <v>Кепитъл Мениджмънт АДСИЦ</v>
      </c>
      <c r="B192" s="622" t="str">
        <f t="shared" si="19"/>
        <v>131550438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Кепитъл Мениджмънт АДСИЦ</v>
      </c>
      <c r="B193" s="622" t="str">
        <f t="shared" si="19"/>
        <v>131550438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Кепитъл Мениджмънт АДСИЦ</v>
      </c>
      <c r="B194" s="622" t="str">
        <f t="shared" si="19"/>
        <v>131550438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Кепитъл Мениджмънт АДСИЦ</v>
      </c>
      <c r="B195" s="622" t="str">
        <f t="shared" si="19"/>
        <v>131550438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0</v>
      </c>
    </row>
    <row r="196" spans="1:8">
      <c r="A196" s="622" t="str">
        <f t="shared" si="18"/>
        <v>Кепитъл Мениджмънт АДСИЦ</v>
      </c>
      <c r="B196" s="622" t="str">
        <f t="shared" si="19"/>
        <v>131550438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0</v>
      </c>
    </row>
    <row r="197" spans="1:8">
      <c r="A197" s="622" t="str">
        <f t="shared" si="18"/>
        <v>Кепитъл Мениджмънт АДСИЦ</v>
      </c>
      <c r="B197" s="622" t="str">
        <f t="shared" si="19"/>
        <v>131550438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0</v>
      </c>
    </row>
    <row r="198" spans="1:8">
      <c r="A198" s="622" t="str">
        <f t="shared" si="18"/>
        <v>Кепитъл Мениджмънт АДСИЦ</v>
      </c>
      <c r="B198" s="622" t="str">
        <f t="shared" si="19"/>
        <v>131550438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0</v>
      </c>
    </row>
    <row r="199" spans="1:8">
      <c r="A199" s="622" t="str">
        <f t="shared" si="18"/>
        <v>Кепитъл Мениджмънт АДСИЦ</v>
      </c>
      <c r="B199" s="622" t="str">
        <f t="shared" si="19"/>
        <v>131550438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Кепитъл Мениджмънт АДСИЦ</v>
      </c>
      <c r="B200" s="622" t="str">
        <f t="shared" si="19"/>
        <v>131550438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Кепитъл Мениджмънт АДСИЦ</v>
      </c>
      <c r="B201" s="622" t="str">
        <f t="shared" si="19"/>
        <v>131550438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Кепитъл Мениджмънт АДСИЦ</v>
      </c>
      <c r="B202" s="622" t="str">
        <f t="shared" si="19"/>
        <v>131550438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0</v>
      </c>
    </row>
    <row r="203" spans="1:8">
      <c r="A203" s="622" t="str">
        <f t="shared" si="18"/>
        <v>Кепитъл Мениджмънт АДСИЦ</v>
      </c>
      <c r="B203" s="622" t="str">
        <f t="shared" si="19"/>
        <v>131550438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29138</v>
      </c>
    </row>
    <row r="204" spans="1:8">
      <c r="A204" s="622" t="str">
        <f t="shared" si="18"/>
        <v>Кепитъл Мениджмънт АДСИЦ</v>
      </c>
      <c r="B204" s="622" t="str">
        <f t="shared" si="19"/>
        <v>131550438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Кепитъл Мениджмънт АДСИЦ</v>
      </c>
      <c r="B205" s="622" t="str">
        <f t="shared" si="19"/>
        <v>131550438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0</v>
      </c>
    </row>
    <row r="206" spans="1:8">
      <c r="A206" s="622" t="str">
        <f t="shared" si="18"/>
        <v>Кепитъл Мениджмънт АДСИЦ</v>
      </c>
      <c r="B206" s="622" t="str">
        <f t="shared" si="19"/>
        <v>131550438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-3912</v>
      </c>
    </row>
    <row r="207" spans="1:8">
      <c r="A207" s="622" t="str">
        <f t="shared" si="18"/>
        <v>Кепитъл Мениджмънт АДСИЦ</v>
      </c>
      <c r="B207" s="622" t="str">
        <f t="shared" si="19"/>
        <v>131550438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0</v>
      </c>
    </row>
    <row r="208" spans="1:8">
      <c r="A208" s="622" t="str">
        <f t="shared" si="18"/>
        <v>Кепитъл Мениджмънт АДСИЦ</v>
      </c>
      <c r="B208" s="622" t="str">
        <f t="shared" si="19"/>
        <v>131550438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-985</v>
      </c>
    </row>
    <row r="209" spans="1:8">
      <c r="A209" s="622" t="str">
        <f t="shared" si="18"/>
        <v>Кепитъл Мениджмънт АДСИЦ</v>
      </c>
      <c r="B209" s="622" t="str">
        <f t="shared" si="19"/>
        <v>131550438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-28</v>
      </c>
    </row>
    <row r="210" spans="1:8">
      <c r="A210" s="622" t="str">
        <f t="shared" si="18"/>
        <v>Кепитъл Мениджмънт АДСИЦ</v>
      </c>
      <c r="B210" s="622" t="str">
        <f t="shared" si="19"/>
        <v>131550438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-61</v>
      </c>
    </row>
    <row r="211" spans="1:8">
      <c r="A211" s="622" t="str">
        <f t="shared" si="18"/>
        <v>Кепитъл Мениджмънт АДСИЦ</v>
      </c>
      <c r="B211" s="622" t="str">
        <f t="shared" si="19"/>
        <v>131550438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24152</v>
      </c>
    </row>
    <row r="212" spans="1:8">
      <c r="A212" s="622" t="str">
        <f t="shared" si="18"/>
        <v>Кепитъл Мениджмънт АДСИЦ</v>
      </c>
      <c r="B212" s="622" t="str">
        <f t="shared" si="19"/>
        <v>131550438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29</v>
      </c>
    </row>
    <row r="213" spans="1:8">
      <c r="A213" s="622" t="str">
        <f t="shared" si="18"/>
        <v>Кепитъл Мениджмънт АДСИЦ</v>
      </c>
      <c r="B213" s="622" t="str">
        <f t="shared" si="19"/>
        <v>131550438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9</v>
      </c>
    </row>
    <row r="214" spans="1:8">
      <c r="A214" s="622" t="str">
        <f t="shared" si="18"/>
        <v>Кепитъл Мениджмънт АДСИЦ</v>
      </c>
      <c r="B214" s="622" t="str">
        <f t="shared" si="19"/>
        <v>131550438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38</v>
      </c>
    </row>
    <row r="215" spans="1:8">
      <c r="A215" s="622" t="str">
        <f t="shared" si="18"/>
        <v>Кепитъл Мениджмънт АДСИЦ</v>
      </c>
      <c r="B215" s="622" t="str">
        <f t="shared" si="19"/>
        <v>131550438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38</v>
      </c>
    </row>
    <row r="216" spans="1:8">
      <c r="A216" s="622" t="str">
        <f t="shared" si="18"/>
        <v>Кепитъл Мениджмънт АДСИЦ</v>
      </c>
      <c r="B216" s="622" t="str">
        <f t="shared" si="19"/>
        <v>131550438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Кепитъл Мениджмънт АДСИЦ</v>
      </c>
      <c r="B218" s="622" t="str">
        <f t="shared" ref="B218:B281" si="22">pdeBulstat</f>
        <v>131550438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1758</v>
      </c>
    </row>
    <row r="219" spans="1:8">
      <c r="A219" s="622" t="str">
        <f t="shared" si="21"/>
        <v>Кепитъл Мениджмънт АДСИЦ</v>
      </c>
      <c r="B219" s="622" t="str">
        <f t="shared" si="22"/>
        <v>131550438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Кепитъл Мениджмънт АДСИЦ</v>
      </c>
      <c r="B220" s="622" t="str">
        <f t="shared" si="22"/>
        <v>131550438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Кепитъл Мениджмънт АДСИЦ</v>
      </c>
      <c r="B221" s="622" t="str">
        <f t="shared" si="22"/>
        <v>131550438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Кепитъл Мениджмънт АДСИЦ</v>
      </c>
      <c r="B222" s="622" t="str">
        <f t="shared" si="22"/>
        <v>131550438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1758</v>
      </c>
    </row>
    <row r="223" spans="1:8">
      <c r="A223" s="622" t="str">
        <f t="shared" si="21"/>
        <v>Кепитъл Мениджмънт АДСИЦ</v>
      </c>
      <c r="B223" s="622" t="str">
        <f t="shared" si="22"/>
        <v>131550438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Кепитъл Мениджмънт АДСИЦ</v>
      </c>
      <c r="B224" s="622" t="str">
        <f t="shared" si="22"/>
        <v>131550438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Кепитъл Мениджмънт АДСИЦ</v>
      </c>
      <c r="B225" s="622" t="str">
        <f t="shared" si="22"/>
        <v>131550438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Кепитъл Мениджмънт АДСИЦ</v>
      </c>
      <c r="B226" s="622" t="str">
        <f t="shared" si="22"/>
        <v>131550438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Кепитъл Мениджмънт АДСИЦ</v>
      </c>
      <c r="B227" s="622" t="str">
        <f t="shared" si="22"/>
        <v>131550438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Кепитъл Мениджмънт АДСИЦ</v>
      </c>
      <c r="B228" s="622" t="str">
        <f t="shared" si="22"/>
        <v>131550438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Кепитъл Мениджмънт АДСИЦ</v>
      </c>
      <c r="B229" s="622" t="str">
        <f t="shared" si="22"/>
        <v>131550438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Кепитъл Мениджмънт АДСИЦ</v>
      </c>
      <c r="B230" s="622" t="str">
        <f t="shared" si="22"/>
        <v>131550438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Кепитъл Мениджмънт АДСИЦ</v>
      </c>
      <c r="B231" s="622" t="str">
        <f t="shared" si="22"/>
        <v>131550438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Кепитъл Мениджмънт АДСИЦ</v>
      </c>
      <c r="B232" s="622" t="str">
        <f t="shared" si="22"/>
        <v>131550438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Кепитъл Мениджмънт АДСИЦ</v>
      </c>
      <c r="B233" s="622" t="str">
        <f t="shared" si="22"/>
        <v>131550438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Кепитъл Мениджмънт АДСИЦ</v>
      </c>
      <c r="B234" s="622" t="str">
        <f t="shared" si="22"/>
        <v>131550438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Кепитъл Мениджмънт АДСИЦ</v>
      </c>
      <c r="B235" s="622" t="str">
        <f t="shared" si="22"/>
        <v>131550438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Кепитъл Мениджмънт АДСИЦ</v>
      </c>
      <c r="B236" s="622" t="str">
        <f t="shared" si="22"/>
        <v>131550438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1758</v>
      </c>
    </row>
    <row r="237" spans="1:8">
      <c r="A237" s="622" t="str">
        <f t="shared" si="21"/>
        <v>Кепитъл Мениджмънт АДСИЦ</v>
      </c>
      <c r="B237" s="622" t="str">
        <f t="shared" si="22"/>
        <v>131550438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Кепитъл Мениджмънт АДСИЦ</v>
      </c>
      <c r="B238" s="622" t="str">
        <f t="shared" si="22"/>
        <v>131550438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Кепитъл Мениджмънт АДСИЦ</v>
      </c>
      <c r="B239" s="622" t="str">
        <f t="shared" si="22"/>
        <v>131550438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1758</v>
      </c>
    </row>
    <row r="240" spans="1:8">
      <c r="A240" s="622" t="str">
        <f t="shared" si="21"/>
        <v>Кепитъл Мениджмънт АДСИЦ</v>
      </c>
      <c r="B240" s="622" t="str">
        <f t="shared" si="22"/>
        <v>131550438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60277</v>
      </c>
    </row>
    <row r="241" spans="1:8">
      <c r="A241" s="622" t="str">
        <f t="shared" si="21"/>
        <v>Кепитъл Мениджмънт АДСИЦ</v>
      </c>
      <c r="B241" s="622" t="str">
        <f t="shared" si="22"/>
        <v>131550438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Кепитъл Мениджмънт АДСИЦ</v>
      </c>
      <c r="B242" s="622" t="str">
        <f t="shared" si="22"/>
        <v>131550438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Кепитъл Мениджмънт АДСИЦ</v>
      </c>
      <c r="B243" s="622" t="str">
        <f t="shared" si="22"/>
        <v>131550438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Кепитъл Мениджмънт АДСИЦ</v>
      </c>
      <c r="B244" s="622" t="str">
        <f t="shared" si="22"/>
        <v>131550438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60277</v>
      </c>
    </row>
    <row r="245" spans="1:8">
      <c r="A245" s="622" t="str">
        <f t="shared" si="21"/>
        <v>Кепитъл Мениджмънт АДСИЦ</v>
      </c>
      <c r="B245" s="622" t="str">
        <f t="shared" si="22"/>
        <v>131550438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Кепитъл Мениджмънт АДСИЦ</v>
      </c>
      <c r="B246" s="622" t="str">
        <f t="shared" si="22"/>
        <v>131550438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Кепитъл Мениджмънт АДСИЦ</v>
      </c>
      <c r="B247" s="622" t="str">
        <f t="shared" si="22"/>
        <v>131550438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Кепитъл Мениджмънт АДСИЦ</v>
      </c>
      <c r="B248" s="622" t="str">
        <f t="shared" si="22"/>
        <v>131550438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Кепитъл Мениджмънт АДСИЦ</v>
      </c>
      <c r="B249" s="622" t="str">
        <f t="shared" si="22"/>
        <v>131550438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Кепитъл Мениджмънт АДСИЦ</v>
      </c>
      <c r="B250" s="622" t="str">
        <f t="shared" si="22"/>
        <v>131550438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Кепитъл Мениджмънт АДСИЦ</v>
      </c>
      <c r="B251" s="622" t="str">
        <f t="shared" si="22"/>
        <v>131550438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Кепитъл Мениджмънт АДСИЦ</v>
      </c>
      <c r="B252" s="622" t="str">
        <f t="shared" si="22"/>
        <v>131550438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Кепитъл Мениджмънт АДСИЦ</v>
      </c>
      <c r="B253" s="622" t="str">
        <f t="shared" si="22"/>
        <v>131550438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Кепитъл Мениджмънт АДСИЦ</v>
      </c>
      <c r="B254" s="622" t="str">
        <f t="shared" si="22"/>
        <v>131550438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Кепитъл Мениджмънт АДСИЦ</v>
      </c>
      <c r="B255" s="622" t="str">
        <f t="shared" si="22"/>
        <v>131550438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Кепитъл Мениджмънт АДСИЦ</v>
      </c>
      <c r="B256" s="622" t="str">
        <f t="shared" si="22"/>
        <v>131550438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Кепитъл Мениджмънт АДСИЦ</v>
      </c>
      <c r="B257" s="622" t="str">
        <f t="shared" si="22"/>
        <v>131550438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Кепитъл Мениджмънт АДСИЦ</v>
      </c>
      <c r="B258" s="622" t="str">
        <f t="shared" si="22"/>
        <v>131550438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60277</v>
      </c>
    </row>
    <row r="259" spans="1:8">
      <c r="A259" s="622" t="str">
        <f t="shared" si="21"/>
        <v>Кепитъл Мениджмънт АДСИЦ</v>
      </c>
      <c r="B259" s="622" t="str">
        <f t="shared" si="22"/>
        <v>131550438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Кепитъл Мениджмънт АДСИЦ</v>
      </c>
      <c r="B260" s="622" t="str">
        <f t="shared" si="22"/>
        <v>131550438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Кепитъл Мениджмънт АДСИЦ</v>
      </c>
      <c r="B261" s="622" t="str">
        <f t="shared" si="22"/>
        <v>131550438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60277</v>
      </c>
    </row>
    <row r="262" spans="1:8">
      <c r="A262" s="622" t="str">
        <f t="shared" si="21"/>
        <v>Кепитъл Мениджмънт АДСИЦ</v>
      </c>
      <c r="B262" s="622" t="str">
        <f t="shared" si="22"/>
        <v>131550438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Кепитъл Мениджмънт АДСИЦ</v>
      </c>
      <c r="B263" s="622" t="str">
        <f t="shared" si="22"/>
        <v>131550438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Кепитъл Мениджмънт АДСИЦ</v>
      </c>
      <c r="B264" s="622" t="str">
        <f t="shared" si="22"/>
        <v>131550438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Кепитъл Мениджмънт АДСИЦ</v>
      </c>
      <c r="B265" s="622" t="str">
        <f t="shared" si="22"/>
        <v>131550438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Кепитъл Мениджмънт АДСИЦ</v>
      </c>
      <c r="B266" s="622" t="str">
        <f t="shared" si="22"/>
        <v>131550438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Кепитъл Мениджмънт АДСИЦ</v>
      </c>
      <c r="B267" s="622" t="str">
        <f t="shared" si="22"/>
        <v>131550438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Кепитъл Мениджмънт АДСИЦ</v>
      </c>
      <c r="B268" s="622" t="str">
        <f t="shared" si="22"/>
        <v>131550438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Кепитъл Мениджмънт АДСИЦ</v>
      </c>
      <c r="B269" s="622" t="str">
        <f t="shared" si="22"/>
        <v>131550438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Кепитъл Мениджмънт АДСИЦ</v>
      </c>
      <c r="B270" s="622" t="str">
        <f t="shared" si="22"/>
        <v>131550438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Кепитъл Мениджмънт АДСИЦ</v>
      </c>
      <c r="B271" s="622" t="str">
        <f t="shared" si="22"/>
        <v>131550438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Кепитъл Мениджмънт АДСИЦ</v>
      </c>
      <c r="B272" s="622" t="str">
        <f t="shared" si="22"/>
        <v>131550438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Кепитъл Мениджмънт АДСИЦ</v>
      </c>
      <c r="B273" s="622" t="str">
        <f t="shared" si="22"/>
        <v>131550438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Кепитъл Мениджмънт АДСИЦ</v>
      </c>
      <c r="B274" s="622" t="str">
        <f t="shared" si="22"/>
        <v>131550438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Кепитъл Мениджмънт АДСИЦ</v>
      </c>
      <c r="B275" s="622" t="str">
        <f t="shared" si="22"/>
        <v>131550438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Кепитъл Мениджмънт АДСИЦ</v>
      </c>
      <c r="B276" s="622" t="str">
        <f t="shared" si="22"/>
        <v>131550438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Кепитъл Мениджмънт АДСИЦ</v>
      </c>
      <c r="B277" s="622" t="str">
        <f t="shared" si="22"/>
        <v>131550438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Кепитъл Мениджмънт АДСИЦ</v>
      </c>
      <c r="B278" s="622" t="str">
        <f t="shared" si="22"/>
        <v>131550438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Кепитъл Мениджмънт АДСИЦ</v>
      </c>
      <c r="B279" s="622" t="str">
        <f t="shared" si="22"/>
        <v>131550438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Кепитъл Мениджмънт АДСИЦ</v>
      </c>
      <c r="B280" s="622" t="str">
        <f t="shared" si="22"/>
        <v>131550438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Кепитъл Мениджмънт АДСИЦ</v>
      </c>
      <c r="B281" s="622" t="str">
        <f t="shared" si="22"/>
        <v>131550438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Кепитъл Мениджмънт АДСИЦ</v>
      </c>
      <c r="B282" s="622" t="str">
        <f t="shared" ref="B282:B345" si="25">pdeBulstat</f>
        <v>131550438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Кепитъл Мениджмънт АДСИЦ</v>
      </c>
      <c r="B283" s="622" t="str">
        <f t="shared" si="25"/>
        <v>131550438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Кепитъл Мениджмънт АДСИЦ</v>
      </c>
      <c r="B284" s="622" t="str">
        <f t="shared" si="25"/>
        <v>131550438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0</v>
      </c>
    </row>
    <row r="285" spans="1:8">
      <c r="A285" s="622" t="str">
        <f t="shared" si="24"/>
        <v>Кепитъл Мениджмънт АДСИЦ</v>
      </c>
      <c r="B285" s="622" t="str">
        <f t="shared" si="25"/>
        <v>131550438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Кепитъл Мениджмънт АДСИЦ</v>
      </c>
      <c r="B286" s="622" t="str">
        <f t="shared" si="25"/>
        <v>131550438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Кепитъл Мениджмънт АДСИЦ</v>
      </c>
      <c r="B287" s="622" t="str">
        <f t="shared" si="25"/>
        <v>131550438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Кепитъл Мениджмънт АДСИЦ</v>
      </c>
      <c r="B288" s="622" t="str">
        <f t="shared" si="25"/>
        <v>131550438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0</v>
      </c>
    </row>
    <row r="289" spans="1:8">
      <c r="A289" s="622" t="str">
        <f t="shared" si="24"/>
        <v>Кепитъл Мениджмънт АДСИЦ</v>
      </c>
      <c r="B289" s="622" t="str">
        <f t="shared" si="25"/>
        <v>131550438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Кепитъл Мениджмънт АДСИЦ</v>
      </c>
      <c r="B290" s="622" t="str">
        <f t="shared" si="25"/>
        <v>131550438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Кепитъл Мениджмънт АДСИЦ</v>
      </c>
      <c r="B291" s="622" t="str">
        <f t="shared" si="25"/>
        <v>131550438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Кепитъл Мениджмънт АДСИЦ</v>
      </c>
      <c r="B292" s="622" t="str">
        <f t="shared" si="25"/>
        <v>131550438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Кепитъл Мениджмънт АДСИЦ</v>
      </c>
      <c r="B293" s="622" t="str">
        <f t="shared" si="25"/>
        <v>131550438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Кепитъл Мениджмънт АДСИЦ</v>
      </c>
      <c r="B294" s="622" t="str">
        <f t="shared" si="25"/>
        <v>131550438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Кепитъл Мениджмънт АДСИЦ</v>
      </c>
      <c r="B295" s="622" t="str">
        <f t="shared" si="25"/>
        <v>131550438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Кепитъл Мениджмънт АДСИЦ</v>
      </c>
      <c r="B296" s="622" t="str">
        <f t="shared" si="25"/>
        <v>131550438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Кепитъл Мениджмънт АДСИЦ</v>
      </c>
      <c r="B297" s="622" t="str">
        <f t="shared" si="25"/>
        <v>131550438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Кепитъл Мениджмънт АДСИЦ</v>
      </c>
      <c r="B298" s="622" t="str">
        <f t="shared" si="25"/>
        <v>131550438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Кепитъл Мениджмънт АДСИЦ</v>
      </c>
      <c r="B299" s="622" t="str">
        <f t="shared" si="25"/>
        <v>131550438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Кепитъл Мениджмънт АДСИЦ</v>
      </c>
      <c r="B300" s="622" t="str">
        <f t="shared" si="25"/>
        <v>131550438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Кепитъл Мениджмънт АДСИЦ</v>
      </c>
      <c r="B301" s="622" t="str">
        <f t="shared" si="25"/>
        <v>131550438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Кепитъл Мениджмънт АДСИЦ</v>
      </c>
      <c r="B302" s="622" t="str">
        <f t="shared" si="25"/>
        <v>131550438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0</v>
      </c>
    </row>
    <row r="303" spans="1:8">
      <c r="A303" s="622" t="str">
        <f t="shared" si="24"/>
        <v>Кепитъл Мениджмънт АДСИЦ</v>
      </c>
      <c r="B303" s="622" t="str">
        <f t="shared" si="25"/>
        <v>131550438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Кепитъл Мениджмънт АДСИЦ</v>
      </c>
      <c r="B304" s="622" t="str">
        <f t="shared" si="25"/>
        <v>131550438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Кепитъл Мениджмънт АДСИЦ</v>
      </c>
      <c r="B305" s="622" t="str">
        <f t="shared" si="25"/>
        <v>131550438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0</v>
      </c>
    </row>
    <row r="306" spans="1:8">
      <c r="A306" s="622" t="str">
        <f t="shared" si="24"/>
        <v>Кепитъл Мениджмънт АДСИЦ</v>
      </c>
      <c r="B306" s="622" t="str">
        <f t="shared" si="25"/>
        <v>131550438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Кепитъл Мениджмънт АДСИЦ</v>
      </c>
      <c r="B307" s="622" t="str">
        <f t="shared" si="25"/>
        <v>131550438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Кепитъл Мениджмънт АДСИЦ</v>
      </c>
      <c r="B308" s="622" t="str">
        <f t="shared" si="25"/>
        <v>131550438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Кепитъл Мениджмънт АДСИЦ</v>
      </c>
      <c r="B309" s="622" t="str">
        <f t="shared" si="25"/>
        <v>131550438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Кепитъл Мениджмънт АДСИЦ</v>
      </c>
      <c r="B310" s="622" t="str">
        <f t="shared" si="25"/>
        <v>131550438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Кепитъл Мениджмънт АДСИЦ</v>
      </c>
      <c r="B311" s="622" t="str">
        <f t="shared" si="25"/>
        <v>131550438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Кепитъл Мениджмънт АДСИЦ</v>
      </c>
      <c r="B312" s="622" t="str">
        <f t="shared" si="25"/>
        <v>131550438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Кепитъл Мениджмънт АДСИЦ</v>
      </c>
      <c r="B313" s="622" t="str">
        <f t="shared" si="25"/>
        <v>131550438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Кепитъл Мениджмънт АДСИЦ</v>
      </c>
      <c r="B314" s="622" t="str">
        <f t="shared" si="25"/>
        <v>131550438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Кепитъл Мениджмънт АДСИЦ</v>
      </c>
      <c r="B315" s="622" t="str">
        <f t="shared" si="25"/>
        <v>131550438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Кепитъл Мениджмънт АДСИЦ</v>
      </c>
      <c r="B316" s="622" t="str">
        <f t="shared" si="25"/>
        <v>131550438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Кепитъл Мениджмънт АДСИЦ</v>
      </c>
      <c r="B317" s="622" t="str">
        <f t="shared" si="25"/>
        <v>131550438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Кепитъл Мениджмънт АДСИЦ</v>
      </c>
      <c r="B318" s="622" t="str">
        <f t="shared" si="25"/>
        <v>131550438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Кепитъл Мениджмънт АДСИЦ</v>
      </c>
      <c r="B319" s="622" t="str">
        <f t="shared" si="25"/>
        <v>131550438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Кепитъл Мениджмънт АДСИЦ</v>
      </c>
      <c r="B320" s="622" t="str">
        <f t="shared" si="25"/>
        <v>131550438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Кепитъл Мениджмънт АДСИЦ</v>
      </c>
      <c r="B321" s="622" t="str">
        <f t="shared" si="25"/>
        <v>131550438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Кепитъл Мениджмънт АДСИЦ</v>
      </c>
      <c r="B322" s="622" t="str">
        <f t="shared" si="25"/>
        <v>131550438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Кепитъл Мениджмънт АДСИЦ</v>
      </c>
      <c r="B323" s="622" t="str">
        <f t="shared" si="25"/>
        <v>131550438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Кепитъл Мениджмънт АДСИЦ</v>
      </c>
      <c r="B324" s="622" t="str">
        <f t="shared" si="25"/>
        <v>131550438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Кепитъл Мениджмънт АДСИЦ</v>
      </c>
      <c r="B325" s="622" t="str">
        <f t="shared" si="25"/>
        <v>131550438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Кепитъл Мениджмънт АДСИЦ</v>
      </c>
      <c r="B326" s="622" t="str">
        <f t="shared" si="25"/>
        <v>131550438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Кепитъл Мениджмънт АДСИЦ</v>
      </c>
      <c r="B327" s="622" t="str">
        <f t="shared" si="25"/>
        <v>131550438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Кепитъл Мениджмънт АДСИЦ</v>
      </c>
      <c r="B328" s="622" t="str">
        <f t="shared" si="25"/>
        <v>131550438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7899</v>
      </c>
    </row>
    <row r="329" spans="1:8">
      <c r="A329" s="622" t="str">
        <f t="shared" si="24"/>
        <v>Кепитъл Мениджмънт АДСИЦ</v>
      </c>
      <c r="B329" s="622" t="str">
        <f t="shared" si="25"/>
        <v>131550438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Кепитъл Мениджмънт АДСИЦ</v>
      </c>
      <c r="B330" s="622" t="str">
        <f t="shared" si="25"/>
        <v>131550438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Кепитъл Мениджмънт АДСИЦ</v>
      </c>
      <c r="B331" s="622" t="str">
        <f t="shared" si="25"/>
        <v>131550438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Кепитъл Мениджмънт АДСИЦ</v>
      </c>
      <c r="B332" s="622" t="str">
        <f t="shared" si="25"/>
        <v>131550438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7899</v>
      </c>
    </row>
    <row r="333" spans="1:8">
      <c r="A333" s="622" t="str">
        <f t="shared" si="24"/>
        <v>Кепитъл Мениджмънт АДСИЦ</v>
      </c>
      <c r="B333" s="622" t="str">
        <f t="shared" si="25"/>
        <v>131550438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Кепитъл Мениджмънт АДСИЦ</v>
      </c>
      <c r="B334" s="622" t="str">
        <f t="shared" si="25"/>
        <v>131550438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Кепитъл Мениджмънт АДСИЦ</v>
      </c>
      <c r="B335" s="622" t="str">
        <f t="shared" si="25"/>
        <v>131550438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Кепитъл Мениджмънт АДСИЦ</v>
      </c>
      <c r="B336" s="622" t="str">
        <f t="shared" si="25"/>
        <v>131550438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Кепитъл Мениджмънт АДСИЦ</v>
      </c>
      <c r="B337" s="622" t="str">
        <f t="shared" si="25"/>
        <v>131550438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Кепитъл Мениджмънт АДСИЦ</v>
      </c>
      <c r="B338" s="622" t="str">
        <f t="shared" si="25"/>
        <v>131550438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Кепитъл Мениджмънт АДСИЦ</v>
      </c>
      <c r="B339" s="622" t="str">
        <f t="shared" si="25"/>
        <v>131550438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Кепитъл Мениджмънт АДСИЦ</v>
      </c>
      <c r="B340" s="622" t="str">
        <f t="shared" si="25"/>
        <v>131550438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Кепитъл Мениджмънт АДСИЦ</v>
      </c>
      <c r="B341" s="622" t="str">
        <f t="shared" si="25"/>
        <v>131550438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Кепитъл Мениджмънт АДСИЦ</v>
      </c>
      <c r="B342" s="622" t="str">
        <f t="shared" si="25"/>
        <v>131550438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Кепитъл Мениджмънт АДСИЦ</v>
      </c>
      <c r="B343" s="622" t="str">
        <f t="shared" si="25"/>
        <v>131550438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Кепитъл Мениджмънт АДСИЦ</v>
      </c>
      <c r="B344" s="622" t="str">
        <f t="shared" si="25"/>
        <v>131550438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Кепитъл Мениджмънт АДСИЦ</v>
      </c>
      <c r="B345" s="622" t="str">
        <f t="shared" si="25"/>
        <v>131550438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Кепитъл Мениджмънт АДСИЦ</v>
      </c>
      <c r="B346" s="622" t="str">
        <f t="shared" ref="B346:B409" si="28">pdeBulstat</f>
        <v>131550438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7899</v>
      </c>
    </row>
    <row r="347" spans="1:8">
      <c r="A347" s="622" t="str">
        <f t="shared" si="27"/>
        <v>Кепитъл Мениджмънт АДСИЦ</v>
      </c>
      <c r="B347" s="622" t="str">
        <f t="shared" si="28"/>
        <v>131550438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Кепитъл Мениджмънт АДСИЦ</v>
      </c>
      <c r="B348" s="622" t="str">
        <f t="shared" si="28"/>
        <v>131550438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Кепитъл Мениджмънт АДСИЦ</v>
      </c>
      <c r="B349" s="622" t="str">
        <f t="shared" si="28"/>
        <v>131550438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7899</v>
      </c>
    </row>
    <row r="350" spans="1:8">
      <c r="A350" s="622" t="str">
        <f t="shared" si="27"/>
        <v>Кепитъл Мениджмънт АДСИЦ</v>
      </c>
      <c r="B350" s="622" t="str">
        <f t="shared" si="28"/>
        <v>131550438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11771</v>
      </c>
    </row>
    <row r="351" spans="1:8">
      <c r="A351" s="622" t="str">
        <f t="shared" si="27"/>
        <v>Кепитъл Мениджмънт АДСИЦ</v>
      </c>
      <c r="B351" s="622" t="str">
        <f t="shared" si="28"/>
        <v>131550438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Кепитъл Мениджмънт АДСИЦ</v>
      </c>
      <c r="B352" s="622" t="str">
        <f t="shared" si="28"/>
        <v>131550438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Кепитъл Мениджмънт АДСИЦ</v>
      </c>
      <c r="B353" s="622" t="str">
        <f t="shared" si="28"/>
        <v>131550438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Кепитъл Мениджмънт АДСИЦ</v>
      </c>
      <c r="B354" s="622" t="str">
        <f t="shared" si="28"/>
        <v>131550438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11771</v>
      </c>
    </row>
    <row r="355" spans="1:8">
      <c r="A355" s="622" t="str">
        <f t="shared" si="27"/>
        <v>Кепитъл Мениджмънт АДСИЦ</v>
      </c>
      <c r="B355" s="622" t="str">
        <f t="shared" si="28"/>
        <v>131550438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745</v>
      </c>
    </row>
    <row r="356" spans="1:8">
      <c r="A356" s="622" t="str">
        <f t="shared" si="27"/>
        <v>Кепитъл Мениджмънт АДСИЦ</v>
      </c>
      <c r="B356" s="622" t="str">
        <f t="shared" si="28"/>
        <v>131550438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Кепитъл Мениджмънт АДСИЦ</v>
      </c>
      <c r="B357" s="622" t="str">
        <f t="shared" si="28"/>
        <v>131550438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Кепитъл Мениджмънт АДСИЦ</v>
      </c>
      <c r="B358" s="622" t="str">
        <f t="shared" si="28"/>
        <v>131550438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Кепитъл Мениджмънт АДСИЦ</v>
      </c>
      <c r="B359" s="622" t="str">
        <f t="shared" si="28"/>
        <v>131550438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Кепитъл Мениджмънт АДСИЦ</v>
      </c>
      <c r="B360" s="622" t="str">
        <f t="shared" si="28"/>
        <v>131550438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Кепитъл Мениджмънт АДСИЦ</v>
      </c>
      <c r="B361" s="622" t="str">
        <f t="shared" si="28"/>
        <v>131550438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Кепитъл Мениджмънт АДСИЦ</v>
      </c>
      <c r="B362" s="622" t="str">
        <f t="shared" si="28"/>
        <v>131550438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Кепитъл Мениджмънт АДСИЦ</v>
      </c>
      <c r="B363" s="622" t="str">
        <f t="shared" si="28"/>
        <v>131550438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Кепитъл Мениджмънт АДСИЦ</v>
      </c>
      <c r="B364" s="622" t="str">
        <f t="shared" si="28"/>
        <v>131550438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Кепитъл Мениджмънт АДСИЦ</v>
      </c>
      <c r="B365" s="622" t="str">
        <f t="shared" si="28"/>
        <v>131550438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Кепитъл Мениджмънт АДСИЦ</v>
      </c>
      <c r="B366" s="622" t="str">
        <f t="shared" si="28"/>
        <v>131550438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Кепитъл Мениджмънт АДСИЦ</v>
      </c>
      <c r="B367" s="622" t="str">
        <f t="shared" si="28"/>
        <v>131550438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Кепитъл Мениджмънт АДСИЦ</v>
      </c>
      <c r="B368" s="622" t="str">
        <f t="shared" si="28"/>
        <v>131550438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12516</v>
      </c>
    </row>
    <row r="369" spans="1:8">
      <c r="A369" s="622" t="str">
        <f t="shared" si="27"/>
        <v>Кепитъл Мениджмънт АДСИЦ</v>
      </c>
      <c r="B369" s="622" t="str">
        <f t="shared" si="28"/>
        <v>131550438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Кепитъл Мениджмънт АДСИЦ</v>
      </c>
      <c r="B370" s="622" t="str">
        <f t="shared" si="28"/>
        <v>131550438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Кепитъл Мениджмънт АДСИЦ</v>
      </c>
      <c r="B371" s="622" t="str">
        <f t="shared" si="28"/>
        <v>131550438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12516</v>
      </c>
    </row>
    <row r="372" spans="1:8">
      <c r="A372" s="622" t="str">
        <f t="shared" si="27"/>
        <v>Кепитъл Мениджмънт АДСИЦ</v>
      </c>
      <c r="B372" s="622" t="str">
        <f t="shared" si="28"/>
        <v>131550438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Кепитъл Мениджмънт АДСИЦ</v>
      </c>
      <c r="B373" s="622" t="str">
        <f t="shared" si="28"/>
        <v>131550438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Кепитъл Мениджмънт АДСИЦ</v>
      </c>
      <c r="B374" s="622" t="str">
        <f t="shared" si="28"/>
        <v>131550438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Кепитъл Мениджмънт АДСИЦ</v>
      </c>
      <c r="B375" s="622" t="str">
        <f t="shared" si="28"/>
        <v>131550438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Кепитъл Мениджмънт АДСИЦ</v>
      </c>
      <c r="B376" s="622" t="str">
        <f t="shared" si="28"/>
        <v>131550438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Кепитъл Мениджмънт АДСИЦ</v>
      </c>
      <c r="B377" s="622" t="str">
        <f t="shared" si="28"/>
        <v>131550438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Кепитъл Мениджмънт АДСИЦ</v>
      </c>
      <c r="B378" s="622" t="str">
        <f t="shared" si="28"/>
        <v>131550438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Кепитъл Мениджмънт АДСИЦ</v>
      </c>
      <c r="B379" s="622" t="str">
        <f t="shared" si="28"/>
        <v>131550438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Кепитъл Мениджмънт АДСИЦ</v>
      </c>
      <c r="B380" s="622" t="str">
        <f t="shared" si="28"/>
        <v>131550438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Кепитъл Мениджмънт АДСИЦ</v>
      </c>
      <c r="B381" s="622" t="str">
        <f t="shared" si="28"/>
        <v>131550438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Кепитъл Мениджмънт АДСИЦ</v>
      </c>
      <c r="B382" s="622" t="str">
        <f t="shared" si="28"/>
        <v>131550438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Кепитъл Мениджмънт АДСИЦ</v>
      </c>
      <c r="B383" s="622" t="str">
        <f t="shared" si="28"/>
        <v>131550438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Кепитъл Мениджмънт АДСИЦ</v>
      </c>
      <c r="B384" s="622" t="str">
        <f t="shared" si="28"/>
        <v>131550438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Кепитъл Мениджмънт АДСИЦ</v>
      </c>
      <c r="B385" s="622" t="str">
        <f t="shared" si="28"/>
        <v>131550438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Кепитъл Мениджмънт АДСИЦ</v>
      </c>
      <c r="B386" s="622" t="str">
        <f t="shared" si="28"/>
        <v>131550438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Кепитъл Мениджмънт АДСИЦ</v>
      </c>
      <c r="B387" s="622" t="str">
        <f t="shared" si="28"/>
        <v>131550438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Кепитъл Мениджмънт АДСИЦ</v>
      </c>
      <c r="B388" s="622" t="str">
        <f t="shared" si="28"/>
        <v>131550438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Кепитъл Мениджмънт АДСИЦ</v>
      </c>
      <c r="B389" s="622" t="str">
        <f t="shared" si="28"/>
        <v>131550438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Кепитъл Мениджмънт АДСИЦ</v>
      </c>
      <c r="B390" s="622" t="str">
        <f t="shared" si="28"/>
        <v>131550438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Кепитъл Мениджмънт АДСИЦ</v>
      </c>
      <c r="B391" s="622" t="str">
        <f t="shared" si="28"/>
        <v>131550438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Кепитъл Мениджмънт АДСИЦ</v>
      </c>
      <c r="B392" s="622" t="str">
        <f t="shared" si="28"/>
        <v>131550438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Кепитъл Мениджмънт АДСИЦ</v>
      </c>
      <c r="B393" s="622" t="str">
        <f t="shared" si="28"/>
        <v>131550438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Кепитъл Мениджмънт АДСИЦ</v>
      </c>
      <c r="B394" s="622" t="str">
        <f t="shared" si="28"/>
        <v>131550438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Кепитъл Мениджмънт АДСИЦ</v>
      </c>
      <c r="B395" s="622" t="str">
        <f t="shared" si="28"/>
        <v>131550438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Кепитъл Мениджмънт АДСИЦ</v>
      </c>
      <c r="B396" s="622" t="str">
        <f t="shared" si="28"/>
        <v>131550438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Кепитъл Мениджмънт АДСИЦ</v>
      </c>
      <c r="B397" s="622" t="str">
        <f t="shared" si="28"/>
        <v>131550438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Кепитъл Мениджмънт АДСИЦ</v>
      </c>
      <c r="B398" s="622" t="str">
        <f t="shared" si="28"/>
        <v>131550438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Кепитъл Мениджмънт АДСИЦ</v>
      </c>
      <c r="B399" s="622" t="str">
        <f t="shared" si="28"/>
        <v>131550438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Кепитъл Мениджмънт АДСИЦ</v>
      </c>
      <c r="B400" s="622" t="str">
        <f t="shared" si="28"/>
        <v>131550438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Кепитъл Мениджмънт АДСИЦ</v>
      </c>
      <c r="B401" s="622" t="str">
        <f t="shared" si="28"/>
        <v>131550438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Кепитъл Мениджмънт АДСИЦ</v>
      </c>
      <c r="B402" s="622" t="str">
        <f t="shared" si="28"/>
        <v>131550438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Кепитъл Мениджмънт АДСИЦ</v>
      </c>
      <c r="B403" s="622" t="str">
        <f t="shared" si="28"/>
        <v>131550438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Кепитъл Мениджмънт АДСИЦ</v>
      </c>
      <c r="B404" s="622" t="str">
        <f t="shared" si="28"/>
        <v>131550438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Кепитъл Мениджмънт АДСИЦ</v>
      </c>
      <c r="B405" s="622" t="str">
        <f t="shared" si="28"/>
        <v>131550438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Кепитъл Мениджмънт АДСИЦ</v>
      </c>
      <c r="B406" s="622" t="str">
        <f t="shared" si="28"/>
        <v>131550438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Кепитъл Мениджмънт АДСИЦ</v>
      </c>
      <c r="B407" s="622" t="str">
        <f t="shared" si="28"/>
        <v>131550438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Кепитъл Мениджмънт АДСИЦ</v>
      </c>
      <c r="B408" s="622" t="str">
        <f t="shared" si="28"/>
        <v>131550438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Кепитъл Мениджмънт АДСИЦ</v>
      </c>
      <c r="B409" s="622" t="str">
        <f t="shared" si="28"/>
        <v>131550438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Кепитъл Мениджмънт АДСИЦ</v>
      </c>
      <c r="B410" s="622" t="str">
        <f t="shared" ref="B410:B459" si="31">pdeBulstat</f>
        <v>131550438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Кепитъл Мениджмънт АДСИЦ</v>
      </c>
      <c r="B411" s="622" t="str">
        <f t="shared" si="31"/>
        <v>131550438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Кепитъл Мениджмънт АДСИЦ</v>
      </c>
      <c r="B412" s="622" t="str">
        <f t="shared" si="31"/>
        <v>131550438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Кепитъл Мениджмънт АДСИЦ</v>
      </c>
      <c r="B413" s="622" t="str">
        <f t="shared" si="31"/>
        <v>131550438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Кепитъл Мениджмънт АДСИЦ</v>
      </c>
      <c r="B414" s="622" t="str">
        <f t="shared" si="31"/>
        <v>131550438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Кепитъл Мениджмънт АДСИЦ</v>
      </c>
      <c r="B415" s="622" t="str">
        <f t="shared" si="31"/>
        <v>131550438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Кепитъл Мениджмънт АДСИЦ</v>
      </c>
      <c r="B416" s="622" t="str">
        <f t="shared" si="31"/>
        <v>131550438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81705</v>
      </c>
    </row>
    <row r="417" spans="1:8">
      <c r="A417" s="622" t="str">
        <f t="shared" si="30"/>
        <v>Кепитъл Мениджмънт АДСИЦ</v>
      </c>
      <c r="B417" s="622" t="str">
        <f t="shared" si="31"/>
        <v>131550438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Кепитъл Мениджмънт АДСИЦ</v>
      </c>
      <c r="B418" s="622" t="str">
        <f t="shared" si="31"/>
        <v>131550438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Кепитъл Мениджмънт АДСИЦ</v>
      </c>
      <c r="B419" s="622" t="str">
        <f t="shared" si="31"/>
        <v>131550438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Кепитъл Мениджмънт АДСИЦ</v>
      </c>
      <c r="B420" s="622" t="str">
        <f t="shared" si="31"/>
        <v>131550438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81705</v>
      </c>
    </row>
    <row r="421" spans="1:8">
      <c r="A421" s="622" t="str">
        <f t="shared" si="30"/>
        <v>Кепитъл Мениджмънт АДСИЦ</v>
      </c>
      <c r="B421" s="622" t="str">
        <f t="shared" si="31"/>
        <v>131550438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745</v>
      </c>
    </row>
    <row r="422" spans="1:8">
      <c r="A422" s="622" t="str">
        <f t="shared" si="30"/>
        <v>Кепитъл Мениджмънт АДСИЦ</v>
      </c>
      <c r="B422" s="622" t="str">
        <f t="shared" si="31"/>
        <v>131550438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Кепитъл Мениджмънт АДСИЦ</v>
      </c>
      <c r="B423" s="622" t="str">
        <f t="shared" si="31"/>
        <v>131550438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Кепитъл Мениджмънт АДСИЦ</v>
      </c>
      <c r="B424" s="622" t="str">
        <f t="shared" si="31"/>
        <v>131550438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Кепитъл Мениджмънт АДСИЦ</v>
      </c>
      <c r="B425" s="622" t="str">
        <f t="shared" si="31"/>
        <v>131550438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Кепитъл Мениджмънт АДСИЦ</v>
      </c>
      <c r="B426" s="622" t="str">
        <f t="shared" si="31"/>
        <v>131550438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Кепитъл Мениджмънт АДСИЦ</v>
      </c>
      <c r="B427" s="622" t="str">
        <f t="shared" si="31"/>
        <v>131550438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Кепитъл Мениджмънт АДСИЦ</v>
      </c>
      <c r="B428" s="622" t="str">
        <f t="shared" si="31"/>
        <v>131550438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Кепитъл Мениджмънт АДСИЦ</v>
      </c>
      <c r="B429" s="622" t="str">
        <f t="shared" si="31"/>
        <v>131550438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Кепитъл Мениджмънт АДСИЦ</v>
      </c>
      <c r="B430" s="622" t="str">
        <f t="shared" si="31"/>
        <v>131550438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Кепитъл Мениджмънт АДСИЦ</v>
      </c>
      <c r="B431" s="622" t="str">
        <f t="shared" si="31"/>
        <v>131550438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Кепитъл Мениджмънт АДСИЦ</v>
      </c>
      <c r="B432" s="622" t="str">
        <f t="shared" si="31"/>
        <v>131550438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Кепитъл Мениджмънт АДСИЦ</v>
      </c>
      <c r="B433" s="622" t="str">
        <f t="shared" si="31"/>
        <v>131550438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Кепитъл Мениджмънт АДСИЦ</v>
      </c>
      <c r="B434" s="622" t="str">
        <f t="shared" si="31"/>
        <v>131550438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82450</v>
      </c>
    </row>
    <row r="435" spans="1:8">
      <c r="A435" s="622" t="str">
        <f t="shared" si="30"/>
        <v>Кепитъл Мениджмънт АДСИЦ</v>
      </c>
      <c r="B435" s="622" t="str">
        <f t="shared" si="31"/>
        <v>131550438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Кепитъл Мениджмънт АДСИЦ</v>
      </c>
      <c r="B436" s="622" t="str">
        <f t="shared" si="31"/>
        <v>131550438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Кепитъл Мениджмънт АДСИЦ</v>
      </c>
      <c r="B437" s="622" t="str">
        <f t="shared" si="31"/>
        <v>131550438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82450</v>
      </c>
    </row>
    <row r="438" spans="1:8">
      <c r="A438" s="622" t="str">
        <f t="shared" si="30"/>
        <v>Кепитъл Мениджмънт АДСИЦ</v>
      </c>
      <c r="B438" s="622" t="str">
        <f t="shared" si="31"/>
        <v>131550438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Кепитъл Мениджмънт АДСИЦ</v>
      </c>
      <c r="B439" s="622" t="str">
        <f t="shared" si="31"/>
        <v>131550438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Кепитъл Мениджмънт АДСИЦ</v>
      </c>
      <c r="B440" s="622" t="str">
        <f t="shared" si="31"/>
        <v>131550438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Кепитъл Мениджмънт АДСИЦ</v>
      </c>
      <c r="B441" s="622" t="str">
        <f t="shared" si="31"/>
        <v>131550438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Кепитъл Мениджмънт АДСИЦ</v>
      </c>
      <c r="B442" s="622" t="str">
        <f t="shared" si="31"/>
        <v>131550438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Кепитъл Мениджмънт АДСИЦ</v>
      </c>
      <c r="B443" s="622" t="str">
        <f t="shared" si="31"/>
        <v>131550438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Кепитъл Мениджмънт АДСИЦ</v>
      </c>
      <c r="B444" s="622" t="str">
        <f t="shared" si="31"/>
        <v>131550438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Кепитъл Мениджмънт АДСИЦ</v>
      </c>
      <c r="B445" s="622" t="str">
        <f t="shared" si="31"/>
        <v>131550438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Кепитъл Мениджмънт АДСИЦ</v>
      </c>
      <c r="B446" s="622" t="str">
        <f t="shared" si="31"/>
        <v>131550438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Кепитъл Мениджмънт АДСИЦ</v>
      </c>
      <c r="B447" s="622" t="str">
        <f t="shared" si="31"/>
        <v>131550438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Кепитъл Мениджмънт АДСИЦ</v>
      </c>
      <c r="B448" s="622" t="str">
        <f t="shared" si="31"/>
        <v>131550438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Кепитъл Мениджмънт АДСИЦ</v>
      </c>
      <c r="B449" s="622" t="str">
        <f t="shared" si="31"/>
        <v>131550438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Кепитъл Мениджмънт АДСИЦ</v>
      </c>
      <c r="B450" s="622" t="str">
        <f t="shared" si="31"/>
        <v>131550438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Кепитъл Мениджмънт АДСИЦ</v>
      </c>
      <c r="B451" s="622" t="str">
        <f t="shared" si="31"/>
        <v>131550438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Кепитъл Мениджмънт АДСИЦ</v>
      </c>
      <c r="B452" s="622" t="str">
        <f t="shared" si="31"/>
        <v>131550438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Кепитъл Мениджмънт АДСИЦ</v>
      </c>
      <c r="B453" s="622" t="str">
        <f t="shared" si="31"/>
        <v>131550438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Кепитъл Мениджмънт АДСИЦ</v>
      </c>
      <c r="B454" s="622" t="str">
        <f t="shared" si="31"/>
        <v>131550438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Кепитъл Мениджмънт АДСИЦ</v>
      </c>
      <c r="B455" s="622" t="str">
        <f t="shared" si="31"/>
        <v>131550438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Кепитъл Мениджмънт АДСИЦ</v>
      </c>
      <c r="B456" s="622" t="str">
        <f t="shared" si="31"/>
        <v>131550438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Кепитъл Мениджмънт АДСИЦ</v>
      </c>
      <c r="B457" s="622" t="str">
        <f t="shared" si="31"/>
        <v>131550438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Кепитъл Мениджмънт АДСИЦ</v>
      </c>
      <c r="B458" s="622" t="str">
        <f t="shared" si="31"/>
        <v>131550438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Кепитъл Мениджмънт АДСИЦ</v>
      </c>
      <c r="B459" s="622" t="str">
        <f t="shared" si="31"/>
        <v>131550438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Кепитъл Мениджмънт АДСИЦ</v>
      </c>
      <c r="B461" s="622" t="str">
        <f t="shared" ref="B461:B524" si="34">pdeBulstat</f>
        <v>131550438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Кепитъл Мениджмънт АДСИЦ</v>
      </c>
      <c r="B462" s="622" t="str">
        <f t="shared" si="34"/>
        <v>131550438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Кепитъл Мениджмънт АДСИЦ</v>
      </c>
      <c r="B463" s="622" t="str">
        <f t="shared" si="34"/>
        <v>131550438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0</v>
      </c>
    </row>
    <row r="464" spans="1:8">
      <c r="A464" s="622" t="str">
        <f t="shared" si="33"/>
        <v>Кепитъл Мениджмънт АДСИЦ</v>
      </c>
      <c r="B464" s="622" t="str">
        <f t="shared" si="34"/>
        <v>131550438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0</v>
      </c>
    </row>
    <row r="465" spans="1:8">
      <c r="A465" s="622" t="str">
        <f t="shared" si="33"/>
        <v>Кепитъл Мениджмънт АДСИЦ</v>
      </c>
      <c r="B465" s="622" t="str">
        <f t="shared" si="34"/>
        <v>131550438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0</v>
      </c>
    </row>
    <row r="466" spans="1:8">
      <c r="A466" s="622" t="str">
        <f t="shared" si="33"/>
        <v>Кепитъл Мениджмънт АДСИЦ</v>
      </c>
      <c r="B466" s="622" t="str">
        <f t="shared" si="34"/>
        <v>131550438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0</v>
      </c>
    </row>
    <row r="467" spans="1:8">
      <c r="A467" s="622" t="str">
        <f t="shared" si="33"/>
        <v>Кепитъл Мениджмънт АДСИЦ</v>
      </c>
      <c r="B467" s="622" t="str">
        <f t="shared" si="34"/>
        <v>131550438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Кепитъл Мениджмънт АДСИЦ</v>
      </c>
      <c r="B468" s="622" t="str">
        <f t="shared" si="34"/>
        <v>131550438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0</v>
      </c>
    </row>
    <row r="469" spans="1:8">
      <c r="A469" s="622" t="str">
        <f t="shared" si="33"/>
        <v>Кепитъл Мениджмънт АДСИЦ</v>
      </c>
      <c r="B469" s="622" t="str">
        <f t="shared" si="34"/>
        <v>131550438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0</v>
      </c>
    </row>
    <row r="470" spans="1:8">
      <c r="A470" s="622" t="str">
        <f t="shared" si="33"/>
        <v>Кепитъл Мениджмънт АДСИЦ</v>
      </c>
      <c r="B470" s="622" t="str">
        <f t="shared" si="34"/>
        <v>131550438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0</v>
      </c>
    </row>
    <row r="471" spans="1:8">
      <c r="A471" s="622" t="str">
        <f t="shared" si="33"/>
        <v>Кепитъл Мениджмънт АДСИЦ</v>
      </c>
      <c r="B471" s="622" t="str">
        <f t="shared" si="34"/>
        <v>131550438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Кепитъл Мениджмънт АДСИЦ</v>
      </c>
      <c r="B472" s="622" t="str">
        <f t="shared" si="34"/>
        <v>131550438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Кепитъл Мениджмънт АДСИЦ</v>
      </c>
      <c r="B473" s="622" t="str">
        <f t="shared" si="34"/>
        <v>131550438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Кепитъл Мениджмънт АДСИЦ</v>
      </c>
      <c r="B474" s="622" t="str">
        <f t="shared" si="34"/>
        <v>131550438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Кепитъл Мениджмънт АДСИЦ</v>
      </c>
      <c r="B475" s="622" t="str">
        <f t="shared" si="34"/>
        <v>131550438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Кепитъл Мениджмънт АДСИЦ</v>
      </c>
      <c r="B476" s="622" t="str">
        <f t="shared" si="34"/>
        <v>131550438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Кепитъл Мениджмънт АДСИЦ</v>
      </c>
      <c r="B477" s="622" t="str">
        <f t="shared" si="34"/>
        <v>131550438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0</v>
      </c>
    </row>
    <row r="478" spans="1:8">
      <c r="A478" s="622" t="str">
        <f t="shared" si="33"/>
        <v>Кепитъл Мениджмънт АДСИЦ</v>
      </c>
      <c r="B478" s="622" t="str">
        <f t="shared" si="34"/>
        <v>131550438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Кепитъл Мениджмънт АДСИЦ</v>
      </c>
      <c r="B479" s="622" t="str">
        <f t="shared" si="34"/>
        <v>131550438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Кепитъл Мениджмънт АДСИЦ</v>
      </c>
      <c r="B480" s="622" t="str">
        <f t="shared" si="34"/>
        <v>131550438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Кепитъл Мениджмънт АДСИЦ</v>
      </c>
      <c r="B481" s="622" t="str">
        <f t="shared" si="34"/>
        <v>131550438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Кепитъл Мениджмънт АДСИЦ</v>
      </c>
      <c r="B482" s="622" t="str">
        <f t="shared" si="34"/>
        <v>131550438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Кепитъл Мениджмънт АДСИЦ</v>
      </c>
      <c r="B483" s="622" t="str">
        <f t="shared" si="34"/>
        <v>131550438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Кепитъл Мениджмънт АДСИЦ</v>
      </c>
      <c r="B484" s="622" t="str">
        <f t="shared" si="34"/>
        <v>131550438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Кепитъл Мениджмънт АДСИЦ</v>
      </c>
      <c r="B485" s="622" t="str">
        <f t="shared" si="34"/>
        <v>131550438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Кепитъл Мениджмънт АДСИЦ</v>
      </c>
      <c r="B486" s="622" t="str">
        <f t="shared" si="34"/>
        <v>131550438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Кепитъл Мениджмънт АДСИЦ</v>
      </c>
      <c r="B487" s="622" t="str">
        <f t="shared" si="34"/>
        <v>131550438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Кепитъл Мениджмънт АДСИЦ</v>
      </c>
      <c r="B488" s="622" t="str">
        <f t="shared" si="34"/>
        <v>131550438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0</v>
      </c>
    </row>
    <row r="489" spans="1:8">
      <c r="A489" s="622" t="str">
        <f t="shared" si="33"/>
        <v>Кепитъл Мениджмънт АДСИЦ</v>
      </c>
      <c r="B489" s="622" t="str">
        <f t="shared" si="34"/>
        <v>131550438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Кепитъл Мениджмънт АДСИЦ</v>
      </c>
      <c r="B490" s="622" t="str">
        <f t="shared" si="34"/>
        <v>131550438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0</v>
      </c>
    </row>
    <row r="491" spans="1:8">
      <c r="A491" s="622" t="str">
        <f t="shared" si="33"/>
        <v>Кепитъл Мениджмънт АДСИЦ</v>
      </c>
      <c r="B491" s="622" t="str">
        <f t="shared" si="34"/>
        <v>131550438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Кепитъл Мениджмънт АДСИЦ</v>
      </c>
      <c r="B492" s="622" t="str">
        <f t="shared" si="34"/>
        <v>131550438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Кепитъл Мениджмънт АДСИЦ</v>
      </c>
      <c r="B493" s="622" t="str">
        <f t="shared" si="34"/>
        <v>131550438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Кепитъл Мениджмънт АДСИЦ</v>
      </c>
      <c r="B494" s="622" t="str">
        <f t="shared" si="34"/>
        <v>131550438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Кепитъл Мениджмънт АДСИЦ</v>
      </c>
      <c r="B495" s="622" t="str">
        <f t="shared" si="34"/>
        <v>131550438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Кепитъл Мениджмънт АДСИЦ</v>
      </c>
      <c r="B496" s="622" t="str">
        <f t="shared" si="34"/>
        <v>131550438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Кепитъл Мениджмънт АДСИЦ</v>
      </c>
      <c r="B497" s="622" t="str">
        <f t="shared" si="34"/>
        <v>131550438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Кепитъл Мениджмънт АДСИЦ</v>
      </c>
      <c r="B498" s="622" t="str">
        <f t="shared" si="34"/>
        <v>131550438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Кепитъл Мениджмънт АДСИЦ</v>
      </c>
      <c r="B499" s="622" t="str">
        <f t="shared" si="34"/>
        <v>131550438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0</v>
      </c>
    </row>
    <row r="500" spans="1:8">
      <c r="A500" s="622" t="str">
        <f t="shared" si="33"/>
        <v>Кепитъл Мениджмънт АДСИЦ</v>
      </c>
      <c r="B500" s="622" t="str">
        <f t="shared" si="34"/>
        <v>131550438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Кепитъл Мениджмънт АДСИЦ</v>
      </c>
      <c r="B501" s="622" t="str">
        <f t="shared" si="34"/>
        <v>131550438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Кепитъл Мениджмънт АДСИЦ</v>
      </c>
      <c r="B502" s="622" t="str">
        <f t="shared" si="34"/>
        <v>131550438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Кепитъл Мениджмънт АДСИЦ</v>
      </c>
      <c r="B503" s="622" t="str">
        <f t="shared" si="34"/>
        <v>131550438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Кепитъл Мениджмънт АДСИЦ</v>
      </c>
      <c r="B504" s="622" t="str">
        <f t="shared" si="34"/>
        <v>131550438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Кепитъл Мениджмънт АДСИЦ</v>
      </c>
      <c r="B505" s="622" t="str">
        <f t="shared" si="34"/>
        <v>131550438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Кепитъл Мениджмънт АДСИЦ</v>
      </c>
      <c r="B506" s="622" t="str">
        <f t="shared" si="34"/>
        <v>131550438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Кепитъл Мениджмънт АДСИЦ</v>
      </c>
      <c r="B507" s="622" t="str">
        <f t="shared" si="34"/>
        <v>131550438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Кепитъл Мениджмънт АДСИЦ</v>
      </c>
      <c r="B508" s="622" t="str">
        <f t="shared" si="34"/>
        <v>131550438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Кепитъл Мениджмънт АДСИЦ</v>
      </c>
      <c r="B509" s="622" t="str">
        <f t="shared" si="34"/>
        <v>131550438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Кепитъл Мениджмънт АДСИЦ</v>
      </c>
      <c r="B510" s="622" t="str">
        <f t="shared" si="34"/>
        <v>131550438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Кепитъл Мениджмънт АДСИЦ</v>
      </c>
      <c r="B511" s="622" t="str">
        <f t="shared" si="34"/>
        <v>131550438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Кепитъл Мениджмънт АДСИЦ</v>
      </c>
      <c r="B512" s="622" t="str">
        <f t="shared" si="34"/>
        <v>131550438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Кепитъл Мениджмънт АДСИЦ</v>
      </c>
      <c r="B513" s="622" t="str">
        <f t="shared" si="34"/>
        <v>131550438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Кепитъл Мениджмънт АДСИЦ</v>
      </c>
      <c r="B514" s="622" t="str">
        <f t="shared" si="34"/>
        <v>131550438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Кепитъл Мениджмънт АДСИЦ</v>
      </c>
      <c r="B515" s="622" t="str">
        <f t="shared" si="34"/>
        <v>131550438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Кепитъл Мениджмънт АДСИЦ</v>
      </c>
      <c r="B516" s="622" t="str">
        <f t="shared" si="34"/>
        <v>131550438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Кепитъл Мениджмънт АДСИЦ</v>
      </c>
      <c r="B517" s="622" t="str">
        <f t="shared" si="34"/>
        <v>131550438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Кепитъл Мениджмънт АДСИЦ</v>
      </c>
      <c r="B518" s="622" t="str">
        <f t="shared" si="34"/>
        <v>131550438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Кепитъл Мениджмънт АДСИЦ</v>
      </c>
      <c r="B519" s="622" t="str">
        <f t="shared" si="34"/>
        <v>131550438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Кепитъл Мениджмънт АДСИЦ</v>
      </c>
      <c r="B520" s="622" t="str">
        <f t="shared" si="34"/>
        <v>131550438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0</v>
      </c>
    </row>
    <row r="521" spans="1:8">
      <c r="A521" s="622" t="str">
        <f t="shared" si="33"/>
        <v>Кепитъл Мениджмънт АДСИЦ</v>
      </c>
      <c r="B521" s="622" t="str">
        <f t="shared" si="34"/>
        <v>131550438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Кепитъл Мениджмънт АДСИЦ</v>
      </c>
      <c r="B522" s="622" t="str">
        <f t="shared" si="34"/>
        <v>131550438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Кепитъл Мениджмънт АДСИЦ</v>
      </c>
      <c r="B523" s="622" t="str">
        <f t="shared" si="34"/>
        <v>131550438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Кепитъл Мениджмънт АДСИЦ</v>
      </c>
      <c r="B524" s="622" t="str">
        <f t="shared" si="34"/>
        <v>131550438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Кепитъл Мениджмънт АДСИЦ</v>
      </c>
      <c r="B525" s="622" t="str">
        <f t="shared" ref="B525:B588" si="37">pdeBulstat</f>
        <v>131550438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Кепитъл Мениджмънт АДСИЦ</v>
      </c>
      <c r="B526" s="622" t="str">
        <f t="shared" si="37"/>
        <v>131550438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Кепитъл Мениджмънт АДСИЦ</v>
      </c>
      <c r="B527" s="622" t="str">
        <f t="shared" si="37"/>
        <v>131550438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Кепитъл Мениджмънт АДСИЦ</v>
      </c>
      <c r="B528" s="622" t="str">
        <f t="shared" si="37"/>
        <v>131550438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Кепитъл Мениджмънт АДСИЦ</v>
      </c>
      <c r="B529" s="622" t="str">
        <f t="shared" si="37"/>
        <v>131550438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Кепитъл Мениджмънт АДСИЦ</v>
      </c>
      <c r="B530" s="622" t="str">
        <f t="shared" si="37"/>
        <v>131550438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Кепитъл Мениджмънт АДСИЦ</v>
      </c>
      <c r="B531" s="622" t="str">
        <f t="shared" si="37"/>
        <v>131550438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Кепитъл Мениджмънт АДСИЦ</v>
      </c>
      <c r="B532" s="622" t="str">
        <f t="shared" si="37"/>
        <v>131550438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Кепитъл Мениджмънт АДСИЦ</v>
      </c>
      <c r="B533" s="622" t="str">
        <f t="shared" si="37"/>
        <v>131550438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Кепитъл Мениджмънт АДСИЦ</v>
      </c>
      <c r="B534" s="622" t="str">
        <f t="shared" si="37"/>
        <v>131550438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Кепитъл Мениджмънт АДСИЦ</v>
      </c>
      <c r="B535" s="622" t="str">
        <f t="shared" si="37"/>
        <v>131550438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Кепитъл Мениджмънт АДСИЦ</v>
      </c>
      <c r="B536" s="622" t="str">
        <f t="shared" si="37"/>
        <v>131550438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Кепитъл Мениджмънт АДСИЦ</v>
      </c>
      <c r="B537" s="622" t="str">
        <f t="shared" si="37"/>
        <v>131550438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Кепитъл Мениджмънт АДСИЦ</v>
      </c>
      <c r="B538" s="622" t="str">
        <f t="shared" si="37"/>
        <v>131550438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Кепитъл Мениджмънт АДСИЦ</v>
      </c>
      <c r="B539" s="622" t="str">
        <f t="shared" si="37"/>
        <v>131550438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Кепитъл Мениджмънт АДСИЦ</v>
      </c>
      <c r="B540" s="622" t="str">
        <f t="shared" si="37"/>
        <v>131550438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Кепитъл Мениджмънт АДСИЦ</v>
      </c>
      <c r="B541" s="622" t="str">
        <f t="shared" si="37"/>
        <v>131550438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Кепитъл Мениджмънт АДСИЦ</v>
      </c>
      <c r="B542" s="622" t="str">
        <f t="shared" si="37"/>
        <v>131550438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Кепитъл Мениджмънт АДСИЦ</v>
      </c>
      <c r="B543" s="622" t="str">
        <f t="shared" si="37"/>
        <v>131550438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Кепитъл Мениджмънт АДСИЦ</v>
      </c>
      <c r="B544" s="622" t="str">
        <f t="shared" si="37"/>
        <v>131550438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Кепитъл Мениджмънт АДСИЦ</v>
      </c>
      <c r="B545" s="622" t="str">
        <f t="shared" si="37"/>
        <v>131550438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Кепитъл Мениджмънт АДСИЦ</v>
      </c>
      <c r="B546" s="622" t="str">
        <f t="shared" si="37"/>
        <v>131550438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Кепитъл Мениджмънт АДСИЦ</v>
      </c>
      <c r="B547" s="622" t="str">
        <f t="shared" si="37"/>
        <v>131550438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Кепитъл Мениджмънт АДСИЦ</v>
      </c>
      <c r="B548" s="622" t="str">
        <f t="shared" si="37"/>
        <v>131550438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Кепитъл Мениджмънт АДСИЦ</v>
      </c>
      <c r="B549" s="622" t="str">
        <f t="shared" si="37"/>
        <v>131550438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Кепитъл Мениджмънт АДСИЦ</v>
      </c>
      <c r="B550" s="622" t="str">
        <f t="shared" si="37"/>
        <v>131550438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Кепитъл Мениджмънт АДСИЦ</v>
      </c>
      <c r="B551" s="622" t="str">
        <f t="shared" si="37"/>
        <v>131550438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Кепитъл Мениджмънт АДСИЦ</v>
      </c>
      <c r="B552" s="622" t="str">
        <f t="shared" si="37"/>
        <v>131550438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Кепитъл Мениджмънт АДСИЦ</v>
      </c>
      <c r="B553" s="622" t="str">
        <f t="shared" si="37"/>
        <v>131550438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0</v>
      </c>
    </row>
    <row r="554" spans="1:8">
      <c r="A554" s="622" t="str">
        <f t="shared" si="36"/>
        <v>Кепитъл Мениджмънт АДСИЦ</v>
      </c>
      <c r="B554" s="622" t="str">
        <f t="shared" si="37"/>
        <v>131550438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0</v>
      </c>
    </row>
    <row r="555" spans="1:8">
      <c r="A555" s="622" t="str">
        <f t="shared" si="36"/>
        <v>Кепитъл Мениджмънт АДСИЦ</v>
      </c>
      <c r="B555" s="622" t="str">
        <f t="shared" si="37"/>
        <v>131550438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0</v>
      </c>
    </row>
    <row r="556" spans="1:8">
      <c r="A556" s="622" t="str">
        <f t="shared" si="36"/>
        <v>Кепитъл Мениджмънт АДСИЦ</v>
      </c>
      <c r="B556" s="622" t="str">
        <f t="shared" si="37"/>
        <v>131550438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0</v>
      </c>
    </row>
    <row r="557" spans="1:8">
      <c r="A557" s="622" t="str">
        <f t="shared" si="36"/>
        <v>Кепитъл Мениджмънт АДСИЦ</v>
      </c>
      <c r="B557" s="622" t="str">
        <f t="shared" si="37"/>
        <v>131550438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Кепитъл Мениджмънт АДСИЦ</v>
      </c>
      <c r="B558" s="622" t="str">
        <f t="shared" si="37"/>
        <v>131550438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0</v>
      </c>
    </row>
    <row r="559" spans="1:8">
      <c r="A559" s="622" t="str">
        <f t="shared" si="36"/>
        <v>Кепитъл Мениджмънт АДСИЦ</v>
      </c>
      <c r="B559" s="622" t="str">
        <f t="shared" si="37"/>
        <v>131550438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0</v>
      </c>
    </row>
    <row r="560" spans="1:8">
      <c r="A560" s="622" t="str">
        <f t="shared" si="36"/>
        <v>Кепитъл Мениджмънт АДСИЦ</v>
      </c>
      <c r="B560" s="622" t="str">
        <f t="shared" si="37"/>
        <v>131550438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0</v>
      </c>
    </row>
    <row r="561" spans="1:8">
      <c r="A561" s="622" t="str">
        <f t="shared" si="36"/>
        <v>Кепитъл Мениджмънт АДСИЦ</v>
      </c>
      <c r="B561" s="622" t="str">
        <f t="shared" si="37"/>
        <v>131550438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Кепитъл Мениджмънт АДСИЦ</v>
      </c>
      <c r="B562" s="622" t="str">
        <f t="shared" si="37"/>
        <v>131550438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Кепитъл Мениджмънт АДСИЦ</v>
      </c>
      <c r="B563" s="622" t="str">
        <f t="shared" si="37"/>
        <v>131550438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Кепитъл Мениджмънт АДСИЦ</v>
      </c>
      <c r="B564" s="622" t="str">
        <f t="shared" si="37"/>
        <v>131550438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Кепитъл Мениджмънт АДСИЦ</v>
      </c>
      <c r="B565" s="622" t="str">
        <f t="shared" si="37"/>
        <v>131550438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Кепитъл Мениджмънт АДСИЦ</v>
      </c>
      <c r="B566" s="622" t="str">
        <f t="shared" si="37"/>
        <v>131550438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Кепитъл Мениджмънт АДСИЦ</v>
      </c>
      <c r="B567" s="622" t="str">
        <f t="shared" si="37"/>
        <v>131550438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0</v>
      </c>
    </row>
    <row r="568" spans="1:8">
      <c r="A568" s="622" t="str">
        <f t="shared" si="36"/>
        <v>Кепитъл Мениджмънт АДСИЦ</v>
      </c>
      <c r="B568" s="622" t="str">
        <f t="shared" si="37"/>
        <v>131550438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Кепитъл Мениджмънт АДСИЦ</v>
      </c>
      <c r="B569" s="622" t="str">
        <f t="shared" si="37"/>
        <v>131550438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Кепитъл Мениджмънт АДСИЦ</v>
      </c>
      <c r="B570" s="622" t="str">
        <f t="shared" si="37"/>
        <v>131550438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Кепитъл Мениджмънт АДСИЦ</v>
      </c>
      <c r="B571" s="622" t="str">
        <f t="shared" si="37"/>
        <v>131550438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Кепитъл Мениджмънт АДСИЦ</v>
      </c>
      <c r="B572" s="622" t="str">
        <f t="shared" si="37"/>
        <v>131550438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Кепитъл Мениджмънт АДСИЦ</v>
      </c>
      <c r="B573" s="622" t="str">
        <f t="shared" si="37"/>
        <v>131550438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Кепитъл Мениджмънт АДСИЦ</v>
      </c>
      <c r="B574" s="622" t="str">
        <f t="shared" si="37"/>
        <v>131550438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Кепитъл Мениджмънт АДСИЦ</v>
      </c>
      <c r="B575" s="622" t="str">
        <f t="shared" si="37"/>
        <v>131550438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Кепитъл Мениджмънт АДСИЦ</v>
      </c>
      <c r="B576" s="622" t="str">
        <f t="shared" si="37"/>
        <v>131550438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Кепитъл Мениджмънт АДСИЦ</v>
      </c>
      <c r="B577" s="622" t="str">
        <f t="shared" si="37"/>
        <v>131550438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Кепитъл Мениджмънт АДСИЦ</v>
      </c>
      <c r="B578" s="622" t="str">
        <f t="shared" si="37"/>
        <v>131550438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0</v>
      </c>
    </row>
    <row r="579" spans="1:8">
      <c r="A579" s="622" t="str">
        <f t="shared" si="36"/>
        <v>Кепитъл Мениджмънт АДСИЦ</v>
      </c>
      <c r="B579" s="622" t="str">
        <f t="shared" si="37"/>
        <v>131550438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Кепитъл Мениджмънт АДСИЦ</v>
      </c>
      <c r="B580" s="622" t="str">
        <f t="shared" si="37"/>
        <v>131550438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0</v>
      </c>
    </row>
    <row r="581" spans="1:8">
      <c r="A581" s="622" t="str">
        <f t="shared" si="36"/>
        <v>Кепитъл Мениджмънт АДСИЦ</v>
      </c>
      <c r="B581" s="622" t="str">
        <f t="shared" si="37"/>
        <v>131550438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Кепитъл Мениджмънт АДСИЦ</v>
      </c>
      <c r="B582" s="622" t="str">
        <f t="shared" si="37"/>
        <v>131550438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Кепитъл Мениджмънт АДСИЦ</v>
      </c>
      <c r="B583" s="622" t="str">
        <f t="shared" si="37"/>
        <v>131550438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Кепитъл Мениджмънт АДСИЦ</v>
      </c>
      <c r="B584" s="622" t="str">
        <f t="shared" si="37"/>
        <v>131550438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Кепитъл Мениджмънт АДСИЦ</v>
      </c>
      <c r="B585" s="622" t="str">
        <f t="shared" si="37"/>
        <v>131550438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Кепитъл Мениджмънт АДСИЦ</v>
      </c>
      <c r="B586" s="622" t="str">
        <f t="shared" si="37"/>
        <v>131550438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Кепитъл Мениджмънт АДСИЦ</v>
      </c>
      <c r="B587" s="622" t="str">
        <f t="shared" si="37"/>
        <v>131550438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Кепитъл Мениджмънт АДСИЦ</v>
      </c>
      <c r="B588" s="622" t="str">
        <f t="shared" si="37"/>
        <v>131550438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Кепитъл Мениджмънт АДСИЦ</v>
      </c>
      <c r="B589" s="622" t="str">
        <f t="shared" ref="B589:B652" si="40">pdeBulstat</f>
        <v>131550438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Кепитъл Мениджмънт АДСИЦ</v>
      </c>
      <c r="B590" s="622" t="str">
        <f t="shared" si="40"/>
        <v>131550438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Кепитъл Мениджмънт АДСИЦ</v>
      </c>
      <c r="B591" s="622" t="str">
        <f t="shared" si="40"/>
        <v>131550438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Кепитъл Мениджмънт АДСИЦ</v>
      </c>
      <c r="B592" s="622" t="str">
        <f t="shared" si="40"/>
        <v>131550438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Кепитъл Мениджмънт АДСИЦ</v>
      </c>
      <c r="B593" s="622" t="str">
        <f t="shared" si="40"/>
        <v>131550438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Кепитъл Мениджмънт АДСИЦ</v>
      </c>
      <c r="B594" s="622" t="str">
        <f t="shared" si="40"/>
        <v>131550438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Кепитъл Мениджмънт АДСИЦ</v>
      </c>
      <c r="B595" s="622" t="str">
        <f t="shared" si="40"/>
        <v>131550438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Кепитъл Мениджмънт АДСИЦ</v>
      </c>
      <c r="B596" s="622" t="str">
        <f t="shared" si="40"/>
        <v>131550438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Кепитъл Мениджмънт АДСИЦ</v>
      </c>
      <c r="B597" s="622" t="str">
        <f t="shared" si="40"/>
        <v>131550438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Кепитъл Мениджмънт АДСИЦ</v>
      </c>
      <c r="B598" s="622" t="str">
        <f t="shared" si="40"/>
        <v>131550438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Кепитъл Мениджмънт АДСИЦ</v>
      </c>
      <c r="B599" s="622" t="str">
        <f t="shared" si="40"/>
        <v>131550438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Кепитъл Мениджмънт АДСИЦ</v>
      </c>
      <c r="B600" s="622" t="str">
        <f t="shared" si="40"/>
        <v>131550438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Кепитъл Мениджмънт АДСИЦ</v>
      </c>
      <c r="B601" s="622" t="str">
        <f t="shared" si="40"/>
        <v>131550438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Кепитъл Мениджмънт АДСИЦ</v>
      </c>
      <c r="B602" s="622" t="str">
        <f t="shared" si="40"/>
        <v>131550438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Кепитъл Мениджмънт АДСИЦ</v>
      </c>
      <c r="B603" s="622" t="str">
        <f t="shared" si="40"/>
        <v>131550438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Кепитъл Мениджмънт АДСИЦ</v>
      </c>
      <c r="B604" s="622" t="str">
        <f t="shared" si="40"/>
        <v>131550438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Кепитъл Мениджмънт АДСИЦ</v>
      </c>
      <c r="B605" s="622" t="str">
        <f t="shared" si="40"/>
        <v>131550438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Кепитъл Мениджмънт АДСИЦ</v>
      </c>
      <c r="B606" s="622" t="str">
        <f t="shared" si="40"/>
        <v>131550438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Кепитъл Мениджмънт АДСИЦ</v>
      </c>
      <c r="B607" s="622" t="str">
        <f t="shared" si="40"/>
        <v>131550438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Кепитъл Мениджмънт АДСИЦ</v>
      </c>
      <c r="B608" s="622" t="str">
        <f t="shared" si="40"/>
        <v>131550438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Кепитъл Мениджмънт АДСИЦ</v>
      </c>
      <c r="B609" s="622" t="str">
        <f t="shared" si="40"/>
        <v>131550438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Кепитъл Мениджмънт АДСИЦ</v>
      </c>
      <c r="B610" s="622" t="str">
        <f t="shared" si="40"/>
        <v>131550438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Кепитъл Мениджмънт АДСИЦ</v>
      </c>
      <c r="B611" s="622" t="str">
        <f t="shared" si="40"/>
        <v>131550438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Кепитъл Мениджмънт АДСИЦ</v>
      </c>
      <c r="B612" s="622" t="str">
        <f t="shared" si="40"/>
        <v>131550438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Кепитъл Мениджмънт АДСИЦ</v>
      </c>
      <c r="B613" s="622" t="str">
        <f t="shared" si="40"/>
        <v>131550438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Кепитъл Мениджмънт АДСИЦ</v>
      </c>
      <c r="B614" s="622" t="str">
        <f t="shared" si="40"/>
        <v>131550438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Кепитъл Мениджмънт АДСИЦ</v>
      </c>
      <c r="B615" s="622" t="str">
        <f t="shared" si="40"/>
        <v>131550438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Кепитъл Мениджмънт АДСИЦ</v>
      </c>
      <c r="B616" s="622" t="str">
        <f t="shared" si="40"/>
        <v>131550438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Кепитъл Мениджмънт АДСИЦ</v>
      </c>
      <c r="B617" s="622" t="str">
        <f t="shared" si="40"/>
        <v>131550438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Кепитъл Мениджмънт АДСИЦ</v>
      </c>
      <c r="B618" s="622" t="str">
        <f t="shared" si="40"/>
        <v>131550438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Кепитъл Мениджмънт АДСИЦ</v>
      </c>
      <c r="B619" s="622" t="str">
        <f t="shared" si="40"/>
        <v>131550438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Кепитъл Мениджмънт АДСИЦ</v>
      </c>
      <c r="B620" s="622" t="str">
        <f t="shared" si="40"/>
        <v>131550438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Кепитъл Мениджмънт АДСИЦ</v>
      </c>
      <c r="B621" s="622" t="str">
        <f t="shared" si="40"/>
        <v>131550438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Кепитъл Мениджмънт АДСИЦ</v>
      </c>
      <c r="B622" s="622" t="str">
        <f t="shared" si="40"/>
        <v>131550438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Кепитъл Мениджмънт АДСИЦ</v>
      </c>
      <c r="B623" s="622" t="str">
        <f t="shared" si="40"/>
        <v>131550438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Кепитъл Мениджмънт АДСИЦ</v>
      </c>
      <c r="B624" s="622" t="str">
        <f t="shared" si="40"/>
        <v>131550438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Кепитъл Мениджмънт АДСИЦ</v>
      </c>
      <c r="B625" s="622" t="str">
        <f t="shared" si="40"/>
        <v>131550438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Кепитъл Мениджмънт АДСИЦ</v>
      </c>
      <c r="B626" s="622" t="str">
        <f t="shared" si="40"/>
        <v>131550438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Кепитъл Мениджмънт АДСИЦ</v>
      </c>
      <c r="B627" s="622" t="str">
        <f t="shared" si="40"/>
        <v>131550438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Кепитъл Мениджмънт АДСИЦ</v>
      </c>
      <c r="B628" s="622" t="str">
        <f t="shared" si="40"/>
        <v>131550438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Кепитъл Мениджмънт АДСИЦ</v>
      </c>
      <c r="B629" s="622" t="str">
        <f t="shared" si="40"/>
        <v>131550438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Кепитъл Мениджмънт АДСИЦ</v>
      </c>
      <c r="B630" s="622" t="str">
        <f t="shared" si="40"/>
        <v>131550438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Кепитъл Мениджмънт АДСИЦ</v>
      </c>
      <c r="B631" s="622" t="str">
        <f t="shared" si="40"/>
        <v>131550438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Кепитъл Мениджмънт АДСИЦ</v>
      </c>
      <c r="B632" s="622" t="str">
        <f t="shared" si="40"/>
        <v>131550438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Кепитъл Мениджмънт АДСИЦ</v>
      </c>
      <c r="B633" s="622" t="str">
        <f t="shared" si="40"/>
        <v>131550438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Кепитъл Мениджмънт АДСИЦ</v>
      </c>
      <c r="B634" s="622" t="str">
        <f t="shared" si="40"/>
        <v>131550438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Кепитъл Мениджмънт АДСИЦ</v>
      </c>
      <c r="B635" s="622" t="str">
        <f t="shared" si="40"/>
        <v>131550438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Кепитъл Мениджмънт АДСИЦ</v>
      </c>
      <c r="B636" s="622" t="str">
        <f t="shared" si="40"/>
        <v>131550438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Кепитъл Мениджмънт АДСИЦ</v>
      </c>
      <c r="B637" s="622" t="str">
        <f t="shared" si="40"/>
        <v>131550438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Кепитъл Мениджмънт АДСИЦ</v>
      </c>
      <c r="B638" s="622" t="str">
        <f t="shared" si="40"/>
        <v>131550438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Кепитъл Мениджмънт АДСИЦ</v>
      </c>
      <c r="B639" s="622" t="str">
        <f t="shared" si="40"/>
        <v>131550438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Кепитъл Мениджмънт АДСИЦ</v>
      </c>
      <c r="B640" s="622" t="str">
        <f t="shared" si="40"/>
        <v>131550438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Кепитъл Мениджмънт АДСИЦ</v>
      </c>
      <c r="B641" s="622" t="str">
        <f t="shared" si="40"/>
        <v>131550438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Кепитъл Мениджмънт АДСИЦ</v>
      </c>
      <c r="B642" s="622" t="str">
        <f t="shared" si="40"/>
        <v>131550438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Кепитъл Мениджмънт АДСИЦ</v>
      </c>
      <c r="B643" s="622" t="str">
        <f t="shared" si="40"/>
        <v>131550438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0</v>
      </c>
    </row>
    <row r="644" spans="1:8">
      <c r="A644" s="622" t="str">
        <f t="shared" si="39"/>
        <v>Кепитъл Мениджмънт АДСИЦ</v>
      </c>
      <c r="B644" s="622" t="str">
        <f t="shared" si="40"/>
        <v>131550438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0</v>
      </c>
    </row>
    <row r="645" spans="1:8">
      <c r="A645" s="622" t="str">
        <f t="shared" si="39"/>
        <v>Кепитъл Мениджмънт АДСИЦ</v>
      </c>
      <c r="B645" s="622" t="str">
        <f t="shared" si="40"/>
        <v>131550438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0</v>
      </c>
    </row>
    <row r="646" spans="1:8">
      <c r="A646" s="622" t="str">
        <f t="shared" si="39"/>
        <v>Кепитъл Мениджмънт АДСИЦ</v>
      </c>
      <c r="B646" s="622" t="str">
        <f t="shared" si="40"/>
        <v>131550438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0</v>
      </c>
    </row>
    <row r="647" spans="1:8">
      <c r="A647" s="622" t="str">
        <f t="shared" si="39"/>
        <v>Кепитъл Мениджмънт АДСИЦ</v>
      </c>
      <c r="B647" s="622" t="str">
        <f t="shared" si="40"/>
        <v>131550438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Кепитъл Мениджмънт АДСИЦ</v>
      </c>
      <c r="B648" s="622" t="str">
        <f t="shared" si="40"/>
        <v>131550438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0</v>
      </c>
    </row>
    <row r="649" spans="1:8">
      <c r="A649" s="622" t="str">
        <f t="shared" si="39"/>
        <v>Кепитъл Мениджмънт АДСИЦ</v>
      </c>
      <c r="B649" s="622" t="str">
        <f t="shared" si="40"/>
        <v>131550438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0</v>
      </c>
    </row>
    <row r="650" spans="1:8">
      <c r="A650" s="622" t="str">
        <f t="shared" si="39"/>
        <v>Кепитъл Мениджмънт АДСИЦ</v>
      </c>
      <c r="B650" s="622" t="str">
        <f t="shared" si="40"/>
        <v>131550438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0</v>
      </c>
    </row>
    <row r="651" spans="1:8">
      <c r="A651" s="622" t="str">
        <f t="shared" si="39"/>
        <v>Кепитъл Мениджмънт АДСИЦ</v>
      </c>
      <c r="B651" s="622" t="str">
        <f t="shared" si="40"/>
        <v>131550438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Кепитъл Мениджмънт АДСИЦ</v>
      </c>
      <c r="B652" s="622" t="str">
        <f t="shared" si="40"/>
        <v>131550438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Кепитъл Мениджмънт АДСИЦ</v>
      </c>
      <c r="B653" s="622" t="str">
        <f t="shared" ref="B653:B716" si="43">pdeBulstat</f>
        <v>131550438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Кепитъл Мениджмънт АДСИЦ</v>
      </c>
      <c r="B654" s="622" t="str">
        <f t="shared" si="43"/>
        <v>131550438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Кепитъл Мениджмънт АДСИЦ</v>
      </c>
      <c r="B655" s="622" t="str">
        <f t="shared" si="43"/>
        <v>131550438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Кепитъл Мениджмънт АДСИЦ</v>
      </c>
      <c r="B656" s="622" t="str">
        <f t="shared" si="43"/>
        <v>131550438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Кепитъл Мениджмънт АДСИЦ</v>
      </c>
      <c r="B657" s="622" t="str">
        <f t="shared" si="43"/>
        <v>131550438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0</v>
      </c>
    </row>
    <row r="658" spans="1:8">
      <c r="A658" s="622" t="str">
        <f t="shared" si="42"/>
        <v>Кепитъл Мениджмънт АДСИЦ</v>
      </c>
      <c r="B658" s="622" t="str">
        <f t="shared" si="43"/>
        <v>131550438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Кепитъл Мениджмънт АДСИЦ</v>
      </c>
      <c r="B659" s="622" t="str">
        <f t="shared" si="43"/>
        <v>131550438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Кепитъл Мениджмънт АДСИЦ</v>
      </c>
      <c r="B660" s="622" t="str">
        <f t="shared" si="43"/>
        <v>131550438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Кепитъл Мениджмънт АДСИЦ</v>
      </c>
      <c r="B661" s="622" t="str">
        <f t="shared" si="43"/>
        <v>131550438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Кепитъл Мениджмънт АДСИЦ</v>
      </c>
      <c r="B662" s="622" t="str">
        <f t="shared" si="43"/>
        <v>131550438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Кепитъл Мениджмънт АДСИЦ</v>
      </c>
      <c r="B663" s="622" t="str">
        <f t="shared" si="43"/>
        <v>131550438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Кепитъл Мениджмънт АДСИЦ</v>
      </c>
      <c r="B664" s="622" t="str">
        <f t="shared" si="43"/>
        <v>131550438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Кепитъл Мениджмънт АДСИЦ</v>
      </c>
      <c r="B665" s="622" t="str">
        <f t="shared" si="43"/>
        <v>131550438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Кепитъл Мениджмънт АДСИЦ</v>
      </c>
      <c r="B666" s="622" t="str">
        <f t="shared" si="43"/>
        <v>131550438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Кепитъл Мениджмънт АДСИЦ</v>
      </c>
      <c r="B667" s="622" t="str">
        <f t="shared" si="43"/>
        <v>131550438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Кепитъл Мениджмънт АДСИЦ</v>
      </c>
      <c r="B668" s="622" t="str">
        <f t="shared" si="43"/>
        <v>131550438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0</v>
      </c>
    </row>
    <row r="669" spans="1:8">
      <c r="A669" s="622" t="str">
        <f t="shared" si="42"/>
        <v>Кепитъл Мениджмънт АДСИЦ</v>
      </c>
      <c r="B669" s="622" t="str">
        <f t="shared" si="43"/>
        <v>131550438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Кепитъл Мениджмънт АДСИЦ</v>
      </c>
      <c r="B670" s="622" t="str">
        <f t="shared" si="43"/>
        <v>131550438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0</v>
      </c>
    </row>
    <row r="671" spans="1:8">
      <c r="A671" s="622" t="str">
        <f t="shared" si="42"/>
        <v>Кепитъл Мениджмънт АДСИЦ</v>
      </c>
      <c r="B671" s="622" t="str">
        <f t="shared" si="43"/>
        <v>131550438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Кепитъл Мениджмънт АДСИЦ</v>
      </c>
      <c r="B672" s="622" t="str">
        <f t="shared" si="43"/>
        <v>131550438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Кепитъл Мениджмънт АДСИЦ</v>
      </c>
      <c r="B673" s="622" t="str">
        <f t="shared" si="43"/>
        <v>131550438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0</v>
      </c>
    </row>
    <row r="674" spans="1:8">
      <c r="A674" s="622" t="str">
        <f t="shared" si="42"/>
        <v>Кепитъл Мениджмънт АДСИЦ</v>
      </c>
      <c r="B674" s="622" t="str">
        <f t="shared" si="43"/>
        <v>131550438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0</v>
      </c>
    </row>
    <row r="675" spans="1:8">
      <c r="A675" s="622" t="str">
        <f t="shared" si="42"/>
        <v>Кепитъл Мениджмънт АДСИЦ</v>
      </c>
      <c r="B675" s="622" t="str">
        <f t="shared" si="43"/>
        <v>131550438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0</v>
      </c>
    </row>
    <row r="676" spans="1:8">
      <c r="A676" s="622" t="str">
        <f t="shared" si="42"/>
        <v>Кепитъл Мениджмънт АДСИЦ</v>
      </c>
      <c r="B676" s="622" t="str">
        <f t="shared" si="43"/>
        <v>131550438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0</v>
      </c>
    </row>
    <row r="677" spans="1:8">
      <c r="A677" s="622" t="str">
        <f t="shared" si="42"/>
        <v>Кепитъл Мениджмънт АДСИЦ</v>
      </c>
      <c r="B677" s="622" t="str">
        <f t="shared" si="43"/>
        <v>131550438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Кепитъл Мениджмънт АДСИЦ</v>
      </c>
      <c r="B678" s="622" t="str">
        <f t="shared" si="43"/>
        <v>131550438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0</v>
      </c>
    </row>
    <row r="679" spans="1:8">
      <c r="A679" s="622" t="str">
        <f t="shared" si="42"/>
        <v>Кепитъл Мениджмънт АДСИЦ</v>
      </c>
      <c r="B679" s="622" t="str">
        <f t="shared" si="43"/>
        <v>131550438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0</v>
      </c>
    </row>
    <row r="680" spans="1:8">
      <c r="A680" s="622" t="str">
        <f t="shared" si="42"/>
        <v>Кепитъл Мениджмънт АДСИЦ</v>
      </c>
      <c r="B680" s="622" t="str">
        <f t="shared" si="43"/>
        <v>131550438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Кепитъл Мениджмънт АДСИЦ</v>
      </c>
      <c r="B681" s="622" t="str">
        <f t="shared" si="43"/>
        <v>131550438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Кепитъл Мениджмънт АДСИЦ</v>
      </c>
      <c r="B682" s="622" t="str">
        <f t="shared" si="43"/>
        <v>131550438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Кепитъл Мениджмънт АДСИЦ</v>
      </c>
      <c r="B683" s="622" t="str">
        <f t="shared" si="43"/>
        <v>131550438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Кепитъл Мениджмънт АДСИЦ</v>
      </c>
      <c r="B684" s="622" t="str">
        <f t="shared" si="43"/>
        <v>131550438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Кепитъл Мениджмънт АДСИЦ</v>
      </c>
      <c r="B685" s="622" t="str">
        <f t="shared" si="43"/>
        <v>131550438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Кепитъл Мениджмънт АДСИЦ</v>
      </c>
      <c r="B686" s="622" t="str">
        <f t="shared" si="43"/>
        <v>131550438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Кепитъл Мениджмънт АДСИЦ</v>
      </c>
      <c r="B687" s="622" t="str">
        <f t="shared" si="43"/>
        <v>131550438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Кепитъл Мениджмънт АДСИЦ</v>
      </c>
      <c r="B688" s="622" t="str">
        <f t="shared" si="43"/>
        <v>131550438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Кепитъл Мениджмънт АДСИЦ</v>
      </c>
      <c r="B689" s="622" t="str">
        <f t="shared" si="43"/>
        <v>131550438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Кепитъл Мениджмънт АДСИЦ</v>
      </c>
      <c r="B690" s="622" t="str">
        <f t="shared" si="43"/>
        <v>131550438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Кепитъл Мениджмънт АДСИЦ</v>
      </c>
      <c r="B691" s="622" t="str">
        <f t="shared" si="43"/>
        <v>131550438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Кепитъл Мениджмънт АДСИЦ</v>
      </c>
      <c r="B692" s="622" t="str">
        <f t="shared" si="43"/>
        <v>131550438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Кепитъл Мениджмънт АДСИЦ</v>
      </c>
      <c r="B693" s="622" t="str">
        <f t="shared" si="43"/>
        <v>131550438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Кепитъл Мениджмънт АДСИЦ</v>
      </c>
      <c r="B694" s="622" t="str">
        <f t="shared" si="43"/>
        <v>131550438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Кепитъл Мениджмънт АДСИЦ</v>
      </c>
      <c r="B695" s="622" t="str">
        <f t="shared" si="43"/>
        <v>131550438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Кепитъл Мениджмънт АДСИЦ</v>
      </c>
      <c r="B696" s="622" t="str">
        <f t="shared" si="43"/>
        <v>131550438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Кепитъл Мениджмънт АДСИЦ</v>
      </c>
      <c r="B697" s="622" t="str">
        <f t="shared" si="43"/>
        <v>131550438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Кепитъл Мениджмънт АДСИЦ</v>
      </c>
      <c r="B698" s="622" t="str">
        <f t="shared" si="43"/>
        <v>131550438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Кепитъл Мениджмънт АДСИЦ</v>
      </c>
      <c r="B699" s="622" t="str">
        <f t="shared" si="43"/>
        <v>131550438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Кепитъл Мениджмънт АДСИЦ</v>
      </c>
      <c r="B700" s="622" t="str">
        <f t="shared" si="43"/>
        <v>131550438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0</v>
      </c>
    </row>
    <row r="701" spans="1:8">
      <c r="A701" s="622" t="str">
        <f t="shared" si="42"/>
        <v>Кепитъл Мениджмънт АДСИЦ</v>
      </c>
      <c r="B701" s="622" t="str">
        <f t="shared" si="43"/>
        <v>131550438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Кепитъл Мениджмънт АДСИЦ</v>
      </c>
      <c r="B702" s="622" t="str">
        <f t="shared" si="43"/>
        <v>131550438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Кепитъл Мениджмънт АДСИЦ</v>
      </c>
      <c r="B703" s="622" t="str">
        <f t="shared" si="43"/>
        <v>131550438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0</v>
      </c>
    </row>
    <row r="704" spans="1:8">
      <c r="A704" s="622" t="str">
        <f t="shared" si="42"/>
        <v>Кепитъл Мениджмънт АДСИЦ</v>
      </c>
      <c r="B704" s="622" t="str">
        <f t="shared" si="43"/>
        <v>131550438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0</v>
      </c>
    </row>
    <row r="705" spans="1:8">
      <c r="A705" s="622" t="str">
        <f t="shared" si="42"/>
        <v>Кепитъл Мениджмънт АДСИЦ</v>
      </c>
      <c r="B705" s="622" t="str">
        <f t="shared" si="43"/>
        <v>131550438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Кепитъл Мениджмънт АДСИЦ</v>
      </c>
      <c r="B706" s="622" t="str">
        <f t="shared" si="43"/>
        <v>131550438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Кепитъл Мениджмънт АДСИЦ</v>
      </c>
      <c r="B707" s="622" t="str">
        <f t="shared" si="43"/>
        <v>131550438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Кепитъл Мениджмънт АДСИЦ</v>
      </c>
      <c r="B708" s="622" t="str">
        <f t="shared" si="43"/>
        <v>131550438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Кепитъл Мениджмънт АДСИЦ</v>
      </c>
      <c r="B709" s="622" t="str">
        <f t="shared" si="43"/>
        <v>131550438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0</v>
      </c>
    </row>
    <row r="710" spans="1:8">
      <c r="A710" s="622" t="str">
        <f t="shared" si="42"/>
        <v>Кепитъл Мениджмънт АДСИЦ</v>
      </c>
      <c r="B710" s="622" t="str">
        <f t="shared" si="43"/>
        <v>131550438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Кепитъл Мениджмънт АДСИЦ</v>
      </c>
      <c r="B711" s="622" t="str">
        <f t="shared" si="43"/>
        <v>131550438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Кепитъл Мениджмънт АДСИЦ</v>
      </c>
      <c r="B712" s="622" t="str">
        <f t="shared" si="43"/>
        <v>131550438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Кепитъл Мениджмънт АДСИЦ</v>
      </c>
      <c r="B713" s="622" t="str">
        <f t="shared" si="43"/>
        <v>131550438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Кепитъл Мениджмънт АДСИЦ</v>
      </c>
      <c r="B714" s="622" t="str">
        <f t="shared" si="43"/>
        <v>131550438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Кепитъл Мениджмънт АДСИЦ</v>
      </c>
      <c r="B715" s="622" t="str">
        <f t="shared" si="43"/>
        <v>131550438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Кепитъл Мениджмънт АДСИЦ</v>
      </c>
      <c r="B716" s="622" t="str">
        <f t="shared" si="43"/>
        <v>131550438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Кепитъл Мениджмънт АДСИЦ</v>
      </c>
      <c r="B717" s="622" t="str">
        <f t="shared" ref="B717:B780" si="46">pdeBulstat</f>
        <v>131550438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Кепитъл Мениджмънт АДСИЦ</v>
      </c>
      <c r="B718" s="622" t="str">
        <f t="shared" si="46"/>
        <v>131550438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Кепитъл Мениджмънт АДСИЦ</v>
      </c>
      <c r="B719" s="622" t="str">
        <f t="shared" si="46"/>
        <v>131550438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Кепитъл Мениджмънт АДСИЦ</v>
      </c>
      <c r="B720" s="622" t="str">
        <f t="shared" si="46"/>
        <v>131550438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Кепитъл Мениджмънт АДСИЦ</v>
      </c>
      <c r="B721" s="622" t="str">
        <f t="shared" si="46"/>
        <v>131550438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Кепитъл Мениджмънт АДСИЦ</v>
      </c>
      <c r="B722" s="622" t="str">
        <f t="shared" si="46"/>
        <v>131550438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Кепитъл Мениджмънт АДСИЦ</v>
      </c>
      <c r="B723" s="622" t="str">
        <f t="shared" si="46"/>
        <v>131550438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Кепитъл Мениджмънт АДСИЦ</v>
      </c>
      <c r="B724" s="622" t="str">
        <f t="shared" si="46"/>
        <v>131550438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Кепитъл Мениджмънт АДСИЦ</v>
      </c>
      <c r="B725" s="622" t="str">
        <f t="shared" si="46"/>
        <v>131550438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Кепитъл Мениджмънт АДСИЦ</v>
      </c>
      <c r="B726" s="622" t="str">
        <f t="shared" si="46"/>
        <v>131550438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Кепитъл Мениджмънт АДСИЦ</v>
      </c>
      <c r="B727" s="622" t="str">
        <f t="shared" si="46"/>
        <v>131550438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Кепитъл Мениджмънт АДСИЦ</v>
      </c>
      <c r="B728" s="622" t="str">
        <f t="shared" si="46"/>
        <v>131550438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Кепитъл Мениджмънт АДСИЦ</v>
      </c>
      <c r="B729" s="622" t="str">
        <f t="shared" si="46"/>
        <v>131550438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Кепитъл Мениджмънт АДСИЦ</v>
      </c>
      <c r="B730" s="622" t="str">
        <f t="shared" si="46"/>
        <v>131550438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0</v>
      </c>
    </row>
    <row r="731" spans="1:8">
      <c r="A731" s="622" t="str">
        <f t="shared" si="45"/>
        <v>Кепитъл Мениджмънт АДСИЦ</v>
      </c>
      <c r="B731" s="622" t="str">
        <f t="shared" si="46"/>
        <v>131550438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Кепитъл Мениджмънт АДСИЦ</v>
      </c>
      <c r="B732" s="622" t="str">
        <f t="shared" si="46"/>
        <v>131550438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Кепитъл Мениджмънт АДСИЦ</v>
      </c>
      <c r="B733" s="622" t="str">
        <f t="shared" si="46"/>
        <v>131550438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Кепитъл Мениджмънт АДСИЦ</v>
      </c>
      <c r="B734" s="622" t="str">
        <f t="shared" si="46"/>
        <v>131550438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Кепитъл Мениджмънт АДСИЦ</v>
      </c>
      <c r="B735" s="622" t="str">
        <f t="shared" si="46"/>
        <v>131550438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Кепитъл Мениджмънт АДСИЦ</v>
      </c>
      <c r="B736" s="622" t="str">
        <f t="shared" si="46"/>
        <v>131550438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Кепитъл Мениджмънт АДСИЦ</v>
      </c>
      <c r="B737" s="622" t="str">
        <f t="shared" si="46"/>
        <v>131550438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Кепитъл Мениджмънт АДСИЦ</v>
      </c>
      <c r="B738" s="622" t="str">
        <f t="shared" si="46"/>
        <v>131550438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Кепитъл Мениджмънт АДСИЦ</v>
      </c>
      <c r="B739" s="622" t="str">
        <f t="shared" si="46"/>
        <v>131550438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Кепитъл Мениджмънт АДСИЦ</v>
      </c>
      <c r="B740" s="622" t="str">
        <f t="shared" si="46"/>
        <v>131550438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Кепитъл Мениджмънт АДСИЦ</v>
      </c>
      <c r="B741" s="622" t="str">
        <f t="shared" si="46"/>
        <v>131550438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Кепитъл Мениджмънт АДСИЦ</v>
      </c>
      <c r="B742" s="622" t="str">
        <f t="shared" si="46"/>
        <v>131550438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Кепитъл Мениджмънт АДСИЦ</v>
      </c>
      <c r="B743" s="622" t="str">
        <f t="shared" si="46"/>
        <v>131550438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Кепитъл Мениджмънт АДСИЦ</v>
      </c>
      <c r="B744" s="622" t="str">
        <f t="shared" si="46"/>
        <v>131550438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Кепитъл Мениджмънт АДСИЦ</v>
      </c>
      <c r="B745" s="622" t="str">
        <f t="shared" si="46"/>
        <v>131550438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Кепитъл Мениджмънт АДСИЦ</v>
      </c>
      <c r="B746" s="622" t="str">
        <f t="shared" si="46"/>
        <v>131550438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Кепитъл Мениджмънт АДСИЦ</v>
      </c>
      <c r="B747" s="622" t="str">
        <f t="shared" si="46"/>
        <v>131550438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Кепитъл Мениджмънт АДСИЦ</v>
      </c>
      <c r="B748" s="622" t="str">
        <f t="shared" si="46"/>
        <v>131550438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Кепитъл Мениджмънт АДСИЦ</v>
      </c>
      <c r="B749" s="622" t="str">
        <f t="shared" si="46"/>
        <v>131550438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Кепитъл Мениджмънт АДСИЦ</v>
      </c>
      <c r="B750" s="622" t="str">
        <f t="shared" si="46"/>
        <v>131550438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Кепитъл Мениджмънт АДСИЦ</v>
      </c>
      <c r="B751" s="622" t="str">
        <f t="shared" si="46"/>
        <v>131550438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Кепитъл Мениджмънт АДСИЦ</v>
      </c>
      <c r="B752" s="622" t="str">
        <f t="shared" si="46"/>
        <v>131550438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Кепитъл Мениджмънт АДСИЦ</v>
      </c>
      <c r="B753" s="622" t="str">
        <f t="shared" si="46"/>
        <v>131550438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Кепитъл Мениджмънт АДСИЦ</v>
      </c>
      <c r="B754" s="622" t="str">
        <f t="shared" si="46"/>
        <v>131550438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Кепитъл Мениджмънт АДСИЦ</v>
      </c>
      <c r="B755" s="622" t="str">
        <f t="shared" si="46"/>
        <v>131550438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Кепитъл Мениджмънт АДСИЦ</v>
      </c>
      <c r="B756" s="622" t="str">
        <f t="shared" si="46"/>
        <v>131550438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Кепитъл Мениджмънт АДСИЦ</v>
      </c>
      <c r="B757" s="622" t="str">
        <f t="shared" si="46"/>
        <v>131550438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Кепитъл Мениджмънт АДСИЦ</v>
      </c>
      <c r="B758" s="622" t="str">
        <f t="shared" si="46"/>
        <v>131550438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Кепитъл Мениджмънт АДСИЦ</v>
      </c>
      <c r="B759" s="622" t="str">
        <f t="shared" si="46"/>
        <v>131550438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Кепитъл Мениджмънт АДСИЦ</v>
      </c>
      <c r="B760" s="622" t="str">
        <f t="shared" si="46"/>
        <v>131550438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Кепитъл Мениджмънт АДСИЦ</v>
      </c>
      <c r="B761" s="622" t="str">
        <f t="shared" si="46"/>
        <v>131550438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Кепитъл Мениджмънт АДСИЦ</v>
      </c>
      <c r="B762" s="622" t="str">
        <f t="shared" si="46"/>
        <v>131550438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Кепитъл Мениджмънт АДСИЦ</v>
      </c>
      <c r="B763" s="622" t="str">
        <f t="shared" si="46"/>
        <v>131550438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0</v>
      </c>
    </row>
    <row r="764" spans="1:8">
      <c r="A764" s="622" t="str">
        <f t="shared" si="45"/>
        <v>Кепитъл Мениджмънт АДСИЦ</v>
      </c>
      <c r="B764" s="622" t="str">
        <f t="shared" si="46"/>
        <v>131550438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0</v>
      </c>
    </row>
    <row r="765" spans="1:8">
      <c r="A765" s="622" t="str">
        <f t="shared" si="45"/>
        <v>Кепитъл Мениджмънт АДСИЦ</v>
      </c>
      <c r="B765" s="622" t="str">
        <f t="shared" si="46"/>
        <v>131550438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0</v>
      </c>
    </row>
    <row r="766" spans="1:8">
      <c r="A766" s="622" t="str">
        <f t="shared" si="45"/>
        <v>Кепитъл Мениджмънт АДСИЦ</v>
      </c>
      <c r="B766" s="622" t="str">
        <f t="shared" si="46"/>
        <v>131550438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0</v>
      </c>
    </row>
    <row r="767" spans="1:8">
      <c r="A767" s="622" t="str">
        <f t="shared" si="45"/>
        <v>Кепитъл Мениджмънт АДСИЦ</v>
      </c>
      <c r="B767" s="622" t="str">
        <f t="shared" si="46"/>
        <v>131550438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Кепитъл Мениджмънт АДСИЦ</v>
      </c>
      <c r="B768" s="622" t="str">
        <f t="shared" si="46"/>
        <v>131550438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0</v>
      </c>
    </row>
    <row r="769" spans="1:8">
      <c r="A769" s="622" t="str">
        <f t="shared" si="45"/>
        <v>Кепитъл Мениджмънт АДСИЦ</v>
      </c>
      <c r="B769" s="622" t="str">
        <f t="shared" si="46"/>
        <v>131550438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0</v>
      </c>
    </row>
    <row r="770" spans="1:8">
      <c r="A770" s="622" t="str">
        <f t="shared" si="45"/>
        <v>Кепитъл Мениджмънт АДСИЦ</v>
      </c>
      <c r="B770" s="622" t="str">
        <f t="shared" si="46"/>
        <v>131550438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Кепитъл Мениджмънт АДСИЦ</v>
      </c>
      <c r="B771" s="622" t="str">
        <f t="shared" si="46"/>
        <v>131550438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Кепитъл Мениджмънт АДСИЦ</v>
      </c>
      <c r="B772" s="622" t="str">
        <f t="shared" si="46"/>
        <v>131550438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Кепитъл Мениджмънт АДСИЦ</v>
      </c>
      <c r="B773" s="622" t="str">
        <f t="shared" si="46"/>
        <v>131550438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Кепитъл Мениджмънт АДСИЦ</v>
      </c>
      <c r="B774" s="622" t="str">
        <f t="shared" si="46"/>
        <v>131550438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Кепитъл Мениджмънт АДСИЦ</v>
      </c>
      <c r="B775" s="622" t="str">
        <f t="shared" si="46"/>
        <v>131550438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Кепитъл Мениджмънт АДСИЦ</v>
      </c>
      <c r="B776" s="622" t="str">
        <f t="shared" si="46"/>
        <v>131550438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Кепитъл Мениджмънт АДСИЦ</v>
      </c>
      <c r="B777" s="622" t="str">
        <f t="shared" si="46"/>
        <v>131550438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Кепитъл Мениджмънт АДСИЦ</v>
      </c>
      <c r="B778" s="622" t="str">
        <f t="shared" si="46"/>
        <v>131550438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Кепитъл Мениджмънт АДСИЦ</v>
      </c>
      <c r="B779" s="622" t="str">
        <f t="shared" si="46"/>
        <v>131550438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Кепитъл Мениджмънт АДСИЦ</v>
      </c>
      <c r="B780" s="622" t="str">
        <f t="shared" si="46"/>
        <v>131550438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Кепитъл Мениджмънт АДСИЦ</v>
      </c>
      <c r="B781" s="622" t="str">
        <f t="shared" ref="B781:B844" si="49">pdeBulstat</f>
        <v>131550438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Кепитъл Мениджмънт АДСИЦ</v>
      </c>
      <c r="B782" s="622" t="str">
        <f t="shared" si="49"/>
        <v>131550438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Кепитъл Мениджмънт АДСИЦ</v>
      </c>
      <c r="B783" s="622" t="str">
        <f t="shared" si="49"/>
        <v>131550438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Кепитъл Мениджмънт АДСИЦ</v>
      </c>
      <c r="B784" s="622" t="str">
        <f t="shared" si="49"/>
        <v>131550438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Кепитъл Мениджмънт АДСИЦ</v>
      </c>
      <c r="B785" s="622" t="str">
        <f t="shared" si="49"/>
        <v>131550438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Кепитъл Мениджмънт АДСИЦ</v>
      </c>
      <c r="B786" s="622" t="str">
        <f t="shared" si="49"/>
        <v>131550438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Кепитъл Мениджмънт АДСИЦ</v>
      </c>
      <c r="B787" s="622" t="str">
        <f t="shared" si="49"/>
        <v>131550438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Кепитъл Мениджмънт АДСИЦ</v>
      </c>
      <c r="B788" s="622" t="str">
        <f t="shared" si="49"/>
        <v>131550438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Кепитъл Мениджмънт АДСИЦ</v>
      </c>
      <c r="B789" s="622" t="str">
        <f t="shared" si="49"/>
        <v>131550438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Кепитъл Мениджмънт АДСИЦ</v>
      </c>
      <c r="B790" s="622" t="str">
        <f t="shared" si="49"/>
        <v>131550438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0</v>
      </c>
    </row>
    <row r="791" spans="1:8">
      <c r="A791" s="622" t="str">
        <f t="shared" si="48"/>
        <v>Кепитъл Мениджмънт АДСИЦ</v>
      </c>
      <c r="B791" s="622" t="str">
        <f t="shared" si="49"/>
        <v>131550438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Кепитъл Мениджмънт АДСИЦ</v>
      </c>
      <c r="B792" s="622" t="str">
        <f t="shared" si="49"/>
        <v>131550438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Кепитъл Мениджмънт АДСИЦ</v>
      </c>
      <c r="B793" s="622" t="str">
        <f t="shared" si="49"/>
        <v>131550438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Кепитъл Мениджмънт АДСИЦ</v>
      </c>
      <c r="B794" s="622" t="str">
        <f t="shared" si="49"/>
        <v>131550438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Кепитъл Мениджмънт АДСИЦ</v>
      </c>
      <c r="B795" s="622" t="str">
        <f t="shared" si="49"/>
        <v>131550438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Кепитъл Мениджмънт АДСИЦ</v>
      </c>
      <c r="B796" s="622" t="str">
        <f t="shared" si="49"/>
        <v>131550438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Кепитъл Мениджмънт АДСИЦ</v>
      </c>
      <c r="B797" s="622" t="str">
        <f t="shared" si="49"/>
        <v>131550438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Кепитъл Мениджмънт АДСИЦ</v>
      </c>
      <c r="B798" s="622" t="str">
        <f t="shared" si="49"/>
        <v>131550438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Кепитъл Мениджмънт АДСИЦ</v>
      </c>
      <c r="B799" s="622" t="str">
        <f t="shared" si="49"/>
        <v>131550438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Кепитъл Мениджмънт АДСИЦ</v>
      </c>
      <c r="B800" s="622" t="str">
        <f t="shared" si="49"/>
        <v>131550438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Кепитъл Мениджмънт АДСИЦ</v>
      </c>
      <c r="B801" s="622" t="str">
        <f t="shared" si="49"/>
        <v>131550438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Кепитъл Мениджмънт АДСИЦ</v>
      </c>
      <c r="B802" s="622" t="str">
        <f t="shared" si="49"/>
        <v>131550438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Кепитъл Мениджмънт АДСИЦ</v>
      </c>
      <c r="B803" s="622" t="str">
        <f t="shared" si="49"/>
        <v>131550438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Кепитъл Мениджмънт АДСИЦ</v>
      </c>
      <c r="B804" s="622" t="str">
        <f t="shared" si="49"/>
        <v>131550438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Кепитъл Мениджмънт АДСИЦ</v>
      </c>
      <c r="B805" s="622" t="str">
        <f t="shared" si="49"/>
        <v>131550438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Кепитъл Мениджмънт АДСИЦ</v>
      </c>
      <c r="B806" s="622" t="str">
        <f t="shared" si="49"/>
        <v>131550438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Кепитъл Мениджмънт АДСИЦ</v>
      </c>
      <c r="B807" s="622" t="str">
        <f t="shared" si="49"/>
        <v>131550438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Кепитъл Мениджмънт АДСИЦ</v>
      </c>
      <c r="B808" s="622" t="str">
        <f t="shared" si="49"/>
        <v>131550438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Кепитъл Мениджмънт АДСИЦ</v>
      </c>
      <c r="B809" s="622" t="str">
        <f t="shared" si="49"/>
        <v>131550438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Кепитъл Мениджмънт АДСИЦ</v>
      </c>
      <c r="B810" s="622" t="str">
        <f t="shared" si="49"/>
        <v>131550438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Кепитъл Мениджмънт АДСИЦ</v>
      </c>
      <c r="B811" s="622" t="str">
        <f t="shared" si="49"/>
        <v>131550438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Кепитъл Мениджмънт АДСИЦ</v>
      </c>
      <c r="B812" s="622" t="str">
        <f t="shared" si="49"/>
        <v>131550438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Кепитъл Мениджмънт АДСИЦ</v>
      </c>
      <c r="B813" s="622" t="str">
        <f t="shared" si="49"/>
        <v>131550438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Кепитъл Мениджмънт АДСИЦ</v>
      </c>
      <c r="B814" s="622" t="str">
        <f t="shared" si="49"/>
        <v>131550438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Кепитъл Мениджмънт АДСИЦ</v>
      </c>
      <c r="B815" s="622" t="str">
        <f t="shared" si="49"/>
        <v>131550438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Кепитъл Мениджмънт АДСИЦ</v>
      </c>
      <c r="B816" s="622" t="str">
        <f t="shared" si="49"/>
        <v>131550438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Кепитъл Мениджмънт АДСИЦ</v>
      </c>
      <c r="B817" s="622" t="str">
        <f t="shared" si="49"/>
        <v>131550438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Кепитъл Мениджмънт АДСИЦ</v>
      </c>
      <c r="B818" s="622" t="str">
        <f t="shared" si="49"/>
        <v>131550438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Кепитъл Мениджмънт АДСИЦ</v>
      </c>
      <c r="B819" s="622" t="str">
        <f t="shared" si="49"/>
        <v>131550438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Кепитъл Мениджмънт АДСИЦ</v>
      </c>
      <c r="B820" s="622" t="str">
        <f t="shared" si="49"/>
        <v>131550438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Кепитъл Мениджмънт АДСИЦ</v>
      </c>
      <c r="B821" s="622" t="str">
        <f t="shared" si="49"/>
        <v>131550438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Кепитъл Мениджмънт АДСИЦ</v>
      </c>
      <c r="B822" s="622" t="str">
        <f t="shared" si="49"/>
        <v>131550438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Кепитъл Мениджмънт АДСИЦ</v>
      </c>
      <c r="B823" s="622" t="str">
        <f t="shared" si="49"/>
        <v>131550438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Кепитъл Мениджмънт АДСИЦ</v>
      </c>
      <c r="B824" s="622" t="str">
        <f t="shared" si="49"/>
        <v>131550438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Кепитъл Мениджмънт АДСИЦ</v>
      </c>
      <c r="B825" s="622" t="str">
        <f t="shared" si="49"/>
        <v>131550438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Кепитъл Мениджмънт АДСИЦ</v>
      </c>
      <c r="B826" s="622" t="str">
        <f t="shared" si="49"/>
        <v>131550438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Кепитъл Мениджмънт АДСИЦ</v>
      </c>
      <c r="B827" s="622" t="str">
        <f t="shared" si="49"/>
        <v>131550438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Кепитъл Мениджмънт АДСИЦ</v>
      </c>
      <c r="B828" s="622" t="str">
        <f t="shared" si="49"/>
        <v>131550438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Кепитъл Мениджмънт АДСИЦ</v>
      </c>
      <c r="B829" s="622" t="str">
        <f t="shared" si="49"/>
        <v>131550438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Кепитъл Мениджмънт АДСИЦ</v>
      </c>
      <c r="B830" s="622" t="str">
        <f t="shared" si="49"/>
        <v>131550438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Кепитъл Мениджмънт АДСИЦ</v>
      </c>
      <c r="B831" s="622" t="str">
        <f t="shared" si="49"/>
        <v>131550438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Кепитъл Мениджмънт АДСИЦ</v>
      </c>
      <c r="B832" s="622" t="str">
        <f t="shared" si="49"/>
        <v>131550438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Кепитъл Мениджмънт АДСИЦ</v>
      </c>
      <c r="B833" s="622" t="str">
        <f t="shared" si="49"/>
        <v>131550438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Кепитъл Мениджмънт АДСИЦ</v>
      </c>
      <c r="B834" s="622" t="str">
        <f t="shared" si="49"/>
        <v>131550438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Кепитъл Мениджмънт АДСИЦ</v>
      </c>
      <c r="B835" s="622" t="str">
        <f t="shared" si="49"/>
        <v>131550438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Кепитъл Мениджмънт АДСИЦ</v>
      </c>
      <c r="B836" s="622" t="str">
        <f t="shared" si="49"/>
        <v>131550438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Кепитъл Мениджмънт АДСИЦ</v>
      </c>
      <c r="B837" s="622" t="str">
        <f t="shared" si="49"/>
        <v>131550438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Кепитъл Мениджмънт АДСИЦ</v>
      </c>
      <c r="B838" s="622" t="str">
        <f t="shared" si="49"/>
        <v>131550438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Кепитъл Мениджмънт АДСИЦ</v>
      </c>
      <c r="B839" s="622" t="str">
        <f t="shared" si="49"/>
        <v>131550438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Кепитъл Мениджмънт АДСИЦ</v>
      </c>
      <c r="B840" s="622" t="str">
        <f t="shared" si="49"/>
        <v>131550438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Кепитъл Мениджмънт АДСИЦ</v>
      </c>
      <c r="B841" s="622" t="str">
        <f t="shared" si="49"/>
        <v>131550438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Кепитъл Мениджмънт АДСИЦ</v>
      </c>
      <c r="B842" s="622" t="str">
        <f t="shared" si="49"/>
        <v>131550438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Кепитъл Мениджмънт АДСИЦ</v>
      </c>
      <c r="B843" s="622" t="str">
        <f t="shared" si="49"/>
        <v>131550438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Кепитъл Мениджмънт АДСИЦ</v>
      </c>
      <c r="B844" s="622" t="str">
        <f t="shared" si="49"/>
        <v>131550438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Кепитъл Мениджмънт АДСИЦ</v>
      </c>
      <c r="B845" s="622" t="str">
        <f t="shared" ref="B845:B910" si="52">pdeBulstat</f>
        <v>131550438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Кепитъл Мениджмънт АДСИЦ</v>
      </c>
      <c r="B846" s="622" t="str">
        <f t="shared" si="52"/>
        <v>131550438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Кепитъл Мениджмънт АДСИЦ</v>
      </c>
      <c r="B847" s="622" t="str">
        <f t="shared" si="52"/>
        <v>131550438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Кепитъл Мениджмънт АДСИЦ</v>
      </c>
      <c r="B848" s="622" t="str">
        <f t="shared" si="52"/>
        <v>131550438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Кепитъл Мениджмънт АДСИЦ</v>
      </c>
      <c r="B849" s="622" t="str">
        <f t="shared" si="52"/>
        <v>131550438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Кепитъл Мениджмънт АДСИЦ</v>
      </c>
      <c r="B850" s="622" t="str">
        <f t="shared" si="52"/>
        <v>131550438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Кепитъл Мениджмънт АДСИЦ</v>
      </c>
      <c r="B851" s="622" t="str">
        <f t="shared" si="52"/>
        <v>131550438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Кепитъл Мениджмънт АДСИЦ</v>
      </c>
      <c r="B852" s="622" t="str">
        <f t="shared" si="52"/>
        <v>131550438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Кепитъл Мениджмънт АДСИЦ</v>
      </c>
      <c r="B853" s="622" t="str">
        <f t="shared" si="52"/>
        <v>131550438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0</v>
      </c>
    </row>
    <row r="854" spans="1:8">
      <c r="A854" s="622" t="str">
        <f t="shared" si="51"/>
        <v>Кепитъл Мениджмънт АДСИЦ</v>
      </c>
      <c r="B854" s="622" t="str">
        <f t="shared" si="52"/>
        <v>131550438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0</v>
      </c>
    </row>
    <row r="855" spans="1:8">
      <c r="A855" s="622" t="str">
        <f t="shared" si="51"/>
        <v>Кепитъл Мениджмънт АДСИЦ</v>
      </c>
      <c r="B855" s="622" t="str">
        <f t="shared" si="52"/>
        <v>131550438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0</v>
      </c>
    </row>
    <row r="856" spans="1:8">
      <c r="A856" s="622" t="str">
        <f t="shared" si="51"/>
        <v>Кепитъл Мениджмънт АДСИЦ</v>
      </c>
      <c r="B856" s="622" t="str">
        <f t="shared" si="52"/>
        <v>131550438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0</v>
      </c>
    </row>
    <row r="857" spans="1:8">
      <c r="A857" s="622" t="str">
        <f t="shared" si="51"/>
        <v>Кепитъл Мениджмънт АДСИЦ</v>
      </c>
      <c r="B857" s="622" t="str">
        <f t="shared" si="52"/>
        <v>131550438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Кепитъл Мениджмънт АДСИЦ</v>
      </c>
      <c r="B858" s="622" t="str">
        <f t="shared" si="52"/>
        <v>131550438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0</v>
      </c>
    </row>
    <row r="859" spans="1:8">
      <c r="A859" s="622" t="str">
        <f t="shared" si="51"/>
        <v>Кепитъл Мениджмънт АДСИЦ</v>
      </c>
      <c r="B859" s="622" t="str">
        <f t="shared" si="52"/>
        <v>131550438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0</v>
      </c>
    </row>
    <row r="860" spans="1:8">
      <c r="A860" s="622" t="str">
        <f t="shared" si="51"/>
        <v>Кепитъл Мениджмънт АДСИЦ</v>
      </c>
      <c r="B860" s="622" t="str">
        <f t="shared" si="52"/>
        <v>131550438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Кепитъл Мениджмънт АДСИЦ</v>
      </c>
      <c r="B861" s="622" t="str">
        <f t="shared" si="52"/>
        <v>131550438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Кепитъл Мениджмънт АДСИЦ</v>
      </c>
      <c r="B862" s="622" t="str">
        <f t="shared" si="52"/>
        <v>131550438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Кепитъл Мениджмънт АДСИЦ</v>
      </c>
      <c r="B863" s="622" t="str">
        <f t="shared" si="52"/>
        <v>131550438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Кепитъл Мениджмънт АДСИЦ</v>
      </c>
      <c r="B864" s="622" t="str">
        <f t="shared" si="52"/>
        <v>131550438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Кепитъл Мениджмънт АДСИЦ</v>
      </c>
      <c r="B865" s="622" t="str">
        <f t="shared" si="52"/>
        <v>131550438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Кепитъл Мениджмънт АДСИЦ</v>
      </c>
      <c r="B866" s="622" t="str">
        <f t="shared" si="52"/>
        <v>131550438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Кепитъл Мениджмънт АДСИЦ</v>
      </c>
      <c r="B867" s="622" t="str">
        <f t="shared" si="52"/>
        <v>131550438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Кепитъл Мениджмънт АДСИЦ</v>
      </c>
      <c r="B868" s="622" t="str">
        <f t="shared" si="52"/>
        <v>131550438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Кепитъл Мениджмънт АДСИЦ</v>
      </c>
      <c r="B869" s="622" t="str">
        <f t="shared" si="52"/>
        <v>131550438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Кепитъл Мениджмънт АДСИЦ</v>
      </c>
      <c r="B870" s="622" t="str">
        <f t="shared" si="52"/>
        <v>131550438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Кепитъл Мениджмънт АДСИЦ</v>
      </c>
      <c r="B871" s="622" t="str">
        <f t="shared" si="52"/>
        <v>131550438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Кепитъл Мениджмънт АДСИЦ</v>
      </c>
      <c r="B872" s="622" t="str">
        <f t="shared" si="52"/>
        <v>131550438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Кепитъл Мениджмънт АДСИЦ</v>
      </c>
      <c r="B873" s="622" t="str">
        <f t="shared" si="52"/>
        <v>131550438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Кепитъл Мениджмънт АДСИЦ</v>
      </c>
      <c r="B874" s="622" t="str">
        <f t="shared" si="52"/>
        <v>131550438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Кепитъл Мениджмънт АДСИЦ</v>
      </c>
      <c r="B875" s="622" t="str">
        <f t="shared" si="52"/>
        <v>131550438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Кепитъл Мениджмънт АДСИЦ</v>
      </c>
      <c r="B876" s="622" t="str">
        <f t="shared" si="52"/>
        <v>131550438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Кепитъл Мениджмънт АДСИЦ</v>
      </c>
      <c r="B877" s="622" t="str">
        <f t="shared" si="52"/>
        <v>131550438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Кепитъл Мениджмънт АДСИЦ</v>
      </c>
      <c r="B878" s="622" t="str">
        <f t="shared" si="52"/>
        <v>131550438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Кепитъл Мениджмънт АДСИЦ</v>
      </c>
      <c r="B879" s="622" t="str">
        <f t="shared" si="52"/>
        <v>131550438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Кепитъл Мениджмънт АДСИЦ</v>
      </c>
      <c r="B880" s="622" t="str">
        <f t="shared" si="52"/>
        <v>131550438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0</v>
      </c>
    </row>
    <row r="881" spans="1:8">
      <c r="A881" s="622" t="str">
        <f t="shared" si="51"/>
        <v>Кепитъл Мениджмънт АДСИЦ</v>
      </c>
      <c r="B881" s="622" t="str">
        <f t="shared" si="52"/>
        <v>131550438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Кепитъл Мениджмънт АДСИЦ</v>
      </c>
      <c r="B882" s="622" t="str">
        <f t="shared" si="52"/>
        <v>131550438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Кепитъл Мениджмънт АДСИЦ</v>
      </c>
      <c r="B883" s="622" t="str">
        <f t="shared" si="52"/>
        <v>131550438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0</v>
      </c>
    </row>
    <row r="884" spans="1:8">
      <c r="A884" s="622" t="str">
        <f t="shared" si="51"/>
        <v>Кепитъл Мениджмънт АДСИЦ</v>
      </c>
      <c r="B884" s="622" t="str">
        <f t="shared" si="52"/>
        <v>131550438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0</v>
      </c>
    </row>
    <row r="885" spans="1:8">
      <c r="A885" s="622" t="str">
        <f t="shared" si="51"/>
        <v>Кепитъл Мениджмънт АДСИЦ</v>
      </c>
      <c r="B885" s="622" t="str">
        <f t="shared" si="52"/>
        <v>131550438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Кепитъл Мениджмънт АДСИЦ</v>
      </c>
      <c r="B886" s="622" t="str">
        <f t="shared" si="52"/>
        <v>131550438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Кепитъл Мениджмънт АДСИЦ</v>
      </c>
      <c r="B887" s="622" t="str">
        <f t="shared" si="52"/>
        <v>131550438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Кепитъл Мениджмънт АДСИЦ</v>
      </c>
      <c r="B888" s="622" t="str">
        <f t="shared" si="52"/>
        <v>131550438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0</v>
      </c>
    </row>
    <row r="889" spans="1:8">
      <c r="A889" s="622" t="str">
        <f t="shared" si="51"/>
        <v>Кепитъл Мениджмънт АДСИЦ</v>
      </c>
      <c r="B889" s="622" t="str">
        <f t="shared" si="52"/>
        <v>131550438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0</v>
      </c>
    </row>
    <row r="890" spans="1:8">
      <c r="A890" s="622" t="str">
        <f t="shared" si="51"/>
        <v>Кепитъл Мениджмънт АДСИЦ</v>
      </c>
      <c r="B890" s="622" t="str">
        <f t="shared" si="52"/>
        <v>131550438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0</v>
      </c>
    </row>
    <row r="891" spans="1:8">
      <c r="A891" s="622" t="str">
        <f t="shared" si="51"/>
        <v>Кепитъл Мениджмънт АДСИЦ</v>
      </c>
      <c r="B891" s="622" t="str">
        <f t="shared" si="52"/>
        <v>131550438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Кепитъл Мениджмънт АДСИЦ</v>
      </c>
      <c r="B892" s="622" t="str">
        <f t="shared" si="52"/>
        <v>131550438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Кепитъл Мениджмънт АДСИЦ</v>
      </c>
      <c r="B893" s="622" t="str">
        <f t="shared" si="52"/>
        <v>131550438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Кепитъл Мениджмънт АДСИЦ</v>
      </c>
      <c r="B894" s="622" t="str">
        <f t="shared" si="52"/>
        <v>131550438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Кепитъл Мениджмънт АДСИЦ</v>
      </c>
      <c r="B895" s="622" t="str">
        <f t="shared" si="52"/>
        <v>131550438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Кепитъл Мениджмънт АДСИЦ</v>
      </c>
      <c r="B896" s="622" t="str">
        <f t="shared" si="52"/>
        <v>131550438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Кепитъл Мениджмънт АДСИЦ</v>
      </c>
      <c r="B897" s="622" t="str">
        <f t="shared" si="52"/>
        <v>131550438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0</v>
      </c>
    </row>
    <row r="898" spans="1:8">
      <c r="A898" s="622" t="str">
        <f t="shared" si="51"/>
        <v>Кепитъл Мениджмънт АДСИЦ</v>
      </c>
      <c r="B898" s="622" t="str">
        <f t="shared" si="52"/>
        <v>131550438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Кепитъл Мениджмънт АДСИЦ</v>
      </c>
      <c r="B899" s="622" t="str">
        <f t="shared" si="52"/>
        <v>131550438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Кепитъл Мениджмънт АДСИЦ</v>
      </c>
      <c r="B900" s="622" t="str">
        <f t="shared" si="52"/>
        <v>131550438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Кепитъл Мениджмънт АДСИЦ</v>
      </c>
      <c r="B901" s="622" t="str">
        <f t="shared" si="52"/>
        <v>131550438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Кепитъл Мениджмънт АДСИЦ</v>
      </c>
      <c r="B902" s="622" t="str">
        <f t="shared" si="52"/>
        <v>131550438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Кепитъл Мениджмънт АДСИЦ</v>
      </c>
      <c r="B903" s="622" t="str">
        <f t="shared" si="52"/>
        <v>131550438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Кепитъл Мениджмънт АДСИЦ</v>
      </c>
      <c r="B904" s="622" t="str">
        <f t="shared" si="52"/>
        <v>131550438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Кепитъл Мениджмънт АДСИЦ</v>
      </c>
      <c r="B905" s="622" t="str">
        <f t="shared" si="52"/>
        <v>131550438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Кепитъл Мениджмънт АДСИЦ</v>
      </c>
      <c r="B906" s="622" t="str">
        <f t="shared" si="52"/>
        <v>131550438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Кепитъл Мениджмънт АДСИЦ</v>
      </c>
      <c r="B907" s="622" t="str">
        <f t="shared" si="52"/>
        <v>131550438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Кепитъл Мениджмънт АДСИЦ</v>
      </c>
      <c r="B908" s="622" t="str">
        <f t="shared" si="52"/>
        <v>131550438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0</v>
      </c>
    </row>
    <row r="909" spans="1:8">
      <c r="A909" s="622" t="str">
        <f t="shared" si="51"/>
        <v>Кепитъл Мениджмънт АДСИЦ</v>
      </c>
      <c r="B909" s="622" t="str">
        <f t="shared" si="52"/>
        <v>131550438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Кепитъл Мениджмънт АДСИЦ</v>
      </c>
      <c r="B910" s="622" t="str">
        <f t="shared" si="52"/>
        <v>131550438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0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Кепитъл Мениджмънт АДСИЦ</v>
      </c>
      <c r="B912" s="622" t="str">
        <f t="shared" ref="B912:B975" si="55">pdeBulstat</f>
        <v>131550438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Кепитъл Мениджмънт АДСИЦ</v>
      </c>
      <c r="B913" s="622" t="str">
        <f t="shared" si="55"/>
        <v>131550438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Кепитъл Мениджмънт АДСИЦ</v>
      </c>
      <c r="B914" s="622" t="str">
        <f t="shared" si="55"/>
        <v>131550438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Кепитъл Мениджмънт АДСИЦ</v>
      </c>
      <c r="B915" s="622" t="str">
        <f t="shared" si="55"/>
        <v>131550438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Кепитъл Мениджмънт АДСИЦ</v>
      </c>
      <c r="B916" s="622" t="str">
        <f t="shared" si="55"/>
        <v>131550438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Кепитъл Мениджмънт АДСИЦ</v>
      </c>
      <c r="B917" s="622" t="str">
        <f t="shared" si="55"/>
        <v>131550438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Кепитъл Мениджмънт АДСИЦ</v>
      </c>
      <c r="B918" s="622" t="str">
        <f t="shared" si="55"/>
        <v>131550438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Кепитъл Мениджмънт АДСИЦ</v>
      </c>
      <c r="B919" s="622" t="str">
        <f t="shared" si="55"/>
        <v>131550438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Кепитъл Мениджмънт АДСИЦ</v>
      </c>
      <c r="B920" s="622" t="str">
        <f t="shared" si="55"/>
        <v>131550438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Кепитъл Мениджмънт АДСИЦ</v>
      </c>
      <c r="B921" s="622" t="str">
        <f t="shared" si="55"/>
        <v>131550438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Кепитъл Мениджмънт АДСИЦ</v>
      </c>
      <c r="B922" s="622" t="str">
        <f t="shared" si="55"/>
        <v>131550438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Кепитъл Мениджмънт АДСИЦ</v>
      </c>
      <c r="B923" s="622" t="str">
        <f t="shared" si="55"/>
        <v>131550438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0</v>
      </c>
    </row>
    <row r="924" spans="1:8">
      <c r="A924" s="622" t="str">
        <f t="shared" si="54"/>
        <v>Кепитъл Мениджмънт АДСИЦ</v>
      </c>
      <c r="B924" s="622" t="str">
        <f t="shared" si="55"/>
        <v>131550438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Кепитъл Мениджмънт АДСИЦ</v>
      </c>
      <c r="B925" s="622" t="str">
        <f t="shared" si="55"/>
        <v>131550438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Кепитъл Мениджмънт АДСИЦ</v>
      </c>
      <c r="B926" s="622" t="str">
        <f t="shared" si="55"/>
        <v>131550438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Кепитъл Мениджмънт АДСИЦ</v>
      </c>
      <c r="B927" s="622" t="str">
        <f t="shared" si="55"/>
        <v>131550438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24635</v>
      </c>
    </row>
    <row r="928" spans="1:8">
      <c r="A928" s="622" t="str">
        <f t="shared" si="54"/>
        <v>Кепитъл Мениджмънт АДСИЦ</v>
      </c>
      <c r="B928" s="622" t="str">
        <f t="shared" si="55"/>
        <v>131550438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0</v>
      </c>
    </row>
    <row r="929" spans="1:8">
      <c r="A929" s="622" t="str">
        <f t="shared" si="54"/>
        <v>Кепитъл Мениджмънт АДСИЦ</v>
      </c>
      <c r="B929" s="622" t="str">
        <f t="shared" si="55"/>
        <v>131550438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0</v>
      </c>
    </row>
    <row r="930" spans="1:8">
      <c r="A930" s="622" t="str">
        <f t="shared" si="54"/>
        <v>Кепитъл Мениджмънт АДСИЦ</v>
      </c>
      <c r="B930" s="622" t="str">
        <f t="shared" si="55"/>
        <v>131550438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Кепитъл Мениджмънт АДСИЦ</v>
      </c>
      <c r="B931" s="622" t="str">
        <f t="shared" si="55"/>
        <v>131550438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Кепитъл Мениджмънт АДСИЦ</v>
      </c>
      <c r="B932" s="622" t="str">
        <f t="shared" si="55"/>
        <v>131550438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0</v>
      </c>
    </row>
    <row r="933" spans="1:8">
      <c r="A933" s="622" t="str">
        <f t="shared" si="54"/>
        <v>Кепитъл Мениджмънт АДСИЦ</v>
      </c>
      <c r="B933" s="622" t="str">
        <f t="shared" si="55"/>
        <v>131550438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Кепитъл Мениджмънт АДСИЦ</v>
      </c>
      <c r="B934" s="622" t="str">
        <f t="shared" si="55"/>
        <v>131550438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Кепитъл Мениджмънт АДСИЦ</v>
      </c>
      <c r="B935" s="622" t="str">
        <f t="shared" si="55"/>
        <v>131550438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Кепитъл Мениджмънт АДСИЦ</v>
      </c>
      <c r="B936" s="622" t="str">
        <f t="shared" si="55"/>
        <v>131550438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Кепитъл Мениджмънт АДСИЦ</v>
      </c>
      <c r="B937" s="622" t="str">
        <f t="shared" si="55"/>
        <v>131550438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103163</v>
      </c>
    </row>
    <row r="938" spans="1:8">
      <c r="A938" s="622" t="str">
        <f t="shared" si="54"/>
        <v>Кепитъл Мениджмънт АДСИЦ</v>
      </c>
      <c r="B938" s="622" t="str">
        <f t="shared" si="55"/>
        <v>131550438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Кепитъл Мениджмънт АДСИЦ</v>
      </c>
      <c r="B939" s="622" t="str">
        <f t="shared" si="55"/>
        <v>131550438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Кепитъл Мениджмънт АДСИЦ</v>
      </c>
      <c r="B940" s="622" t="str">
        <f t="shared" si="55"/>
        <v>131550438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Кепитъл Мениджмънт АДСИЦ</v>
      </c>
      <c r="B941" s="622" t="str">
        <f t="shared" si="55"/>
        <v>131550438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103163</v>
      </c>
    </row>
    <row r="942" spans="1:8">
      <c r="A942" s="622" t="str">
        <f t="shared" si="54"/>
        <v>Кепитъл Мениджмънт АДСИЦ</v>
      </c>
      <c r="B942" s="622" t="str">
        <f t="shared" si="55"/>
        <v>131550438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127798</v>
      </c>
    </row>
    <row r="943" spans="1:8">
      <c r="A943" s="622" t="str">
        <f t="shared" si="54"/>
        <v>Кепитъл Мениджмънт АДСИЦ</v>
      </c>
      <c r="B943" s="622" t="str">
        <f t="shared" si="55"/>
        <v>131550438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127798</v>
      </c>
    </row>
    <row r="944" spans="1:8">
      <c r="A944" s="622" t="str">
        <f t="shared" si="54"/>
        <v>Кепитъл Мениджмънт АДСИЦ</v>
      </c>
      <c r="B944" s="622" t="str">
        <f t="shared" si="55"/>
        <v>131550438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Кепитъл Мениджмънт АДСИЦ</v>
      </c>
      <c r="B945" s="622" t="str">
        <f t="shared" si="55"/>
        <v>131550438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Кепитъл Мениджмънт АДСИЦ</v>
      </c>
      <c r="B946" s="622" t="str">
        <f t="shared" si="55"/>
        <v>131550438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Кепитъл Мениджмънт АДСИЦ</v>
      </c>
      <c r="B947" s="622" t="str">
        <f t="shared" si="55"/>
        <v>131550438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Кепитъл Мениджмънт АДСИЦ</v>
      </c>
      <c r="B948" s="622" t="str">
        <f t="shared" si="55"/>
        <v>131550438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Кепитъл Мениджмънт АДСИЦ</v>
      </c>
      <c r="B949" s="622" t="str">
        <f t="shared" si="55"/>
        <v>131550438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Кепитъл Мениджмънт АДСИЦ</v>
      </c>
      <c r="B950" s="622" t="str">
        <f t="shared" si="55"/>
        <v>131550438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Кепитъл Мениджмънт АДСИЦ</v>
      </c>
      <c r="B951" s="622" t="str">
        <f t="shared" si="55"/>
        <v>131550438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Кепитъл Мениджмънт АДСИЦ</v>
      </c>
      <c r="B952" s="622" t="str">
        <f t="shared" si="55"/>
        <v>131550438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Кепитъл Мениджмънт АДСИЦ</v>
      </c>
      <c r="B953" s="622" t="str">
        <f t="shared" si="55"/>
        <v>131550438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Кепитъл Мениджмънт АДСИЦ</v>
      </c>
      <c r="B954" s="622" t="str">
        <f t="shared" si="55"/>
        <v>131550438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Кепитъл Мениджмънт АДСИЦ</v>
      </c>
      <c r="B955" s="622" t="str">
        <f t="shared" si="55"/>
        <v>131550438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Кепитъл Мениджмънт АДСИЦ</v>
      </c>
      <c r="B956" s="622" t="str">
        <f t="shared" si="55"/>
        <v>131550438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Кепитъл Мениджмънт АДСИЦ</v>
      </c>
      <c r="B957" s="622" t="str">
        <f t="shared" si="55"/>
        <v>131550438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Кепитъл Мениджмънт АДСИЦ</v>
      </c>
      <c r="B958" s="622" t="str">
        <f t="shared" si="55"/>
        <v>131550438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Кепитъл Мениджмънт АДСИЦ</v>
      </c>
      <c r="B959" s="622" t="str">
        <f t="shared" si="55"/>
        <v>131550438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24635</v>
      </c>
    </row>
    <row r="960" spans="1:8">
      <c r="A960" s="622" t="str">
        <f t="shared" si="54"/>
        <v>Кепитъл Мениджмънт АДСИЦ</v>
      </c>
      <c r="B960" s="622" t="str">
        <f t="shared" si="55"/>
        <v>131550438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0</v>
      </c>
    </row>
    <row r="961" spans="1:8">
      <c r="A961" s="622" t="str">
        <f t="shared" si="54"/>
        <v>Кепитъл Мениджмънт АДСИЦ</v>
      </c>
      <c r="B961" s="622" t="str">
        <f t="shared" si="55"/>
        <v>131550438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0</v>
      </c>
    </row>
    <row r="962" spans="1:8">
      <c r="A962" s="622" t="str">
        <f t="shared" si="54"/>
        <v>Кепитъл Мениджмънт АДСИЦ</v>
      </c>
      <c r="B962" s="622" t="str">
        <f t="shared" si="55"/>
        <v>131550438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Кепитъл Мениджмънт АДСИЦ</v>
      </c>
      <c r="B963" s="622" t="str">
        <f t="shared" si="55"/>
        <v>131550438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Кепитъл Мениджмънт АДСИЦ</v>
      </c>
      <c r="B964" s="622" t="str">
        <f t="shared" si="55"/>
        <v>131550438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0</v>
      </c>
    </row>
    <row r="965" spans="1:8">
      <c r="A965" s="622" t="str">
        <f t="shared" si="54"/>
        <v>Кепитъл Мениджмънт АДСИЦ</v>
      </c>
      <c r="B965" s="622" t="str">
        <f t="shared" si="55"/>
        <v>131550438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Кепитъл Мениджмънт АДСИЦ</v>
      </c>
      <c r="B966" s="622" t="str">
        <f t="shared" si="55"/>
        <v>131550438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Кепитъл Мениджмънт АДСИЦ</v>
      </c>
      <c r="B967" s="622" t="str">
        <f t="shared" si="55"/>
        <v>131550438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Кепитъл Мениджмънт АДСИЦ</v>
      </c>
      <c r="B968" s="622" t="str">
        <f t="shared" si="55"/>
        <v>131550438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Кепитъл Мениджмънт АДСИЦ</v>
      </c>
      <c r="B969" s="622" t="str">
        <f t="shared" si="55"/>
        <v>131550438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103163</v>
      </c>
    </row>
    <row r="970" spans="1:8">
      <c r="A970" s="622" t="str">
        <f t="shared" si="54"/>
        <v>Кепитъл Мениджмънт АДСИЦ</v>
      </c>
      <c r="B970" s="622" t="str">
        <f t="shared" si="55"/>
        <v>131550438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Кепитъл Мениджмънт АДСИЦ</v>
      </c>
      <c r="B971" s="622" t="str">
        <f t="shared" si="55"/>
        <v>131550438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Кепитъл Мениджмънт АДСИЦ</v>
      </c>
      <c r="B972" s="622" t="str">
        <f t="shared" si="55"/>
        <v>131550438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Кепитъл Мениджмънт АДСИЦ</v>
      </c>
      <c r="B973" s="622" t="str">
        <f t="shared" si="55"/>
        <v>131550438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103163</v>
      </c>
    </row>
    <row r="974" spans="1:8">
      <c r="A974" s="622" t="str">
        <f t="shared" si="54"/>
        <v>Кепитъл Мениджмънт АДСИЦ</v>
      </c>
      <c r="B974" s="622" t="str">
        <f t="shared" si="55"/>
        <v>131550438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127798</v>
      </c>
    </row>
    <row r="975" spans="1:8">
      <c r="A975" s="622" t="str">
        <f t="shared" si="54"/>
        <v>Кепитъл Мениджмънт АДСИЦ</v>
      </c>
      <c r="B975" s="622" t="str">
        <f t="shared" si="55"/>
        <v>131550438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127798</v>
      </c>
    </row>
    <row r="976" spans="1:8">
      <c r="A976" s="622" t="str">
        <f t="shared" ref="A976:A1039" si="57">pdeName</f>
        <v>Кепитъл Мениджмънт АДСИЦ</v>
      </c>
      <c r="B976" s="622" t="str">
        <f t="shared" ref="B976:B1039" si="58">pdeBulstat</f>
        <v>131550438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Кепитъл Мениджмънт АДСИЦ</v>
      </c>
      <c r="B977" s="622" t="str">
        <f t="shared" si="58"/>
        <v>131550438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Кепитъл Мениджмънт АДСИЦ</v>
      </c>
      <c r="B978" s="622" t="str">
        <f t="shared" si="58"/>
        <v>131550438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Кепитъл Мениджмънт АДСИЦ</v>
      </c>
      <c r="B979" s="622" t="str">
        <f t="shared" si="58"/>
        <v>131550438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Кепитъл Мениджмънт АДСИЦ</v>
      </c>
      <c r="B980" s="622" t="str">
        <f t="shared" si="58"/>
        <v>131550438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Кепитъл Мениджмънт АДСИЦ</v>
      </c>
      <c r="B981" s="622" t="str">
        <f t="shared" si="58"/>
        <v>131550438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Кепитъл Мениджмънт АДСИЦ</v>
      </c>
      <c r="B982" s="622" t="str">
        <f t="shared" si="58"/>
        <v>131550438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Кепитъл Мениджмънт АДСИЦ</v>
      </c>
      <c r="B983" s="622" t="str">
        <f t="shared" si="58"/>
        <v>131550438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Кепитъл Мениджмънт АДСИЦ</v>
      </c>
      <c r="B984" s="622" t="str">
        <f t="shared" si="58"/>
        <v>131550438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Кепитъл Мениджмънт АДСИЦ</v>
      </c>
      <c r="B985" s="622" t="str">
        <f t="shared" si="58"/>
        <v>131550438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Кепитъл Мениджмънт АДСИЦ</v>
      </c>
      <c r="B986" s="622" t="str">
        <f t="shared" si="58"/>
        <v>131550438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Кепитъл Мениджмънт АДСИЦ</v>
      </c>
      <c r="B987" s="622" t="str">
        <f t="shared" si="58"/>
        <v>131550438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Кепитъл Мениджмънт АДСИЦ</v>
      </c>
      <c r="B988" s="622" t="str">
        <f t="shared" si="58"/>
        <v>131550438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Кепитъл Мениджмънт АДСИЦ</v>
      </c>
      <c r="B989" s="622" t="str">
        <f t="shared" si="58"/>
        <v>131550438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Кепитъл Мениджмънт АДСИЦ</v>
      </c>
      <c r="B990" s="622" t="str">
        <f t="shared" si="58"/>
        <v>131550438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Кепитъл Мениджмънт АДСИЦ</v>
      </c>
      <c r="B991" s="622" t="str">
        <f t="shared" si="58"/>
        <v>131550438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Кепитъл Мениджмънт АДСИЦ</v>
      </c>
      <c r="B992" s="622" t="str">
        <f t="shared" si="58"/>
        <v>131550438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Кепитъл Мениджмънт АДСИЦ</v>
      </c>
      <c r="B993" s="622" t="str">
        <f t="shared" si="58"/>
        <v>131550438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Кепитъл Мениджмънт АДСИЦ</v>
      </c>
      <c r="B994" s="622" t="str">
        <f t="shared" si="58"/>
        <v>131550438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Кепитъл Мениджмънт АДСИЦ</v>
      </c>
      <c r="B995" s="622" t="str">
        <f t="shared" si="58"/>
        <v>131550438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Кепитъл Мениджмънт АДСИЦ</v>
      </c>
      <c r="B996" s="622" t="str">
        <f t="shared" si="58"/>
        <v>131550438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Кепитъл Мениджмънт АДСИЦ</v>
      </c>
      <c r="B997" s="622" t="str">
        <f t="shared" si="58"/>
        <v>131550438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Кепитъл Мениджмънт АДСИЦ</v>
      </c>
      <c r="B998" s="622" t="str">
        <f t="shared" si="58"/>
        <v>131550438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Кепитъл Мениджмънт АДСИЦ</v>
      </c>
      <c r="B999" s="622" t="str">
        <f t="shared" si="58"/>
        <v>131550438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Кепитъл Мениджмънт АДСИЦ</v>
      </c>
      <c r="B1000" s="622" t="str">
        <f t="shared" si="58"/>
        <v>131550438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Кепитъл Мениджмънт АДСИЦ</v>
      </c>
      <c r="B1001" s="622" t="str">
        <f t="shared" si="58"/>
        <v>131550438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Кепитъл Мениджмънт АДСИЦ</v>
      </c>
      <c r="B1002" s="622" t="str">
        <f t="shared" si="58"/>
        <v>131550438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Кепитъл Мениджмънт АДСИЦ</v>
      </c>
      <c r="B1003" s="622" t="str">
        <f t="shared" si="58"/>
        <v>131550438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Кепитъл Мениджмънт АДСИЦ</v>
      </c>
      <c r="B1004" s="622" t="str">
        <f t="shared" si="58"/>
        <v>131550438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Кепитъл Мениджмънт АДСИЦ</v>
      </c>
      <c r="B1005" s="622" t="str">
        <f t="shared" si="58"/>
        <v>131550438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Кепитъл Мениджмънт АДСИЦ</v>
      </c>
      <c r="B1006" s="622" t="str">
        <f t="shared" si="58"/>
        <v>131550438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Кепитъл Мениджмънт АДСИЦ</v>
      </c>
      <c r="B1007" s="622" t="str">
        <f t="shared" si="58"/>
        <v>131550438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Кепитъл Мениджмънт АДСИЦ</v>
      </c>
      <c r="B1008" s="622" t="str">
        <f t="shared" si="58"/>
        <v>131550438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Кепитъл Мениджмънт АДСИЦ</v>
      </c>
      <c r="B1009" s="622" t="str">
        <f t="shared" si="58"/>
        <v>131550438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Кепитъл Мениджмънт АДСИЦ</v>
      </c>
      <c r="B1010" s="622" t="str">
        <f t="shared" si="58"/>
        <v>131550438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Кепитъл Мениджмънт АДСИЦ</v>
      </c>
      <c r="B1011" s="622" t="str">
        <f t="shared" si="58"/>
        <v>131550438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Кепитъл Мениджмънт АДСИЦ</v>
      </c>
      <c r="B1012" s="622" t="str">
        <f t="shared" si="58"/>
        <v>131550438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0</v>
      </c>
    </row>
    <row r="1013" spans="1:8">
      <c r="A1013" s="622" t="str">
        <f t="shared" si="57"/>
        <v>Кепитъл Мениджмънт АДСИЦ</v>
      </c>
      <c r="B1013" s="622" t="str">
        <f t="shared" si="58"/>
        <v>131550438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0</v>
      </c>
    </row>
    <row r="1014" spans="1:8">
      <c r="A1014" s="622" t="str">
        <f t="shared" si="57"/>
        <v>Кепитъл Мениджмънт АДСИЦ</v>
      </c>
      <c r="B1014" s="622" t="str">
        <f t="shared" si="58"/>
        <v>131550438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Кепитъл Мениджмънт АДСИЦ</v>
      </c>
      <c r="B1015" s="622" t="str">
        <f t="shared" si="58"/>
        <v>131550438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Кепитъл Мениджмънт АДСИЦ</v>
      </c>
      <c r="B1016" s="622" t="str">
        <f t="shared" si="58"/>
        <v>131550438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Кепитъл Мениджмънт АДСИЦ</v>
      </c>
      <c r="B1017" s="622" t="str">
        <f t="shared" si="58"/>
        <v>131550438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Кепитъл Мениджмънт АДСИЦ</v>
      </c>
      <c r="B1018" s="622" t="str">
        <f t="shared" si="58"/>
        <v>131550438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Кепитъл Мениджмънт АДСИЦ</v>
      </c>
      <c r="B1019" s="622" t="str">
        <f t="shared" si="58"/>
        <v>131550438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31201</v>
      </c>
    </row>
    <row r="1020" spans="1:8">
      <c r="A1020" s="622" t="str">
        <f t="shared" si="57"/>
        <v>Кепитъл Мениджмънт АДСИЦ</v>
      </c>
      <c r="B1020" s="622" t="str">
        <f t="shared" si="58"/>
        <v>131550438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0</v>
      </c>
    </row>
    <row r="1021" spans="1:8">
      <c r="A1021" s="622" t="str">
        <f t="shared" si="57"/>
        <v>Кепитъл Мениджмънт АДСИЦ</v>
      </c>
      <c r="B1021" s="622" t="str">
        <f t="shared" si="58"/>
        <v>131550438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Кепитъл Мениджмънт АДСИЦ</v>
      </c>
      <c r="B1022" s="622" t="str">
        <f t="shared" si="58"/>
        <v>131550438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31201</v>
      </c>
    </row>
    <row r="1023" spans="1:8">
      <c r="A1023" s="622" t="str">
        <f t="shared" si="57"/>
        <v>Кепитъл Мениджмънт АДСИЦ</v>
      </c>
      <c r="B1023" s="622" t="str">
        <f t="shared" si="58"/>
        <v>131550438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0</v>
      </c>
    </row>
    <row r="1024" spans="1:8">
      <c r="A1024" s="622" t="str">
        <f t="shared" si="57"/>
        <v>Кепитъл Мениджмънт АДСИЦ</v>
      </c>
      <c r="B1024" s="622" t="str">
        <f t="shared" si="58"/>
        <v>131550438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Кепитъл Мениджмънт АДСИЦ</v>
      </c>
      <c r="B1025" s="622" t="str">
        <f t="shared" si="58"/>
        <v>131550438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Кепитъл Мениджмънт АДСИЦ</v>
      </c>
      <c r="B1026" s="622" t="str">
        <f t="shared" si="58"/>
        <v>131550438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Кепитъл Мениджмънт АДСИЦ</v>
      </c>
      <c r="B1027" s="622" t="str">
        <f t="shared" si="58"/>
        <v>131550438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Кепитъл Мениджмънт АДСИЦ</v>
      </c>
      <c r="B1028" s="622" t="str">
        <f t="shared" si="58"/>
        <v>131550438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0</v>
      </c>
    </row>
    <row r="1029" spans="1:8">
      <c r="A1029" s="622" t="str">
        <f t="shared" si="57"/>
        <v>Кепитъл Мениджмънт АДСИЦ</v>
      </c>
      <c r="B1029" s="622" t="str">
        <f t="shared" si="58"/>
        <v>131550438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0</v>
      </c>
    </row>
    <row r="1030" spans="1:8">
      <c r="A1030" s="622" t="str">
        <f t="shared" si="57"/>
        <v>Кепитъл Мениджмънт АДСИЦ</v>
      </c>
      <c r="B1030" s="622" t="str">
        <f t="shared" si="58"/>
        <v>131550438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Кепитъл Мениджмънт АДСИЦ</v>
      </c>
      <c r="B1031" s="622" t="str">
        <f t="shared" si="58"/>
        <v>131550438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Кепитъл Мениджмънт АДСИЦ</v>
      </c>
      <c r="B1032" s="622" t="str">
        <f t="shared" si="58"/>
        <v>131550438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Кепитъл Мениджмънт АДСИЦ</v>
      </c>
      <c r="B1033" s="622" t="str">
        <f t="shared" si="58"/>
        <v>131550438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4144</v>
      </c>
    </row>
    <row r="1034" spans="1:8">
      <c r="A1034" s="622" t="str">
        <f t="shared" si="57"/>
        <v>Кепитъл Мениджмънт АДСИЦ</v>
      </c>
      <c r="B1034" s="622" t="str">
        <f t="shared" si="58"/>
        <v>131550438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Кепитъл Мениджмънт АДСИЦ</v>
      </c>
      <c r="B1035" s="622" t="str">
        <f t="shared" si="58"/>
        <v>131550438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4144</v>
      </c>
    </row>
    <row r="1036" spans="1:8">
      <c r="A1036" s="622" t="str">
        <f t="shared" si="57"/>
        <v>Кепитъл Мениджмънт АДСИЦ</v>
      </c>
      <c r="B1036" s="622" t="str">
        <f t="shared" si="58"/>
        <v>131550438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Кепитъл Мениджмънт АДСИЦ</v>
      </c>
      <c r="B1037" s="622" t="str">
        <f t="shared" si="58"/>
        <v>131550438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Кепитъл Мениджмънт АДСИЦ</v>
      </c>
      <c r="B1038" s="622" t="str">
        <f t="shared" si="58"/>
        <v>131550438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389</v>
      </c>
    </row>
    <row r="1039" spans="1:8">
      <c r="A1039" s="622" t="str">
        <f t="shared" si="57"/>
        <v>Кепитъл Мениджмънт АДСИЦ</v>
      </c>
      <c r="B1039" s="622" t="str">
        <f t="shared" si="58"/>
        <v>131550438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Кепитъл Мениджмънт АДСИЦ</v>
      </c>
      <c r="B1040" s="622" t="str">
        <f t="shared" ref="B1040:B1103" si="61">pdeBulstat</f>
        <v>131550438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387</v>
      </c>
    </row>
    <row r="1041" spans="1:8">
      <c r="A1041" s="622" t="str">
        <f t="shared" si="60"/>
        <v>Кепитъл Мениджмънт АДСИЦ</v>
      </c>
      <c r="B1041" s="622" t="str">
        <f t="shared" si="61"/>
        <v>131550438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Кепитъл Мениджмънт АДСИЦ</v>
      </c>
      <c r="B1042" s="622" t="str">
        <f t="shared" si="61"/>
        <v>131550438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0</v>
      </c>
    </row>
    <row r="1043" spans="1:8">
      <c r="A1043" s="622" t="str">
        <f t="shared" si="60"/>
        <v>Кепитъл Мениджмънт АДСИЦ</v>
      </c>
      <c r="B1043" s="622" t="str">
        <f t="shared" si="61"/>
        <v>131550438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1</v>
      </c>
    </row>
    <row r="1044" spans="1:8">
      <c r="A1044" s="622" t="str">
        <f t="shared" si="60"/>
        <v>Кепитъл Мениджмънт АДСИЦ</v>
      </c>
      <c r="B1044" s="622" t="str">
        <f t="shared" si="61"/>
        <v>131550438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Кепитъл Мениджмънт АДСИЦ</v>
      </c>
      <c r="B1045" s="622" t="str">
        <f t="shared" si="61"/>
        <v>131550438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Кепитъл Мениджмънт АДСИЦ</v>
      </c>
      <c r="B1046" s="622" t="str">
        <f t="shared" si="61"/>
        <v>131550438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1</v>
      </c>
    </row>
    <row r="1047" spans="1:8">
      <c r="A1047" s="622" t="str">
        <f t="shared" si="60"/>
        <v>Кепитъл Мениджмънт АДСИЦ</v>
      </c>
      <c r="B1047" s="622" t="str">
        <f t="shared" si="61"/>
        <v>131550438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1</v>
      </c>
    </row>
    <row r="1048" spans="1:8">
      <c r="A1048" s="622" t="str">
        <f t="shared" si="60"/>
        <v>Кепитъл Мениджмънт АДСИЦ</v>
      </c>
      <c r="B1048" s="622" t="str">
        <f t="shared" si="61"/>
        <v>131550438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9754</v>
      </c>
    </row>
    <row r="1049" spans="1:8">
      <c r="A1049" s="622" t="str">
        <f t="shared" si="60"/>
        <v>Кепитъл Мениджмънт АДСИЦ</v>
      </c>
      <c r="B1049" s="622" t="str">
        <f t="shared" si="61"/>
        <v>131550438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14287</v>
      </c>
    </row>
    <row r="1050" spans="1:8">
      <c r="A1050" s="622" t="str">
        <f t="shared" si="60"/>
        <v>Кепитъл Мениджмънт АДСИЦ</v>
      </c>
      <c r="B1050" s="622" t="str">
        <f t="shared" si="61"/>
        <v>131550438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45488</v>
      </c>
    </row>
    <row r="1051" spans="1:8">
      <c r="A1051" s="622" t="str">
        <f t="shared" si="60"/>
        <v>Кепитъл Мениджмънт АДСИЦ</v>
      </c>
      <c r="B1051" s="622" t="str">
        <f t="shared" si="61"/>
        <v>131550438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Кепитъл Мениджмънт АДСИЦ</v>
      </c>
      <c r="B1052" s="622" t="str">
        <f t="shared" si="61"/>
        <v>131550438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Кепитъл Мениджмънт АДСИЦ</v>
      </c>
      <c r="B1053" s="622" t="str">
        <f t="shared" si="61"/>
        <v>131550438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Кепитъл Мениджмънт АДСИЦ</v>
      </c>
      <c r="B1054" s="622" t="str">
        <f t="shared" si="61"/>
        <v>131550438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Кепитъл Мениджмънт АДСИЦ</v>
      </c>
      <c r="B1055" s="622" t="str">
        <f t="shared" si="61"/>
        <v>131550438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Кепитъл Мениджмънт АДСИЦ</v>
      </c>
      <c r="B1056" s="622" t="str">
        <f t="shared" si="61"/>
        <v>131550438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Кепитъл Мениджмънт АДСИЦ</v>
      </c>
      <c r="B1057" s="622" t="str">
        <f t="shared" si="61"/>
        <v>131550438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Кепитъл Мениджмънт АДСИЦ</v>
      </c>
      <c r="B1058" s="622" t="str">
        <f t="shared" si="61"/>
        <v>131550438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Кепитъл Мениджмънт АДСИЦ</v>
      </c>
      <c r="B1059" s="622" t="str">
        <f t="shared" si="61"/>
        <v>131550438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Кепитъл Мениджмънт АДСИЦ</v>
      </c>
      <c r="B1060" s="622" t="str">
        <f t="shared" si="61"/>
        <v>131550438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Кепитъл Мениджмънт АДСИЦ</v>
      </c>
      <c r="B1061" s="622" t="str">
        <f t="shared" si="61"/>
        <v>131550438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Кепитъл Мениджмънт АДСИЦ</v>
      </c>
      <c r="B1062" s="622" t="str">
        <f t="shared" si="61"/>
        <v>131550438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Кепитъл Мениджмънт АДСИЦ</v>
      </c>
      <c r="B1063" s="622" t="str">
        <f t="shared" si="61"/>
        <v>131550438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Кепитъл Мениджмънт АДСИЦ</v>
      </c>
      <c r="B1064" s="622" t="str">
        <f t="shared" si="61"/>
        <v>131550438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Кепитъл Мениджмънт АДСИЦ</v>
      </c>
      <c r="B1065" s="622" t="str">
        <f t="shared" si="61"/>
        <v>131550438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Кепитъл Мениджмънт АДСИЦ</v>
      </c>
      <c r="B1066" s="622" t="str">
        <f t="shared" si="61"/>
        <v>131550438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Кепитъл Мениджмънт АДСИЦ</v>
      </c>
      <c r="B1067" s="622" t="str">
        <f t="shared" si="61"/>
        <v>131550438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Кепитъл Мениджмънт АДСИЦ</v>
      </c>
      <c r="B1068" s="622" t="str">
        <f t="shared" si="61"/>
        <v>131550438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Кепитъл Мениджмънт АДСИЦ</v>
      </c>
      <c r="B1069" s="622" t="str">
        <f t="shared" si="61"/>
        <v>131550438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Кепитъл Мениджмънт АДСИЦ</v>
      </c>
      <c r="B1070" s="622" t="str">
        <f t="shared" si="61"/>
        <v>131550438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Кепитъл Мениджмънт АДСИЦ</v>
      </c>
      <c r="B1071" s="622" t="str">
        <f t="shared" si="61"/>
        <v>131550438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0</v>
      </c>
    </row>
    <row r="1072" spans="1:8">
      <c r="A1072" s="622" t="str">
        <f t="shared" si="60"/>
        <v>Кепитъл Мениджмънт АДСИЦ</v>
      </c>
      <c r="B1072" s="622" t="str">
        <f t="shared" si="61"/>
        <v>131550438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0</v>
      </c>
    </row>
    <row r="1073" spans="1:8">
      <c r="A1073" s="622" t="str">
        <f t="shared" si="60"/>
        <v>Кепитъл Мениджмънт АДСИЦ</v>
      </c>
      <c r="B1073" s="622" t="str">
        <f t="shared" si="61"/>
        <v>131550438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Кепитъл Мениджмънт АДСИЦ</v>
      </c>
      <c r="B1074" s="622" t="str">
        <f t="shared" si="61"/>
        <v>131550438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Кепитъл Мениджмънт АДСИЦ</v>
      </c>
      <c r="B1075" s="622" t="str">
        <f t="shared" si="61"/>
        <v>131550438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Кепитъл Мениджмънт АДСИЦ</v>
      </c>
      <c r="B1076" s="622" t="str">
        <f t="shared" si="61"/>
        <v>131550438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4144</v>
      </c>
    </row>
    <row r="1077" spans="1:8">
      <c r="A1077" s="622" t="str">
        <f t="shared" si="60"/>
        <v>Кепитъл Мениджмънт АДСИЦ</v>
      </c>
      <c r="B1077" s="622" t="str">
        <f t="shared" si="61"/>
        <v>131550438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Кепитъл Мениджмънт АДСИЦ</v>
      </c>
      <c r="B1078" s="622" t="str">
        <f t="shared" si="61"/>
        <v>131550438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4144</v>
      </c>
    </row>
    <row r="1079" spans="1:8">
      <c r="A1079" s="622" t="str">
        <f t="shared" si="60"/>
        <v>Кепитъл Мениджмънт АДСИЦ</v>
      </c>
      <c r="B1079" s="622" t="str">
        <f t="shared" si="61"/>
        <v>131550438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Кепитъл Мениджмънт АДСИЦ</v>
      </c>
      <c r="B1080" s="622" t="str">
        <f t="shared" si="61"/>
        <v>131550438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Кепитъл Мениджмънт АДСИЦ</v>
      </c>
      <c r="B1081" s="622" t="str">
        <f t="shared" si="61"/>
        <v>131550438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389</v>
      </c>
    </row>
    <row r="1082" spans="1:8">
      <c r="A1082" s="622" t="str">
        <f t="shared" si="60"/>
        <v>Кепитъл Мениджмънт АДСИЦ</v>
      </c>
      <c r="B1082" s="622" t="str">
        <f t="shared" si="61"/>
        <v>131550438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Кепитъл Мениджмънт АДСИЦ</v>
      </c>
      <c r="B1083" s="622" t="str">
        <f t="shared" si="61"/>
        <v>131550438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387</v>
      </c>
    </row>
    <row r="1084" spans="1:8">
      <c r="A1084" s="622" t="str">
        <f t="shared" si="60"/>
        <v>Кепитъл Мениджмънт АДСИЦ</v>
      </c>
      <c r="B1084" s="622" t="str">
        <f t="shared" si="61"/>
        <v>131550438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Кепитъл Мениджмънт АДСИЦ</v>
      </c>
      <c r="B1085" s="622" t="str">
        <f t="shared" si="61"/>
        <v>131550438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0</v>
      </c>
    </row>
    <row r="1086" spans="1:8">
      <c r="A1086" s="622" t="str">
        <f t="shared" si="60"/>
        <v>Кепитъл Мениджмънт АДСИЦ</v>
      </c>
      <c r="B1086" s="622" t="str">
        <f t="shared" si="61"/>
        <v>131550438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1</v>
      </c>
    </row>
    <row r="1087" spans="1:8">
      <c r="A1087" s="622" t="str">
        <f t="shared" si="60"/>
        <v>Кепитъл Мениджмънт АДСИЦ</v>
      </c>
      <c r="B1087" s="622" t="str">
        <f t="shared" si="61"/>
        <v>131550438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Кепитъл Мениджмънт АДСИЦ</v>
      </c>
      <c r="B1088" s="622" t="str">
        <f t="shared" si="61"/>
        <v>131550438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Кепитъл Мениджмънт АДСИЦ</v>
      </c>
      <c r="B1089" s="622" t="str">
        <f t="shared" si="61"/>
        <v>131550438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1</v>
      </c>
    </row>
    <row r="1090" spans="1:8">
      <c r="A1090" s="622" t="str">
        <f t="shared" si="60"/>
        <v>Кепитъл Мениджмънт АДСИЦ</v>
      </c>
      <c r="B1090" s="622" t="str">
        <f t="shared" si="61"/>
        <v>131550438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1</v>
      </c>
    </row>
    <row r="1091" spans="1:8">
      <c r="A1091" s="622" t="str">
        <f t="shared" si="60"/>
        <v>Кепитъл Мениджмънт АДСИЦ</v>
      </c>
      <c r="B1091" s="622" t="str">
        <f t="shared" si="61"/>
        <v>131550438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9754</v>
      </c>
    </row>
    <row r="1092" spans="1:8">
      <c r="A1092" s="622" t="str">
        <f t="shared" si="60"/>
        <v>Кепитъл Мениджмънт АДСИЦ</v>
      </c>
      <c r="B1092" s="622" t="str">
        <f t="shared" si="61"/>
        <v>131550438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14287</v>
      </c>
    </row>
    <row r="1093" spans="1:8">
      <c r="A1093" s="622" t="str">
        <f t="shared" si="60"/>
        <v>Кепитъл Мениджмънт АДСИЦ</v>
      </c>
      <c r="B1093" s="622" t="str">
        <f t="shared" si="61"/>
        <v>131550438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14287</v>
      </c>
    </row>
    <row r="1094" spans="1:8">
      <c r="A1094" s="622" t="str">
        <f t="shared" si="60"/>
        <v>Кепитъл Мениджмънт АДСИЦ</v>
      </c>
      <c r="B1094" s="622" t="str">
        <f t="shared" si="61"/>
        <v>131550438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Кепитъл Мениджмънт АДСИЦ</v>
      </c>
      <c r="B1095" s="622" t="str">
        <f t="shared" si="61"/>
        <v>131550438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Кепитъл Мениджмънт АДСИЦ</v>
      </c>
      <c r="B1096" s="622" t="str">
        <f t="shared" si="61"/>
        <v>131550438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Кепитъл Мениджмънт АДСИЦ</v>
      </c>
      <c r="B1097" s="622" t="str">
        <f t="shared" si="61"/>
        <v>131550438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Кепитъл Мениджмънт АДСИЦ</v>
      </c>
      <c r="B1098" s="622" t="str">
        <f t="shared" si="61"/>
        <v>131550438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0</v>
      </c>
    </row>
    <row r="1099" spans="1:8">
      <c r="A1099" s="622" t="str">
        <f t="shared" si="60"/>
        <v>Кепитъл Мениджмънт АДСИЦ</v>
      </c>
      <c r="B1099" s="622" t="str">
        <f t="shared" si="61"/>
        <v>131550438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0</v>
      </c>
    </row>
    <row r="1100" spans="1:8">
      <c r="A1100" s="622" t="str">
        <f t="shared" si="60"/>
        <v>Кепитъл Мениджмънт АДСИЦ</v>
      </c>
      <c r="B1100" s="622" t="str">
        <f t="shared" si="61"/>
        <v>131550438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Кепитъл Мениджмънт АДСИЦ</v>
      </c>
      <c r="B1101" s="622" t="str">
        <f t="shared" si="61"/>
        <v>131550438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Кепитъл Мениджмънт АДСИЦ</v>
      </c>
      <c r="B1102" s="622" t="str">
        <f t="shared" si="61"/>
        <v>131550438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Кепитъл Мениджмънт АДСИЦ</v>
      </c>
      <c r="B1103" s="622" t="str">
        <f t="shared" si="61"/>
        <v>131550438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Кепитъл Мениджмънт АДСИЦ</v>
      </c>
      <c r="B1104" s="622" t="str">
        <f t="shared" ref="B1104:B1167" si="64">pdeBulstat</f>
        <v>131550438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Кепитъл Мениджмънт АДСИЦ</v>
      </c>
      <c r="B1105" s="622" t="str">
        <f t="shared" si="64"/>
        <v>131550438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31201</v>
      </c>
    </row>
    <row r="1106" spans="1:8">
      <c r="A1106" s="622" t="str">
        <f t="shared" si="63"/>
        <v>Кепитъл Мениджмънт АДСИЦ</v>
      </c>
      <c r="B1106" s="622" t="str">
        <f t="shared" si="64"/>
        <v>131550438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0</v>
      </c>
    </row>
    <row r="1107" spans="1:8">
      <c r="A1107" s="622" t="str">
        <f t="shared" si="63"/>
        <v>Кепитъл Мениджмънт АДСИЦ</v>
      </c>
      <c r="B1107" s="622" t="str">
        <f t="shared" si="64"/>
        <v>131550438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Кепитъл Мениджмънт АДСИЦ</v>
      </c>
      <c r="B1108" s="622" t="str">
        <f t="shared" si="64"/>
        <v>131550438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31201</v>
      </c>
    </row>
    <row r="1109" spans="1:8">
      <c r="A1109" s="622" t="str">
        <f t="shared" si="63"/>
        <v>Кепитъл Мениджмънт АДСИЦ</v>
      </c>
      <c r="B1109" s="622" t="str">
        <f t="shared" si="64"/>
        <v>131550438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0</v>
      </c>
    </row>
    <row r="1110" spans="1:8">
      <c r="A1110" s="622" t="str">
        <f t="shared" si="63"/>
        <v>Кепитъл Мениджмънт АДСИЦ</v>
      </c>
      <c r="B1110" s="622" t="str">
        <f t="shared" si="64"/>
        <v>131550438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Кепитъл Мениджмънт АДСИЦ</v>
      </c>
      <c r="B1111" s="622" t="str">
        <f t="shared" si="64"/>
        <v>131550438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Кепитъл Мениджмънт АДСИЦ</v>
      </c>
      <c r="B1112" s="622" t="str">
        <f t="shared" si="64"/>
        <v>131550438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Кепитъл Мениджмънт АДСИЦ</v>
      </c>
      <c r="B1113" s="622" t="str">
        <f t="shared" si="64"/>
        <v>131550438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Кепитъл Мениджмънт АДСИЦ</v>
      </c>
      <c r="B1114" s="622" t="str">
        <f t="shared" si="64"/>
        <v>131550438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Кепитъл Мениджмънт АДСИЦ</v>
      </c>
      <c r="B1115" s="622" t="str">
        <f t="shared" si="64"/>
        <v>131550438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Кепитъл Мениджмънт АДСИЦ</v>
      </c>
      <c r="B1116" s="622" t="str">
        <f t="shared" si="64"/>
        <v>131550438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Кепитъл Мениджмънт АДСИЦ</v>
      </c>
      <c r="B1117" s="622" t="str">
        <f t="shared" si="64"/>
        <v>131550438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Кепитъл Мениджмънт АДСИЦ</v>
      </c>
      <c r="B1118" s="622" t="str">
        <f t="shared" si="64"/>
        <v>131550438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Кепитъл Мениджмънт АДСИЦ</v>
      </c>
      <c r="B1119" s="622" t="str">
        <f t="shared" si="64"/>
        <v>131550438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Кепитъл Мениджмънт АДСИЦ</v>
      </c>
      <c r="B1120" s="622" t="str">
        <f t="shared" si="64"/>
        <v>131550438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Кепитъл Мениджмънт АДСИЦ</v>
      </c>
      <c r="B1121" s="622" t="str">
        <f t="shared" si="64"/>
        <v>131550438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Кепитъл Мениджмънт АДСИЦ</v>
      </c>
      <c r="B1122" s="622" t="str">
        <f t="shared" si="64"/>
        <v>131550438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Кепитъл Мениджмънт АДСИЦ</v>
      </c>
      <c r="B1123" s="622" t="str">
        <f t="shared" si="64"/>
        <v>131550438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Кепитъл Мениджмънт АДСИЦ</v>
      </c>
      <c r="B1124" s="622" t="str">
        <f t="shared" si="64"/>
        <v>131550438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Кепитъл Мениджмънт АДСИЦ</v>
      </c>
      <c r="B1125" s="622" t="str">
        <f t="shared" si="64"/>
        <v>131550438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Кепитъл Мениджмънт АДСИЦ</v>
      </c>
      <c r="B1126" s="622" t="str">
        <f t="shared" si="64"/>
        <v>131550438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Кепитъл Мениджмънт АДСИЦ</v>
      </c>
      <c r="B1127" s="622" t="str">
        <f t="shared" si="64"/>
        <v>131550438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Кепитъл Мениджмънт АДСИЦ</v>
      </c>
      <c r="B1128" s="622" t="str">
        <f t="shared" si="64"/>
        <v>131550438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Кепитъл Мениджмънт АДСИЦ</v>
      </c>
      <c r="B1129" s="622" t="str">
        <f t="shared" si="64"/>
        <v>131550438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Кепитъл Мениджмънт АДСИЦ</v>
      </c>
      <c r="B1130" s="622" t="str">
        <f t="shared" si="64"/>
        <v>131550438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Кепитъл Мениджмънт АДСИЦ</v>
      </c>
      <c r="B1131" s="622" t="str">
        <f t="shared" si="64"/>
        <v>131550438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Кепитъл Мениджмънт АДСИЦ</v>
      </c>
      <c r="B1132" s="622" t="str">
        <f t="shared" si="64"/>
        <v>131550438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Кепитъл Мениджмънт АДСИЦ</v>
      </c>
      <c r="B1133" s="622" t="str">
        <f t="shared" si="64"/>
        <v>131550438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Кепитъл Мениджмънт АДСИЦ</v>
      </c>
      <c r="B1134" s="622" t="str">
        <f t="shared" si="64"/>
        <v>131550438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Кепитъл Мениджмънт АДСИЦ</v>
      </c>
      <c r="B1135" s="622" t="str">
        <f t="shared" si="64"/>
        <v>131550438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Кепитъл Мениджмънт АДСИЦ</v>
      </c>
      <c r="B1136" s="622" t="str">
        <f t="shared" si="64"/>
        <v>131550438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31201</v>
      </c>
    </row>
    <row r="1137" spans="1:8">
      <c r="A1137" s="622" t="str">
        <f t="shared" si="63"/>
        <v>Кепитъл Мениджмънт АДСИЦ</v>
      </c>
      <c r="B1137" s="622" t="str">
        <f t="shared" si="64"/>
        <v>131550438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Кепитъл Мениджмънт АДСИЦ</v>
      </c>
      <c r="B1138" s="622" t="str">
        <f t="shared" si="64"/>
        <v>131550438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Кепитъл Мениджмънт АДСИЦ</v>
      </c>
      <c r="B1139" s="622" t="str">
        <f t="shared" si="64"/>
        <v>131550438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Кепитъл Мениджмънт АДСИЦ</v>
      </c>
      <c r="B1140" s="622" t="str">
        <f t="shared" si="64"/>
        <v>131550438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Кепитъл Мениджмънт АДСИЦ</v>
      </c>
      <c r="B1141" s="622" t="str">
        <f t="shared" si="64"/>
        <v>131550438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Кепитъл Мениджмънт АДСИЦ</v>
      </c>
      <c r="B1142" s="622" t="str">
        <f t="shared" si="64"/>
        <v>131550438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Кепитъл Мениджмънт АДСИЦ</v>
      </c>
      <c r="B1143" s="622" t="str">
        <f t="shared" si="64"/>
        <v>131550438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Кепитъл Мениджмънт АДСИЦ</v>
      </c>
      <c r="B1144" s="622" t="str">
        <f t="shared" si="64"/>
        <v>131550438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Кепитъл Мениджмънт АДСИЦ</v>
      </c>
      <c r="B1145" s="622" t="str">
        <f t="shared" si="64"/>
        <v>131550438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Кепитъл Мениджмънт АДСИЦ</v>
      </c>
      <c r="B1146" s="622" t="str">
        <f t="shared" si="64"/>
        <v>131550438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Кепитъл Мениджмънт АДСИЦ</v>
      </c>
      <c r="B1147" s="622" t="str">
        <f t="shared" si="64"/>
        <v>131550438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Кепитъл Мениджмънт АДСИЦ</v>
      </c>
      <c r="B1148" s="622" t="str">
        <f t="shared" si="64"/>
        <v>131550438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Кепитъл Мениджмънт АДСИЦ</v>
      </c>
      <c r="B1149" s="622" t="str">
        <f t="shared" si="64"/>
        <v>131550438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Кепитъл Мениджмънт АДСИЦ</v>
      </c>
      <c r="B1150" s="622" t="str">
        <f t="shared" si="64"/>
        <v>131550438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Кепитъл Мениджмънт АДСИЦ</v>
      </c>
      <c r="B1151" s="622" t="str">
        <f t="shared" si="64"/>
        <v>131550438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Кепитъл Мениджмънт АДСИЦ</v>
      </c>
      <c r="B1152" s="622" t="str">
        <f t="shared" si="64"/>
        <v>131550438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Кепитъл Мениджмънт АДСИЦ</v>
      </c>
      <c r="B1153" s="622" t="str">
        <f t="shared" si="64"/>
        <v>131550438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Кепитъл Мениджмънт АДСИЦ</v>
      </c>
      <c r="B1154" s="622" t="str">
        <f t="shared" si="64"/>
        <v>131550438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Кепитъл Мениджмънт АДСИЦ</v>
      </c>
      <c r="B1155" s="622" t="str">
        <f t="shared" si="64"/>
        <v>131550438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Кепитъл Мениджмънт АДСИЦ</v>
      </c>
      <c r="B1156" s="622" t="str">
        <f t="shared" si="64"/>
        <v>131550438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Кепитъл Мениджмънт АДСИЦ</v>
      </c>
      <c r="B1157" s="622" t="str">
        <f t="shared" si="64"/>
        <v>131550438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Кепитъл Мениджмънт АДСИЦ</v>
      </c>
      <c r="B1158" s="622" t="str">
        <f t="shared" si="64"/>
        <v>131550438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Кепитъл Мениджмънт АДСИЦ</v>
      </c>
      <c r="B1159" s="622" t="str">
        <f t="shared" si="64"/>
        <v>131550438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Кепитъл Мениджмънт АДСИЦ</v>
      </c>
      <c r="B1160" s="622" t="str">
        <f t="shared" si="64"/>
        <v>131550438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Кепитъл Мениджмънт АДСИЦ</v>
      </c>
      <c r="B1161" s="622" t="str">
        <f t="shared" si="64"/>
        <v>131550438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Кепитъл Мениджмънт АДСИЦ</v>
      </c>
      <c r="B1162" s="622" t="str">
        <f t="shared" si="64"/>
        <v>131550438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Кепитъл Мениджмънт АДСИЦ</v>
      </c>
      <c r="B1163" s="622" t="str">
        <f t="shared" si="64"/>
        <v>131550438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Кепитъл Мениджмънт АДСИЦ</v>
      </c>
      <c r="B1164" s="622" t="str">
        <f t="shared" si="64"/>
        <v>131550438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Кепитъл Мениджмънт АДСИЦ</v>
      </c>
      <c r="B1165" s="622" t="str">
        <f t="shared" si="64"/>
        <v>131550438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Кепитъл Мениджмънт АДСИЦ</v>
      </c>
      <c r="B1166" s="622" t="str">
        <f t="shared" si="64"/>
        <v>131550438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Кепитъл Мениджмънт АДСИЦ</v>
      </c>
      <c r="B1167" s="622" t="str">
        <f t="shared" si="64"/>
        <v>131550438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Кепитъл Мениджмънт АДСИЦ</v>
      </c>
      <c r="B1168" s="622" t="str">
        <f t="shared" ref="B1168:B1195" si="67">pdeBulstat</f>
        <v>131550438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Кепитъл Мениджмънт АДСИЦ</v>
      </c>
      <c r="B1169" s="622" t="str">
        <f t="shared" si="67"/>
        <v>131550438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Кепитъл Мениджмънт АДСИЦ</v>
      </c>
      <c r="B1170" s="622" t="str">
        <f t="shared" si="67"/>
        <v>131550438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Кепитъл Мениджмънт АДСИЦ</v>
      </c>
      <c r="B1171" s="622" t="str">
        <f t="shared" si="67"/>
        <v>131550438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Кепитъл Мениджмънт АДСИЦ</v>
      </c>
      <c r="B1172" s="622" t="str">
        <f t="shared" si="67"/>
        <v>131550438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Кепитъл Мениджмънт АДСИЦ</v>
      </c>
      <c r="B1173" s="622" t="str">
        <f t="shared" si="67"/>
        <v>131550438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Кепитъл Мениджмънт АДСИЦ</v>
      </c>
      <c r="B1174" s="622" t="str">
        <f t="shared" si="67"/>
        <v>131550438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Кепитъл Мениджмънт АДСИЦ</v>
      </c>
      <c r="B1175" s="622" t="str">
        <f t="shared" si="67"/>
        <v>131550438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Кепитъл Мениджмънт АДСИЦ</v>
      </c>
      <c r="B1176" s="622" t="str">
        <f t="shared" si="67"/>
        <v>131550438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Кепитъл Мениджмънт АДСИЦ</v>
      </c>
      <c r="B1177" s="622" t="str">
        <f t="shared" si="67"/>
        <v>131550438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Кепитъл Мениджмънт АДСИЦ</v>
      </c>
      <c r="B1178" s="622" t="str">
        <f t="shared" si="67"/>
        <v>131550438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Кепитъл Мениджмънт АДСИЦ</v>
      </c>
      <c r="B1179" s="622" t="str">
        <f t="shared" si="67"/>
        <v>131550438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Кепитъл Мениджмънт АДСИЦ</v>
      </c>
      <c r="B1180" s="622" t="str">
        <f t="shared" si="67"/>
        <v>131550438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Кепитъл Мениджмънт АДСИЦ</v>
      </c>
      <c r="B1181" s="622" t="str">
        <f t="shared" si="67"/>
        <v>131550438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Кепитъл Мениджмънт АДСИЦ</v>
      </c>
      <c r="B1182" s="622" t="str">
        <f t="shared" si="67"/>
        <v>131550438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Кепитъл Мениджмънт АДСИЦ</v>
      </c>
      <c r="B1183" s="622" t="str">
        <f t="shared" si="67"/>
        <v>131550438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Кепитъл Мениджмънт АДСИЦ</v>
      </c>
      <c r="B1184" s="622" t="str">
        <f t="shared" si="67"/>
        <v>131550438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Кепитъл Мениджмънт АДСИЦ</v>
      </c>
      <c r="B1185" s="622" t="str">
        <f t="shared" si="67"/>
        <v>131550438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Кепитъл Мениджмънт АДСИЦ</v>
      </c>
      <c r="B1186" s="622" t="str">
        <f t="shared" si="67"/>
        <v>131550438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Кепитъл Мениджмънт АДСИЦ</v>
      </c>
      <c r="B1187" s="622" t="str">
        <f t="shared" si="67"/>
        <v>131550438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Кепитъл Мениджмънт АДСИЦ</v>
      </c>
      <c r="B1188" s="622" t="str">
        <f t="shared" si="67"/>
        <v>131550438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Кепитъл Мениджмънт АДСИЦ</v>
      </c>
      <c r="B1189" s="622" t="str">
        <f t="shared" si="67"/>
        <v>131550438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Кепитъл Мениджмънт АДСИЦ</v>
      </c>
      <c r="B1190" s="622" t="str">
        <f t="shared" si="67"/>
        <v>131550438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Кепитъл Мениджмънт АДСИЦ</v>
      </c>
      <c r="B1191" s="622" t="str">
        <f t="shared" si="67"/>
        <v>131550438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Кепитъл Мениджмънт АДСИЦ</v>
      </c>
      <c r="B1192" s="622" t="str">
        <f t="shared" si="67"/>
        <v>131550438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Кепитъл Мениджмънт АДСИЦ</v>
      </c>
      <c r="B1193" s="622" t="str">
        <f t="shared" si="67"/>
        <v>131550438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Кепитъл Мениджмънт АДСИЦ</v>
      </c>
      <c r="B1194" s="622" t="str">
        <f t="shared" si="67"/>
        <v>131550438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Кепитъл Мениджмънт АДСИЦ</v>
      </c>
      <c r="B1195" s="622" t="str">
        <f t="shared" si="67"/>
        <v>131550438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Кепитъл Мениджмънт АДСИЦ</v>
      </c>
      <c r="B1197" s="622" t="str">
        <f t="shared" ref="B1197:B1228" si="70">pdeBulstat</f>
        <v>131550438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Кепитъл Мениджмънт АДСИЦ</v>
      </c>
      <c r="B1198" s="622" t="str">
        <f t="shared" si="70"/>
        <v>131550438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Кепитъл Мениджмънт АДСИЦ</v>
      </c>
      <c r="B1199" s="622" t="str">
        <f t="shared" si="70"/>
        <v>131550438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Кепитъл Мениджмънт АДСИЦ</v>
      </c>
      <c r="B1200" s="622" t="str">
        <f t="shared" si="70"/>
        <v>131550438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Кепитъл Мениджмънт АДСИЦ</v>
      </c>
      <c r="B1201" s="622" t="str">
        <f t="shared" si="70"/>
        <v>131550438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Кепитъл Мениджмънт АДСИЦ</v>
      </c>
      <c r="B1202" s="622" t="str">
        <f t="shared" si="70"/>
        <v>131550438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Кепитъл Мениджмънт АДСИЦ</v>
      </c>
      <c r="B1203" s="622" t="str">
        <f t="shared" si="70"/>
        <v>131550438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0</v>
      </c>
    </row>
    <row r="1204" spans="1:8">
      <c r="A1204" s="622" t="str">
        <f t="shared" si="69"/>
        <v>Кепитъл Мениджмънт АДСИЦ</v>
      </c>
      <c r="B1204" s="622" t="str">
        <f t="shared" si="70"/>
        <v>131550438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Кепитъл Мениджмънт АДСИЦ</v>
      </c>
      <c r="B1205" s="622" t="str">
        <f t="shared" si="70"/>
        <v>131550438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Кепитъл Мениджмънт АДСИЦ</v>
      </c>
      <c r="B1206" s="622" t="str">
        <f t="shared" si="70"/>
        <v>131550438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Кепитъл Мениджмънт АДСИЦ</v>
      </c>
      <c r="B1207" s="622" t="str">
        <f t="shared" si="70"/>
        <v>131550438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Кепитъл Мениджмънт АДСИЦ</v>
      </c>
      <c r="B1208" s="622" t="str">
        <f t="shared" si="70"/>
        <v>131550438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Кепитъл Мениджмънт АДСИЦ</v>
      </c>
      <c r="B1209" s="622" t="str">
        <f t="shared" si="70"/>
        <v>131550438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Кепитъл Мениджмънт АДСИЦ</v>
      </c>
      <c r="B1210" s="622" t="str">
        <f t="shared" si="70"/>
        <v>131550438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0</v>
      </c>
    </row>
    <row r="1211" spans="1:8">
      <c r="A1211" s="622" t="str">
        <f t="shared" si="69"/>
        <v>Кепитъл Мениджмънт АДСИЦ</v>
      </c>
      <c r="B1211" s="622" t="str">
        <f t="shared" si="70"/>
        <v>131550438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Кепитъл Мениджмънт АДСИЦ</v>
      </c>
      <c r="B1212" s="622" t="str">
        <f t="shared" si="70"/>
        <v>131550438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Кепитъл Мениджмънт АДСИЦ</v>
      </c>
      <c r="B1213" s="622" t="str">
        <f t="shared" si="70"/>
        <v>131550438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Кепитъл Мениджмънт АДСИЦ</v>
      </c>
      <c r="B1214" s="622" t="str">
        <f t="shared" si="70"/>
        <v>131550438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Кепитъл Мениджмънт АДСИЦ</v>
      </c>
      <c r="B1215" s="622" t="str">
        <f t="shared" si="70"/>
        <v>131550438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Кепитъл Мениджмънт АДСИЦ</v>
      </c>
      <c r="B1216" s="622" t="str">
        <f t="shared" si="70"/>
        <v>131550438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Кепитъл Мениджмънт АДСИЦ</v>
      </c>
      <c r="B1217" s="622" t="str">
        <f t="shared" si="70"/>
        <v>131550438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Кепитъл Мениджмънт АДСИЦ</v>
      </c>
      <c r="B1218" s="622" t="str">
        <f t="shared" si="70"/>
        <v>131550438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Кепитъл Мениджмънт АДСИЦ</v>
      </c>
      <c r="B1219" s="622" t="str">
        <f t="shared" si="70"/>
        <v>131550438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Кепитъл Мениджмънт АДСИЦ</v>
      </c>
      <c r="B1220" s="622" t="str">
        <f t="shared" si="70"/>
        <v>131550438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Кепитъл Мениджмънт АДСИЦ</v>
      </c>
      <c r="B1221" s="622" t="str">
        <f t="shared" si="70"/>
        <v>131550438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Кепитъл Мениджмънт АДСИЦ</v>
      </c>
      <c r="B1222" s="622" t="str">
        <f t="shared" si="70"/>
        <v>131550438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Кепитъл Мениджмънт АДСИЦ</v>
      </c>
      <c r="B1223" s="622" t="str">
        <f t="shared" si="70"/>
        <v>131550438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Кепитъл Мениджмънт АДСИЦ</v>
      </c>
      <c r="B1224" s="622" t="str">
        <f t="shared" si="70"/>
        <v>131550438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Кепитъл Мениджмънт АДСИЦ</v>
      </c>
      <c r="B1225" s="622" t="str">
        <f t="shared" si="70"/>
        <v>131550438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Кепитъл Мениджмънт АДСИЦ</v>
      </c>
      <c r="B1226" s="622" t="str">
        <f t="shared" si="70"/>
        <v>131550438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Кепитъл Мениджмънт АДСИЦ</v>
      </c>
      <c r="B1227" s="622" t="str">
        <f t="shared" si="70"/>
        <v>131550438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Кепитъл Мениджмънт АДСИЦ</v>
      </c>
      <c r="B1228" s="622" t="str">
        <f t="shared" si="70"/>
        <v>131550438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Кепитъл Мениджмънт АДСИЦ</v>
      </c>
      <c r="B1229" s="622" t="str">
        <f t="shared" ref="B1229:B1260" si="73">pdeBulstat</f>
        <v>131550438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Кепитъл Мениджмънт АДСИЦ</v>
      </c>
      <c r="B1230" s="622" t="str">
        <f t="shared" si="73"/>
        <v>131550438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Кепитъл Мениджмънт АДСИЦ</v>
      </c>
      <c r="B1231" s="622" t="str">
        <f t="shared" si="73"/>
        <v>131550438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Кепитъл Мениджмънт АДСИЦ</v>
      </c>
      <c r="B1232" s="622" t="str">
        <f t="shared" si="73"/>
        <v>131550438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Кепитъл Мениджмънт АДСИЦ</v>
      </c>
      <c r="B1233" s="622" t="str">
        <f t="shared" si="73"/>
        <v>131550438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Кепитъл Мениджмънт АДСИЦ</v>
      </c>
      <c r="B1234" s="622" t="str">
        <f t="shared" si="73"/>
        <v>131550438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Кепитъл Мениджмънт АДСИЦ</v>
      </c>
      <c r="B1235" s="622" t="str">
        <f t="shared" si="73"/>
        <v>131550438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Кепитъл Мениджмънт АДСИЦ</v>
      </c>
      <c r="B1236" s="622" t="str">
        <f t="shared" si="73"/>
        <v>131550438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Кепитъл Мениджмънт АДСИЦ</v>
      </c>
      <c r="B1237" s="622" t="str">
        <f t="shared" si="73"/>
        <v>131550438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Кепитъл Мениджмънт АДСИЦ</v>
      </c>
      <c r="B1238" s="622" t="str">
        <f t="shared" si="73"/>
        <v>131550438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Кепитъл Мениджмънт АДСИЦ</v>
      </c>
      <c r="B1239" s="622" t="str">
        <f t="shared" si="73"/>
        <v>131550438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Кепитъл Мениджмънт АДСИЦ</v>
      </c>
      <c r="B1240" s="622" t="str">
        <f t="shared" si="73"/>
        <v>131550438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Кепитъл Мениджмънт АДСИЦ</v>
      </c>
      <c r="B1241" s="622" t="str">
        <f t="shared" si="73"/>
        <v>131550438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Кепитъл Мениджмънт АДСИЦ</v>
      </c>
      <c r="B1242" s="622" t="str">
        <f t="shared" si="73"/>
        <v>131550438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Кепитъл Мениджмънт АДСИЦ</v>
      </c>
      <c r="B1243" s="622" t="str">
        <f t="shared" si="73"/>
        <v>131550438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Кепитъл Мениджмънт АДСИЦ</v>
      </c>
      <c r="B1244" s="622" t="str">
        <f t="shared" si="73"/>
        <v>131550438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Кепитъл Мениджмънт АДСИЦ</v>
      </c>
      <c r="B1245" s="622" t="str">
        <f t="shared" si="73"/>
        <v>131550438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0</v>
      </c>
    </row>
    <row r="1246" spans="1:8">
      <c r="A1246" s="622" t="str">
        <f t="shared" si="72"/>
        <v>Кепитъл Мениджмънт АДСИЦ</v>
      </c>
      <c r="B1246" s="622" t="str">
        <f t="shared" si="73"/>
        <v>131550438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Кепитъл Мениджмънт АДСИЦ</v>
      </c>
      <c r="B1247" s="622" t="str">
        <f t="shared" si="73"/>
        <v>131550438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Кепитъл Мениджмънт АДСИЦ</v>
      </c>
      <c r="B1248" s="622" t="str">
        <f t="shared" si="73"/>
        <v>131550438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Кепитъл Мениджмънт АДСИЦ</v>
      </c>
      <c r="B1249" s="622" t="str">
        <f t="shared" si="73"/>
        <v>131550438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Кепитъл Мениджмънт АДСИЦ</v>
      </c>
      <c r="B1250" s="622" t="str">
        <f t="shared" si="73"/>
        <v>131550438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Кепитъл Мениджмънт АДСИЦ</v>
      </c>
      <c r="B1251" s="622" t="str">
        <f t="shared" si="73"/>
        <v>131550438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Кепитъл Мениджмънт АДСИЦ</v>
      </c>
      <c r="B1252" s="622" t="str">
        <f t="shared" si="73"/>
        <v>131550438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0</v>
      </c>
    </row>
    <row r="1253" spans="1:8">
      <c r="A1253" s="622" t="str">
        <f t="shared" si="72"/>
        <v>Кепитъл Мениджмънт АДСИЦ</v>
      </c>
      <c r="B1253" s="622" t="str">
        <f t="shared" si="73"/>
        <v>131550438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Кепитъл Мениджмънт АДСИЦ</v>
      </c>
      <c r="B1254" s="622" t="str">
        <f t="shared" si="73"/>
        <v>131550438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Кепитъл Мениджмънт АДСИЦ</v>
      </c>
      <c r="B1255" s="622" t="str">
        <f t="shared" si="73"/>
        <v>131550438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Кепитъл Мениджмънт АДСИЦ</v>
      </c>
      <c r="B1256" s="622" t="str">
        <f t="shared" si="73"/>
        <v>131550438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Кепитъл Мениджмънт АДСИЦ</v>
      </c>
      <c r="B1257" s="622" t="str">
        <f t="shared" si="73"/>
        <v>131550438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Кепитъл Мениджмънт АДСИЦ</v>
      </c>
      <c r="B1258" s="622" t="str">
        <f t="shared" si="73"/>
        <v>131550438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Кепитъл Мениджмънт АДСИЦ</v>
      </c>
      <c r="B1259" s="622" t="str">
        <f t="shared" si="73"/>
        <v>131550438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Кепитъл Мениджмънт АДСИЦ</v>
      </c>
      <c r="B1260" s="622" t="str">
        <f t="shared" si="73"/>
        <v>131550438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Кепитъл Мениджмънт АДСИЦ</v>
      </c>
      <c r="B1261" s="622" t="str">
        <f t="shared" ref="B1261:B1294" si="76">pdeBulstat</f>
        <v>131550438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Кепитъл Мениджмънт АДСИЦ</v>
      </c>
      <c r="B1262" s="622" t="str">
        <f t="shared" si="76"/>
        <v>131550438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Кепитъл Мениджмънт АДСИЦ</v>
      </c>
      <c r="B1263" s="622" t="str">
        <f t="shared" si="76"/>
        <v>131550438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Кепитъл Мениджмънт АДСИЦ</v>
      </c>
      <c r="B1264" s="622" t="str">
        <f t="shared" si="76"/>
        <v>131550438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Кепитъл Мениджмънт АДСИЦ</v>
      </c>
      <c r="B1265" s="622" t="str">
        <f t="shared" si="76"/>
        <v>131550438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Кепитъл Мениджмънт АДСИЦ</v>
      </c>
      <c r="B1266" s="622" t="str">
        <f t="shared" si="76"/>
        <v>131550438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Кепитъл Мениджмънт АДСИЦ</v>
      </c>
      <c r="B1267" s="622" t="str">
        <f t="shared" si="76"/>
        <v>131550438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Кепитъл Мениджмънт АДСИЦ</v>
      </c>
      <c r="B1268" s="622" t="str">
        <f t="shared" si="76"/>
        <v>131550438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Кепитъл Мениджмънт АДСИЦ</v>
      </c>
      <c r="B1269" s="622" t="str">
        <f t="shared" si="76"/>
        <v>131550438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Кепитъл Мениджмънт АДСИЦ</v>
      </c>
      <c r="B1270" s="622" t="str">
        <f t="shared" si="76"/>
        <v>131550438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Кепитъл Мениджмънт АДСИЦ</v>
      </c>
      <c r="B1271" s="622" t="str">
        <f t="shared" si="76"/>
        <v>131550438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Кепитъл Мениджмънт АДСИЦ</v>
      </c>
      <c r="B1272" s="622" t="str">
        <f t="shared" si="76"/>
        <v>131550438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Кепитъл Мениджмънт АДСИЦ</v>
      </c>
      <c r="B1273" s="622" t="str">
        <f t="shared" si="76"/>
        <v>131550438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Кепитъл Мениджмънт АДСИЦ</v>
      </c>
      <c r="B1274" s="622" t="str">
        <f t="shared" si="76"/>
        <v>131550438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Кепитъл Мениджмънт АДСИЦ</v>
      </c>
      <c r="B1275" s="622" t="str">
        <f t="shared" si="76"/>
        <v>131550438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Кепитъл Мениджмънт АДСИЦ</v>
      </c>
      <c r="B1276" s="622" t="str">
        <f t="shared" si="76"/>
        <v>131550438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Кепитъл Мениджмънт АДСИЦ</v>
      </c>
      <c r="B1277" s="622" t="str">
        <f t="shared" si="76"/>
        <v>131550438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Кепитъл Мениджмънт АДСИЦ</v>
      </c>
      <c r="B1278" s="622" t="str">
        <f t="shared" si="76"/>
        <v>131550438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Кепитъл Мениджмънт АДСИЦ</v>
      </c>
      <c r="B1279" s="622" t="str">
        <f t="shared" si="76"/>
        <v>131550438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Кепитъл Мениджмънт АДСИЦ</v>
      </c>
      <c r="B1280" s="622" t="str">
        <f t="shared" si="76"/>
        <v>131550438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Кепитъл Мениджмънт АДСИЦ</v>
      </c>
      <c r="B1281" s="622" t="str">
        <f t="shared" si="76"/>
        <v>131550438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Кепитъл Мениджмънт АДСИЦ</v>
      </c>
      <c r="B1282" s="622" t="str">
        <f t="shared" si="76"/>
        <v>131550438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Кепитъл Мениджмънт АДСИЦ</v>
      </c>
      <c r="B1283" s="622" t="str">
        <f t="shared" si="76"/>
        <v>131550438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Кепитъл Мениджмънт АДСИЦ</v>
      </c>
      <c r="B1284" s="622" t="str">
        <f t="shared" si="76"/>
        <v>131550438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Кепитъл Мениджмънт АДСИЦ</v>
      </c>
      <c r="B1285" s="622" t="str">
        <f t="shared" si="76"/>
        <v>131550438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Кепитъл Мениджмънт АДСИЦ</v>
      </c>
      <c r="B1286" s="622" t="str">
        <f t="shared" si="76"/>
        <v>131550438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Кепитъл Мениджмънт АДСИЦ</v>
      </c>
      <c r="B1287" s="622" t="str">
        <f t="shared" si="76"/>
        <v>131550438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0</v>
      </c>
    </row>
    <row r="1288" spans="1:8">
      <c r="A1288" s="622" t="str">
        <f t="shared" si="75"/>
        <v>Кепитъл Мениджмънт АДСИЦ</v>
      </c>
      <c r="B1288" s="622" t="str">
        <f t="shared" si="76"/>
        <v>131550438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Кепитъл Мениджмънт АДСИЦ</v>
      </c>
      <c r="B1289" s="622" t="str">
        <f t="shared" si="76"/>
        <v>131550438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Кепитъл Мениджмънт АДСИЦ</v>
      </c>
      <c r="B1290" s="622" t="str">
        <f t="shared" si="76"/>
        <v>131550438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Кепитъл Мениджмънт АДСИЦ</v>
      </c>
      <c r="B1291" s="622" t="str">
        <f t="shared" si="76"/>
        <v>131550438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Кепитъл Мениджмънт АДСИЦ</v>
      </c>
      <c r="B1292" s="622" t="str">
        <f t="shared" si="76"/>
        <v>131550438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Кепитъл Мениджмънт АДСИЦ</v>
      </c>
      <c r="B1293" s="622" t="str">
        <f t="shared" si="76"/>
        <v>131550438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Кепитъл Мениджмънт АДСИЦ</v>
      </c>
      <c r="B1294" s="622" t="str">
        <f t="shared" si="76"/>
        <v>131550438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0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Кепитъл Мениджмънт АДСИЦ</v>
      </c>
      <c r="B1296" s="622" t="str">
        <f t="shared" ref="B1296:B1335" si="79">pdeBulstat</f>
        <v>131550438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0</v>
      </c>
    </row>
    <row r="1297" spans="1:8">
      <c r="A1297" s="622" t="str">
        <f t="shared" si="78"/>
        <v>Кепитъл Мениджмънт АДСИЦ</v>
      </c>
      <c r="B1297" s="622" t="str">
        <f t="shared" si="79"/>
        <v>131550438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Кепитъл Мениджмънт АДСИЦ</v>
      </c>
      <c r="B1298" s="622" t="str">
        <f t="shared" si="79"/>
        <v>131550438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Кепитъл Мениджмънт АДСИЦ</v>
      </c>
      <c r="B1299" s="622" t="str">
        <f t="shared" si="79"/>
        <v>131550438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0</v>
      </c>
    </row>
    <row r="1300" spans="1:8">
      <c r="A1300" s="622" t="str">
        <f t="shared" si="78"/>
        <v>Кепитъл Мениджмънт АДСИЦ</v>
      </c>
      <c r="B1300" s="622" t="str">
        <f t="shared" si="79"/>
        <v>131550438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0</v>
      </c>
    </row>
    <row r="1301" spans="1:8">
      <c r="A1301" s="622" t="str">
        <f t="shared" si="78"/>
        <v>Кепитъл Мениджмънт АДСИЦ</v>
      </c>
      <c r="B1301" s="622" t="str">
        <f t="shared" si="79"/>
        <v>131550438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Кепитъл Мениджмънт АДСИЦ</v>
      </c>
      <c r="B1302" s="622" t="str">
        <f t="shared" si="79"/>
        <v>131550438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Кепитъл Мениджмънт АДСИЦ</v>
      </c>
      <c r="B1303" s="622" t="str">
        <f t="shared" si="79"/>
        <v>131550438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Кепитъл Мениджмънт АДСИЦ</v>
      </c>
      <c r="B1304" s="622" t="str">
        <f t="shared" si="79"/>
        <v>131550438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Кепитъл Мениджмънт АДСИЦ</v>
      </c>
      <c r="B1305" s="622" t="str">
        <f t="shared" si="79"/>
        <v>131550438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Кепитъл Мениджмънт АДСИЦ</v>
      </c>
      <c r="B1306" s="622" t="str">
        <f t="shared" si="79"/>
        <v>131550438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Кепитъл Мениджмънт АДСИЦ</v>
      </c>
      <c r="B1307" s="622" t="str">
        <f t="shared" si="79"/>
        <v>131550438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Кепитъл Мениджмънт АДСИЦ</v>
      </c>
      <c r="B1308" s="622" t="str">
        <f t="shared" si="79"/>
        <v>131550438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Кепитъл Мениджмънт АДСИЦ</v>
      </c>
      <c r="B1309" s="622" t="str">
        <f t="shared" si="79"/>
        <v>131550438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Кепитъл Мениджмънт АДСИЦ</v>
      </c>
      <c r="B1310" s="622" t="str">
        <f t="shared" si="79"/>
        <v>131550438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Кепитъл Мениджмънт АДСИЦ</v>
      </c>
      <c r="B1311" s="622" t="str">
        <f t="shared" si="79"/>
        <v>131550438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Кепитъл Мениджмънт АДСИЦ</v>
      </c>
      <c r="B1312" s="622" t="str">
        <f t="shared" si="79"/>
        <v>131550438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Кепитъл Мениджмънт АДСИЦ</v>
      </c>
      <c r="B1313" s="622" t="str">
        <f t="shared" si="79"/>
        <v>131550438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Кепитъл Мениджмънт АДСИЦ</v>
      </c>
      <c r="B1314" s="622" t="str">
        <f t="shared" si="79"/>
        <v>131550438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Кепитъл Мениджмънт АДСИЦ</v>
      </c>
      <c r="B1315" s="622" t="str">
        <f t="shared" si="79"/>
        <v>131550438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Кепитъл Мениджмънт АДСИЦ</v>
      </c>
      <c r="B1316" s="622" t="str">
        <f t="shared" si="79"/>
        <v>131550438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Кепитъл Мениджмънт АДСИЦ</v>
      </c>
      <c r="B1317" s="622" t="str">
        <f t="shared" si="79"/>
        <v>131550438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Кепитъл Мениджмънт АДСИЦ</v>
      </c>
      <c r="B1318" s="622" t="str">
        <f t="shared" si="79"/>
        <v>131550438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Кепитъл Мениджмънт АДСИЦ</v>
      </c>
      <c r="B1319" s="622" t="str">
        <f t="shared" si="79"/>
        <v>131550438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Кепитъл Мениджмънт АДСИЦ</v>
      </c>
      <c r="B1320" s="622" t="str">
        <f t="shared" si="79"/>
        <v>131550438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Кепитъл Мениджмънт АДСИЦ</v>
      </c>
      <c r="B1321" s="622" t="str">
        <f t="shared" si="79"/>
        <v>131550438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Кепитъл Мениджмънт АДСИЦ</v>
      </c>
      <c r="B1322" s="622" t="str">
        <f t="shared" si="79"/>
        <v>131550438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Кепитъл Мениджмънт АДСИЦ</v>
      </c>
      <c r="B1323" s="622" t="str">
        <f t="shared" si="79"/>
        <v>131550438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Кепитъл Мениджмънт АДСИЦ</v>
      </c>
      <c r="B1324" s="622" t="str">
        <f t="shared" si="79"/>
        <v>131550438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Кепитъл Мениджмънт АДСИЦ</v>
      </c>
      <c r="B1325" s="622" t="str">
        <f t="shared" si="79"/>
        <v>131550438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Кепитъл Мениджмънт АДСИЦ</v>
      </c>
      <c r="B1326" s="622" t="str">
        <f t="shared" si="79"/>
        <v>131550438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Кепитъл Мениджмънт АДСИЦ</v>
      </c>
      <c r="B1327" s="622" t="str">
        <f t="shared" si="79"/>
        <v>131550438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Кепитъл Мениджмънт АДСИЦ</v>
      </c>
      <c r="B1328" s="622" t="str">
        <f t="shared" si="79"/>
        <v>131550438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Кепитъл Мениджмънт АДСИЦ</v>
      </c>
      <c r="B1329" s="622" t="str">
        <f t="shared" si="79"/>
        <v>131550438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0</v>
      </c>
    </row>
    <row r="1330" spans="1:8">
      <c r="A1330" s="622" t="str">
        <f t="shared" si="78"/>
        <v>Кепитъл Мениджмънт АДСИЦ</v>
      </c>
      <c r="B1330" s="622" t="str">
        <f t="shared" si="79"/>
        <v>131550438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0</v>
      </c>
    </row>
    <row r="1331" spans="1:8">
      <c r="A1331" s="622" t="str">
        <f t="shared" si="78"/>
        <v>Кепитъл Мениджмънт АДСИЦ</v>
      </c>
      <c r="B1331" s="622" t="str">
        <f t="shared" si="79"/>
        <v>131550438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Кепитъл Мениджмънт АДСИЦ</v>
      </c>
      <c r="B1332" s="622" t="str">
        <f t="shared" si="79"/>
        <v>131550438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Кепитъл Мениджмънт АДСИЦ</v>
      </c>
      <c r="B1333" s="622" t="str">
        <f t="shared" si="79"/>
        <v>131550438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Кепитъл Мениджмънт АДСИЦ</v>
      </c>
      <c r="B1334" s="622" t="str">
        <f t="shared" si="79"/>
        <v>131550438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Кепитъл Мениджмънт АДСИЦ</v>
      </c>
      <c r="B1335" s="622" t="str">
        <f t="shared" si="79"/>
        <v>131550438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" zoomScale="85" zoomScaleNormal="85" zoomScaleSheetLayoutView="90" workbookViewId="0">
      <selection activeCell="E20" sqref="E2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КЕПИТЪЛ МЕНИДЖМЪНТ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131550438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1758</v>
      </c>
      <c r="H12" s="160">
        <v>1758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1758</v>
      </c>
      <c r="H13" s="160">
        <v>1758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1758</v>
      </c>
      <c r="H18" s="545">
        <f>H12+H15+H16+H17</f>
        <v>1758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59">
        <v>60277</v>
      </c>
      <c r="H20" s="159">
        <v>60277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7899</v>
      </c>
      <c r="H22" s="531">
        <f>SUM(H23:H25)</f>
        <v>7899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59">
        <v>7899</v>
      </c>
      <c r="H25" s="159">
        <v>7899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68176</v>
      </c>
      <c r="H26" s="533">
        <f>H20+H21+H22</f>
        <v>68176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94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11769</v>
      </c>
      <c r="H28" s="531">
        <f>SUM(H29:H31)</f>
        <v>7830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11769</v>
      </c>
      <c r="H29" s="160">
        <v>7830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745</v>
      </c>
      <c r="H32" s="160">
        <v>3941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12514</v>
      </c>
      <c r="H34" s="533">
        <f>H28+H32+H33</f>
        <v>11771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82448</v>
      </c>
      <c r="H37" s="535">
        <f>H26+H18+H34</f>
        <v>81705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60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31201</v>
      </c>
      <c r="H48" s="160">
        <v>5868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60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31201</v>
      </c>
      <c r="H50" s="531">
        <f>SUM(H44:H49)</f>
        <v>5868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>
        <v>21</v>
      </c>
      <c r="D54" s="426">
        <v>98</v>
      </c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21</v>
      </c>
      <c r="D56" s="537">
        <f>D20+D21+D22+D28+D33+D46+D52+D54+D55</f>
        <v>98</v>
      </c>
      <c r="E56" s="83" t="s">
        <v>193</v>
      </c>
      <c r="F56" s="82" t="s">
        <v>194</v>
      </c>
      <c r="G56" s="534">
        <f>G50+G52+G53+G54+G55</f>
        <v>31201</v>
      </c>
      <c r="H56" s="535">
        <f>H50+H52+H53+H54+H55</f>
        <v>5868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4144</v>
      </c>
      <c r="H60" s="160">
        <v>4088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389</v>
      </c>
      <c r="H61" s="531">
        <f>SUM(H62:H68)</f>
        <v>356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387</v>
      </c>
      <c r="H64" s="160">
        <v>355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60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24635</v>
      </c>
      <c r="D69" s="160">
        <v>14282</v>
      </c>
      <c r="E69" s="164" t="s">
        <v>98</v>
      </c>
      <c r="F69" s="78" t="s">
        <v>236</v>
      </c>
      <c r="G69" s="160">
        <v>9754</v>
      </c>
      <c r="H69" s="160">
        <v>20986</v>
      </c>
    </row>
    <row r="70" spans="1:13">
      <c r="A70" s="74" t="s">
        <v>237</v>
      </c>
      <c r="B70" s="76" t="s">
        <v>238</v>
      </c>
      <c r="C70" s="160"/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14287</v>
      </c>
      <c r="H71" s="533">
        <f>H59+H60+H61+H69+H70</f>
        <v>25430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103163</v>
      </c>
      <c r="D75" s="160">
        <v>98534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127798</v>
      </c>
      <c r="D76" s="533">
        <f>SUM(D68:D75)</f>
        <v>112816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14287</v>
      </c>
      <c r="H79" s="535">
        <f>H71+H73+H75+H77</f>
        <v>25430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38</v>
      </c>
      <c r="D89" s="159">
        <v>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38</v>
      </c>
      <c r="D92" s="533">
        <f>SUM(D88:D91)</f>
        <v>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79</v>
      </c>
      <c r="D93" s="426">
        <v>80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127915</v>
      </c>
      <c r="D94" s="537">
        <f>D65+D76+D85+D92+D93</f>
        <v>112905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127936</v>
      </c>
      <c r="D95" s="539">
        <f>D94+D56</f>
        <v>113003</v>
      </c>
      <c r="E95" s="191" t="s">
        <v>291</v>
      </c>
      <c r="F95" s="436" t="s">
        <v>292</v>
      </c>
      <c r="G95" s="538">
        <f>G37+G40+G56+G79</f>
        <v>127936</v>
      </c>
      <c r="H95" s="539">
        <f>H37+H40+H56+H79</f>
        <v>113003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Кроу България Адвайзъри ЕООД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8" zoomScale="85" zoomScaleNormal="85" zoomScaleSheetLayoutView="119" workbookViewId="0">
      <selection activeCell="E45" sqref="E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КЕПИТЪЛ МЕНИДЖМЪНТ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131550438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579</v>
      </c>
      <c r="D13" s="275">
        <v>534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215</v>
      </c>
      <c r="D15" s="275">
        <v>138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15</v>
      </c>
      <c r="D16" s="275">
        <v>11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6</v>
      </c>
      <c r="D19" s="275">
        <v>307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815</v>
      </c>
      <c r="D22" s="560">
        <f>SUM(D12:D18)+D19</f>
        <v>990</v>
      </c>
      <c r="E22" s="157" t="s">
        <v>336</v>
      </c>
      <c r="F22" s="199" t="s">
        <v>337</v>
      </c>
      <c r="G22" s="275">
        <v>3997</v>
      </c>
      <c r="H22" s="275">
        <v>4414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775</v>
      </c>
      <c r="H24" s="275">
        <v>1070</v>
      </c>
    </row>
    <row r="25" spans="1:8" ht="31.5">
      <c r="A25" s="157" t="s">
        <v>343</v>
      </c>
      <c r="B25" s="199" t="s">
        <v>344</v>
      </c>
      <c r="C25" s="275">
        <v>1205</v>
      </c>
      <c r="D25" s="275">
        <v>599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397</v>
      </c>
      <c r="D26" s="275"/>
      <c r="E26" s="157" t="s">
        <v>349</v>
      </c>
      <c r="F26" s="199" t="s">
        <v>350</v>
      </c>
      <c r="G26" s="275">
        <v>4454</v>
      </c>
      <c r="H26" s="275">
        <v>3338</v>
      </c>
    </row>
    <row r="27" spans="1:8" ht="31.5">
      <c r="A27" s="157" t="s">
        <v>351</v>
      </c>
      <c r="B27" s="199" t="s">
        <v>352</v>
      </c>
      <c r="C27" s="275">
        <v>25</v>
      </c>
      <c r="D27" s="275"/>
      <c r="E27" s="198" t="s">
        <v>123</v>
      </c>
      <c r="F27" s="200" t="s">
        <v>353</v>
      </c>
      <c r="G27" s="559">
        <f>SUM(G22:G26)</f>
        <v>9226</v>
      </c>
      <c r="H27" s="560">
        <f>SUM(H22:H26)</f>
        <v>8822</v>
      </c>
    </row>
    <row r="28" spans="1:8">
      <c r="A28" s="157" t="s">
        <v>98</v>
      </c>
      <c r="B28" s="199" t="s">
        <v>354</v>
      </c>
      <c r="C28" s="275">
        <v>6039</v>
      </c>
      <c r="D28" s="275">
        <v>3292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7666</v>
      </c>
      <c r="D29" s="560">
        <f>SUM(D25:D28)</f>
        <v>3891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8481</v>
      </c>
      <c r="D31" s="214">
        <f>D29+D22</f>
        <v>4881</v>
      </c>
      <c r="E31" s="211" t="s">
        <v>358</v>
      </c>
      <c r="F31" s="226" t="s">
        <v>359</v>
      </c>
      <c r="G31" s="213">
        <f>G16+G18+G27</f>
        <v>9226</v>
      </c>
      <c r="H31" s="214">
        <f>H16+H18+H27</f>
        <v>8822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745</v>
      </c>
      <c r="D33" s="205">
        <f>IF((H31-D31)&gt;0,H31-D31,0)</f>
        <v>3941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8481</v>
      </c>
      <c r="D36" s="566">
        <f>D31-D34+D35</f>
        <v>4881</v>
      </c>
      <c r="E36" s="222" t="s">
        <v>374</v>
      </c>
      <c r="F36" s="216" t="s">
        <v>375</v>
      </c>
      <c r="G36" s="227">
        <f>G35-G34+G31</f>
        <v>9226</v>
      </c>
      <c r="H36" s="228">
        <f>H35-H34+H31</f>
        <v>8822</v>
      </c>
    </row>
    <row r="37" spans="1:8">
      <c r="A37" s="221" t="s">
        <v>376</v>
      </c>
      <c r="B37" s="193" t="s">
        <v>377</v>
      </c>
      <c r="C37" s="213">
        <f>IF((G36-C36)&gt;0,G36-C36,0)</f>
        <v>745</v>
      </c>
      <c r="D37" s="214">
        <f>IF((H36-D36)&gt;0,H36-D36,0)</f>
        <v>3941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745</v>
      </c>
      <c r="D42" s="205">
        <f>+IF((H36-D36-D38)&gt;0,H36-D36-D38,0)</f>
        <v>3941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745</v>
      </c>
      <c r="D44" s="228">
        <f>IF(H42=0,IF(D42-D43&gt;0,D42-D43+H43,0),IF(H42-H43&lt;0,H43-H42+D42,0))</f>
        <v>3941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9226</v>
      </c>
      <c r="D45" s="562">
        <f>D36+D38+D42</f>
        <v>8822</v>
      </c>
      <c r="E45" s="230" t="s">
        <v>401</v>
      </c>
      <c r="F45" s="232" t="s">
        <v>402</v>
      </c>
      <c r="G45" s="561">
        <f>G42+G36</f>
        <v>9226</v>
      </c>
      <c r="H45" s="562">
        <f>H42+H36</f>
        <v>8822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Кроу България Адвайзъри ЕООД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34:H35 G22:H26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C12" sqref="C1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КЕПИТЪЛ МЕНИДЖМЪНТ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131550438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40480</v>
      </c>
      <c r="D11" s="160">
        <v>77492</v>
      </c>
    </row>
    <row r="12" spans="1:13">
      <c r="A12" s="237" t="s">
        <v>409</v>
      </c>
      <c r="B12" s="147" t="s">
        <v>410</v>
      </c>
      <c r="C12" s="160">
        <v>-64546</v>
      </c>
      <c r="D12" s="160">
        <v>-74105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0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-230</v>
      </c>
      <c r="D14" s="160">
        <v>-153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0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0</v>
      </c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667</v>
      </c>
      <c r="D17" s="160">
        <v>1492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0</v>
      </c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-494</v>
      </c>
      <c r="D20" s="160">
        <v>-38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-24123</v>
      </c>
      <c r="D21" s="583">
        <f>SUM(D11:D20)</f>
        <v>4688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29138</v>
      </c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>
        <v>-3912</v>
      </c>
      <c r="D38" s="160">
        <v>-3912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-985</v>
      </c>
      <c r="D40" s="160">
        <v>-687</v>
      </c>
    </row>
    <row r="41" spans="1:13">
      <c r="A41" s="237" t="s">
        <v>464</v>
      </c>
      <c r="B41" s="147" t="s">
        <v>465</v>
      </c>
      <c r="C41" s="160">
        <v>-28</v>
      </c>
      <c r="D41" s="160">
        <v>-46</v>
      </c>
    </row>
    <row r="42" spans="1:13">
      <c r="A42" s="237" t="s">
        <v>466</v>
      </c>
      <c r="B42" s="147" t="s">
        <v>467</v>
      </c>
      <c r="C42" s="160">
        <v>-61</v>
      </c>
      <c r="D42" s="160">
        <v>-35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24152</v>
      </c>
      <c r="D43" s="585">
        <f>SUM(D35:D42)</f>
        <v>-4680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29</v>
      </c>
      <c r="D44" s="266">
        <f>D43+D33+D21</f>
        <v>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38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38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46112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Кроу България Адвайзъри ЕООД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КЕПИТЪЛ МЕНИДЖМЪНТ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131550438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1758</v>
      </c>
      <c r="D13" s="519">
        <f>'1-Баланс'!H20</f>
        <v>60277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7899</v>
      </c>
      <c r="I13" s="519">
        <f>'1-Баланс'!H29+'1-Баланс'!H32</f>
        <v>11771</v>
      </c>
      <c r="J13" s="519">
        <f>'1-Баланс'!H30+'1-Баланс'!H33</f>
        <v>0</v>
      </c>
      <c r="K13" s="520"/>
      <c r="L13" s="519">
        <f>SUM(C13:K13)</f>
        <v>81705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1758</v>
      </c>
      <c r="D17" s="519">
        <f t="shared" ref="D17:M17" si="2">D13+D14</f>
        <v>60277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7899</v>
      </c>
      <c r="I17" s="519">
        <f t="shared" si="2"/>
        <v>11771</v>
      </c>
      <c r="J17" s="519">
        <f t="shared" si="2"/>
        <v>0</v>
      </c>
      <c r="K17" s="519">
        <f t="shared" si="2"/>
        <v>0</v>
      </c>
      <c r="L17" s="519">
        <f t="shared" si="1"/>
        <v>81705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745</v>
      </c>
      <c r="J18" s="519">
        <f>+'1-Баланс'!G33</f>
        <v>0</v>
      </c>
      <c r="K18" s="520"/>
      <c r="L18" s="519">
        <f t="shared" si="1"/>
        <v>745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1758</v>
      </c>
      <c r="D31" s="519">
        <f t="shared" ref="D31:M31" si="6">D19+D22+D23+D26+D30+D29+D17+D18</f>
        <v>60277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7899</v>
      </c>
      <c r="I31" s="519">
        <f t="shared" si="6"/>
        <v>12516</v>
      </c>
      <c r="J31" s="519">
        <f t="shared" si="6"/>
        <v>0</v>
      </c>
      <c r="K31" s="519">
        <f t="shared" si="6"/>
        <v>0</v>
      </c>
      <c r="L31" s="519">
        <f t="shared" si="1"/>
        <v>82450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1758</v>
      </c>
      <c r="D34" s="522">
        <f t="shared" si="7"/>
        <v>60277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7899</v>
      </c>
      <c r="I34" s="522">
        <f t="shared" si="7"/>
        <v>12516</v>
      </c>
      <c r="J34" s="522">
        <f t="shared" si="7"/>
        <v>0</v>
      </c>
      <c r="K34" s="522">
        <f t="shared" si="7"/>
        <v>0</v>
      </c>
      <c r="L34" s="522">
        <f t="shared" si="1"/>
        <v>82450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Кроу България Адвайзъри ЕООД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6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КЕПИТЪЛ МЕНИДЖМЪНТ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131550438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Кроу България Адвайзъри ЕООД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6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КЕПИТЪЛ МЕНИДЖМЪНТ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131550438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Кроу България Адвайзъри ЕООД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59"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КЕПИТЪЛ МЕНИДЖМЪНТ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131550438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f>+'1-Баланс'!C68</f>
        <v>0</v>
      </c>
      <c r="D29" s="325">
        <f>+C29</f>
        <v>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24635</v>
      </c>
      <c r="D30" s="325">
        <f>+C30</f>
        <v>24635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103163</v>
      </c>
      <c r="D40" s="319">
        <f>SUM(D41:D44)</f>
        <v>103163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103163</v>
      </c>
      <c r="D44" s="325">
        <f>+C44</f>
        <v>103163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127798</v>
      </c>
      <c r="D45" s="386">
        <f>D26+D30+D31+D33+D32+D34+D35+D40</f>
        <v>127798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127798</v>
      </c>
      <c r="D46" s="392">
        <f>D45+D23+D21+D11</f>
        <v>127798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31201</v>
      </c>
      <c r="D65" s="160"/>
      <c r="E65" s="111">
        <f t="shared" si="1"/>
        <v>31201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31201</v>
      </c>
      <c r="D68" s="384">
        <f>D54+D58+D63+D64+D65+D66</f>
        <v>0</v>
      </c>
      <c r="E68" s="382">
        <f t="shared" si="1"/>
        <v>31201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+'[1]1-Баланс'!G62</f>
        <v>0</v>
      </c>
      <c r="D76" s="160">
        <f>+C76</f>
        <v>0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4144</v>
      </c>
      <c r="D82" s="113">
        <f>SUM(D83:D86)</f>
        <v>4144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4144</v>
      </c>
      <c r="D84" s="160">
        <f>+C84</f>
        <v>4144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389</v>
      </c>
      <c r="D87" s="111">
        <f>SUM(D88:D92)+D96</f>
        <v>389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387</v>
      </c>
      <c r="D89" s="160">
        <f>+C89</f>
        <v>387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>
        <f>+C91</f>
        <v>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+'1-Баланс'!G68</f>
        <v>1</v>
      </c>
      <c r="D95" s="160">
        <f>+C95</f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1</v>
      </c>
      <c r="D96" s="160">
        <f>+C96</f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9754</v>
      </c>
      <c r="D97" s="160">
        <f>+C97</f>
        <v>9754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14287</v>
      </c>
      <c r="D98" s="382">
        <f>D87+D82+D77+D73+D97</f>
        <v>14287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45488</v>
      </c>
      <c r="D99" s="376">
        <f>D98+D70+D68</f>
        <v>14287</v>
      </c>
      <c r="E99" s="376">
        <f>E98+E70+E68</f>
        <v>31201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Кроу България Адвайзъри ЕООД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D84 F88:F91 C90 F93:F97 C83:D83 C85:D86 C88:D88 D89:D91 C93:D94 D95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КЕПИТЪЛ МЕНИДЖМЪНТ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131550438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Кроу България Адвайзъри ЕООД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2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2026-03-31T13:46:34Z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