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3-Отчет за паричния поток" sheetId="3" r:id="rId3"/>
    <sheet name="2-Отчет за доходите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3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<sst xmlns="http://schemas.openxmlformats.org/spreadsheetml/2006/main" count="1996" uniqueCount="693">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</sst>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45303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45303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9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171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6333</v>
      </c>
      <c r="H22" s="393">
        <f>SUM(H23:H25)</f>
        <v>6333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3</v>
      </c>
      <c r="H24" s="137">
        <v>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6583</v>
      </c>
      <c r="H26" s="377">
        <f>H20+H21+H22</f>
        <v>6583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-8918</v>
      </c>
      <c r="H28" s="375">
        <f>SUM(H29:H31)</f>
        <v>-8535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-11187</v>
      </c>
      <c r="H30" s="137">
        <v>-10804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-25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-8943</v>
      </c>
      <c r="H34" s="377">
        <f>H28+H32+H33</f>
        <v>-8559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-1642</v>
      </c>
      <c r="H37" s="379">
        <f>H26+H18+H34</f>
        <v>-1258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354</v>
      </c>
      <c r="H46" s="137">
        <v>354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354</v>
      </c>
      <c r="H50" s="375">
        <f>SUM(H44:H49)</f>
        <v>354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354</v>
      </c>
      <c r="H56" s="379">
        <f>H50+H52+H53+H54+H55</f>
        <v>354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251</v>
      </c>
      <c r="H61" s="375">
        <f>SUM(H62:H68)</f>
        <v>259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72</v>
      </c>
      <c r="H64" s="137">
        <v>120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179</v>
      </c>
      <c r="H68" s="137">
        <v>139</v>
      </c>
    </row>
    <row r="69" spans="1:8" ht="15.75">
      <c r="A69" s="76" t="s">
        <v>210</v>
      </c>
      <c r="B69" s="78" t="s">
        <v>211</v>
      </c>
      <c r="C69" s="138">
        <v>9</v>
      </c>
      <c r="D69" s="137"/>
      <c r="E69" s="142" t="s">
        <v>79</v>
      </c>
      <c r="F69" s="80" t="s">
        <v>216</v>
      </c>
      <c r="G69" s="138">
        <v>1938</v>
      </c>
      <c r="H69" s="137">
        <v>1535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2189</v>
      </c>
      <c r="H71" s="377">
        <f>H59+H60+H61+H69+H70</f>
        <v>1794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17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2189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24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901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901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45303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45303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53" sqref="C5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/>
      <c r="E15" s="185" t="s">
        <v>79</v>
      </c>
      <c r="F15" s="180" t="s">
        <v>289</v>
      </c>
      <c r="G15" s="256">
        <v>1</v>
      </c>
      <c r="H15" s="257">
        <v>1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1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1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1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3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3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45303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7" sqref="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3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-10828</v>
      </c>
      <c r="K13" s="364"/>
      <c r="L13" s="363">
        <f>SUM(C13:K13)</f>
        <v>-1258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-359</v>
      </c>
      <c r="K14" s="109">
        <f t="shared" si="0"/>
        <v>0</v>
      </c>
      <c r="L14" s="429">
        <f aca="true" t="shared" si="1" ref="L14:L34">SUM(C14:K14)</f>
        <v>-359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-359</v>
      </c>
      <c r="K16" s="256"/>
      <c r="L16" s="363">
        <f t="shared" si="1"/>
        <v>-359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3</v>
      </c>
      <c r="H17" s="432">
        <f t="shared" si="2"/>
        <v>6305</v>
      </c>
      <c r="I17" s="432">
        <f t="shared" si="2"/>
        <v>2269</v>
      </c>
      <c r="J17" s="432">
        <f t="shared" si="2"/>
        <v>-11187</v>
      </c>
      <c r="K17" s="432">
        <f t="shared" si="2"/>
        <v>0</v>
      </c>
      <c r="L17" s="363">
        <f t="shared" si="1"/>
        <v>-1617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-25</v>
      </c>
      <c r="K18" s="364"/>
      <c r="L18" s="363">
        <f t="shared" si="1"/>
        <v>-25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3</v>
      </c>
      <c r="H31" s="432">
        <f t="shared" si="6"/>
        <v>6305</v>
      </c>
      <c r="I31" s="432">
        <f t="shared" si="6"/>
        <v>2269</v>
      </c>
      <c r="J31" s="432">
        <f t="shared" si="6"/>
        <v>-11212</v>
      </c>
      <c r="K31" s="432">
        <f t="shared" si="6"/>
        <v>0</v>
      </c>
      <c r="L31" s="363">
        <f t="shared" si="1"/>
        <v>-1642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3</v>
      </c>
      <c r="H34" s="366">
        <f t="shared" si="7"/>
        <v>6305</v>
      </c>
      <c r="I34" s="366">
        <f t="shared" si="7"/>
        <v>2269</v>
      </c>
      <c r="J34" s="366">
        <f t="shared" si="7"/>
        <v>-11212</v>
      </c>
      <c r="K34" s="366">
        <f t="shared" si="7"/>
        <v>0</v>
      </c>
      <c r="L34" s="430">
        <f t="shared" si="1"/>
        <v>-1642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45303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45303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901</v>
      </c>
      <c r="D6" s="454">
        <f aca="true" t="shared" si="0" ref="D6:D15">C6-E6</f>
        <v>0</v>
      </c>
      <c r="E6" s="453">
        <f>'1-Баланс'!G95</f>
        <v>901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-1642</v>
      </c>
      <c r="D7" s="454">
        <f t="shared" si="0"/>
        <v>-2360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-25</v>
      </c>
      <c r="D8" s="454">
        <f t="shared" si="0"/>
        <v>-23</v>
      </c>
      <c r="E8" s="453">
        <f>ABS('2-Отчет за доходите'!C44)-ABS('2-Отчет за доходите'!G44)</f>
        <v>-2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-1642</v>
      </c>
      <c r="D11" s="454">
        <f t="shared" si="0"/>
        <v>0</v>
      </c>
      <c r="E11" s="453">
        <f>'4-Отчет за собствения капитал'!L34</f>
        <v>-1642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0.015225334957369063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-0.009830908375933936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-0.02774694783573807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0.3333333333333333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0.0109639104613979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0.0109639104613979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0.0031978072179077205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0.0031978072179077205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0.0011098779134295228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-0.2748447204968944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-1.548721071863581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2.8224195338512765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24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901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6333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3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6583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-8918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-11187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-25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-8943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-1642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354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354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354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251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72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179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1938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2189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2189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3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3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3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3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2269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2269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-10828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-359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-359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-11187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-25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-11212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-11212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-1258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-359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-359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-1617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-25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-1642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-1642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2022-10-11T13:29:38Z</cp:lastPrinted>
  <dcterms:created xsi:type="dcterms:W3CDTF">2006-09-16T00:00:00Z</dcterms:created>
  <dcterms:modified xsi:type="dcterms:W3CDTF">2024-01-10T09:31:52Z</dcterms:modified>
  <cp:category/>
  <cp:version/>
  <cp:contentType/>
  <cp:contentStatus/>
</cp:coreProperties>
</file>