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 - YEAR\KFN\BIG\2025 - 12\"/>
    </mc:Choice>
  </mc:AlternateContent>
  <xr:revisionPtr revIDLastSave="0" documentId="13_ncr:1_{0C3DCDA5-8281-4B5D-B6C8-26CF8427433D}" xr6:coauthVersionLast="47" xr6:coauthVersionMax="47" xr10:uidLastSave="{00000000-0000-0000-0000-000000000000}"/>
  <bookViews>
    <workbookView xWindow="-110" yWindow="-110" windowWidth="25820" windowHeight="15500" tabRatio="601" activeTab="3" xr2:uid="{414CD647-E853-494E-8759-40D3FD39105B}"/>
  </bookViews>
  <sheets>
    <sheet name="баланс " sheetId="1" r:id="rId1"/>
    <sheet name="ОПР " sheetId="16" r:id="rId2"/>
    <sheet name="ОПП" sheetId="17" r:id="rId3"/>
    <sheet name="ОСК" sheetId="11" r:id="rId4"/>
    <sheet name="бележки към баланс" sheetId="2" state="hidden" r:id="rId5"/>
  </sheets>
  <definedNames>
    <definedName name="_xlnm.Print_Area" localSheetId="0">'баланс '!$A$1:$E$49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6" l="1"/>
  <c r="C26" i="16"/>
  <c r="D23" i="16"/>
  <c r="C23" i="16"/>
  <c r="C29" i="16"/>
  <c r="B14" i="17"/>
  <c r="B25" i="17"/>
  <c r="C24" i="17"/>
  <c r="C21" i="17"/>
  <c r="C14" i="17"/>
  <c r="C25" i="17"/>
  <c r="C27" i="17"/>
  <c r="D37" i="1"/>
  <c r="D21" i="1"/>
  <c r="D16" i="1"/>
  <c r="D22" i="1"/>
  <c r="D19" i="16"/>
  <c r="B21" i="17"/>
  <c r="C9" i="11"/>
  <c r="C14" i="11"/>
  <c r="C16" i="1"/>
  <c r="A2" i="11"/>
  <c r="A3" i="11"/>
  <c r="B9" i="11"/>
  <c r="B10" i="11"/>
  <c r="B14" i="11"/>
  <c r="C10" i="11"/>
  <c r="E10" i="11"/>
  <c r="E11" i="11"/>
  <c r="E12" i="11"/>
  <c r="A17" i="11"/>
  <c r="A2" i="17"/>
  <c r="A3" i="17"/>
  <c r="B24" i="17"/>
  <c r="A30" i="17"/>
  <c r="A2" i="16"/>
  <c r="A3" i="16"/>
  <c r="C10" i="16"/>
  <c r="A35" i="16"/>
  <c r="C37" i="1"/>
  <c r="D13" i="16"/>
  <c r="D18" i="16"/>
  <c r="D9" i="11"/>
  <c r="D33" i="1"/>
  <c r="C30" i="1"/>
  <c r="C33" i="1"/>
  <c r="C38" i="1"/>
  <c r="C40" i="1"/>
  <c r="C13" i="16"/>
  <c r="C18" i="16"/>
  <c r="C21" i="1"/>
  <c r="C22" i="1"/>
  <c r="D13" i="11"/>
  <c r="E13" i="11"/>
  <c r="D29" i="16"/>
  <c r="D30" i="16"/>
  <c r="D32" i="16"/>
  <c r="C30" i="16"/>
  <c r="C32" i="16"/>
  <c r="C34" i="16"/>
  <c r="D38" i="1"/>
  <c r="D14" i="11"/>
  <c r="D40" i="1"/>
  <c r="B26" i="17"/>
  <c r="C29" i="17"/>
  <c r="B27" i="17"/>
  <c r="B29" i="17"/>
  <c r="E9" i="11"/>
  <c r="E14" i="11"/>
</calcChain>
</file>

<file path=xl/sharedStrings.xml><?xml version="1.0" encoding="utf-8"?>
<sst xmlns="http://schemas.openxmlformats.org/spreadsheetml/2006/main" count="166" uniqueCount="125">
  <si>
    <t>АКТИВИ</t>
  </si>
  <si>
    <t>КАПИТАЛ И ПАСИВИ</t>
  </si>
  <si>
    <t>Сума (лева)</t>
  </si>
  <si>
    <t>Текуща</t>
  </si>
  <si>
    <t xml:space="preserve">Предходна </t>
  </si>
  <si>
    <t>година</t>
  </si>
  <si>
    <t>а</t>
  </si>
  <si>
    <t>Парични средства</t>
  </si>
  <si>
    <t>Текущи задължения</t>
  </si>
  <si>
    <t>Наименование</t>
  </si>
  <si>
    <t>Финансови разходи</t>
  </si>
  <si>
    <t>Печалба/(загуба) преди данъци</t>
  </si>
  <si>
    <t>Данъци</t>
  </si>
  <si>
    <t>Разходи за материали и външни услуги</t>
  </si>
  <si>
    <t>Нетна печалба/(загуба) след данъци</t>
  </si>
  <si>
    <t>Основен капитал</t>
  </si>
  <si>
    <t>Нетен резултат от обичайна дейност</t>
  </si>
  <si>
    <t>Нетен резултат от финансова дейност</t>
  </si>
  <si>
    <t>Инвестиционни имоти</t>
  </si>
  <si>
    <t>Общо капитал и пасиви</t>
  </si>
  <si>
    <t>Съставител:</t>
  </si>
  <si>
    <t>ОТЧЕТ ЗА ПАРИЧНИТЕ ПОТОЦИ</t>
  </si>
  <si>
    <t>Текуща година</t>
  </si>
  <si>
    <t>Предходна година</t>
  </si>
  <si>
    <t>Нетен паричен поток от финансова дейност</t>
  </si>
  <si>
    <t xml:space="preserve">Нетен паричен поток </t>
  </si>
  <si>
    <t>Парични средства в началото на периода</t>
  </si>
  <si>
    <t>Парични средства в края на периода</t>
  </si>
  <si>
    <t>Парични потоци от оперативна дейност</t>
  </si>
  <si>
    <t>Плащания на доставчици</t>
  </si>
  <si>
    <t>Нетен паричен поток от оперативна дейност</t>
  </si>
  <si>
    <t>Парични потоци от инвестиционна дейност</t>
  </si>
  <si>
    <t>Постъпления от издаване на собствени акции</t>
  </si>
  <si>
    <t>Други плащания от оперативна дейност</t>
  </si>
  <si>
    <t>Паричен поток от лихви, комисионни и други подобни</t>
  </si>
  <si>
    <t>Нетен паричен поток от инвестиционна дейност</t>
  </si>
  <si>
    <t>Други постъпления/плащания от инвестиционна дейност</t>
  </si>
  <si>
    <t>ОТЧЕТ ЗА СОБСТВЕНИЯ КАПИТАЛ</t>
  </si>
  <si>
    <t>Показатели</t>
  </si>
  <si>
    <t>Печалба</t>
  </si>
  <si>
    <t>Общо</t>
  </si>
  <si>
    <t>Изменение за сметка на собствениците, в т.ч.</t>
  </si>
  <si>
    <t>увеличение</t>
  </si>
  <si>
    <t>Нетна печалба за периода</t>
  </si>
  <si>
    <t>Изпълнителен директор:</t>
  </si>
  <si>
    <t>Постъпления/плащания на финансови активи</t>
  </si>
  <si>
    <t>А. НЕТЕКУЩИ АКТИВИ</t>
  </si>
  <si>
    <t>ОБЩО ЗА РАЗДЕЛ А:</t>
  </si>
  <si>
    <t>Б. ТЕКУЩИ АКТИВИ</t>
  </si>
  <si>
    <t>ОБЩО ЗА РАЗДЕЛ Б:</t>
  </si>
  <si>
    <t>ОБЩО АКТИВИ:</t>
  </si>
  <si>
    <t>А. СОБСТВЕН КАПИТАЛ</t>
  </si>
  <si>
    <t>Б. ТЕКУЩИ ПАСИВИ</t>
  </si>
  <si>
    <t>Нефинансови разходи</t>
  </si>
  <si>
    <t>Други финансови разходи</t>
  </si>
  <si>
    <t>Други разходи</t>
  </si>
  <si>
    <t>Резултат от текущия период</t>
  </si>
  <si>
    <t>НА "БУЛГЕРИЪН ИНВЕСТМЪНТ ГРУП" АДСИЦ</t>
  </si>
  <si>
    <t>Пояснение</t>
  </si>
  <si>
    <t>Предоставени аванси</t>
  </si>
  <si>
    <t>Непокрита загуба</t>
  </si>
  <si>
    <t>Предоставени заеми</t>
  </si>
  <si>
    <t>Други постъпления/плащания от финансова дейност</t>
  </si>
  <si>
    <t>Справка за оповестяване на счетоводната политика</t>
  </si>
  <si>
    <t xml:space="preserve">1. "БУЛГЕРИЪН ИНВЕСТМЪНТ ГРУП" АДСИЦ е акционерно дружество със специална инвестиционна цел. </t>
  </si>
  <si>
    <t xml:space="preserve">2. Дружеството е с регистриран капитал от 650 000 лв., разпределен в 650 000 бр. обикновени акции </t>
  </si>
  <si>
    <t xml:space="preserve">    с номинална стойност 1 лв/бр.</t>
  </si>
  <si>
    <t>3. Основната дейност на предприятието включва:</t>
  </si>
  <si>
    <t xml:space="preserve">     - инвестиране и строеж на недвижими имоти</t>
  </si>
  <si>
    <t xml:space="preserve">     - продажба на недвижими имоти</t>
  </si>
  <si>
    <t xml:space="preserve">     - отдаване под наем на недвижими имоти</t>
  </si>
  <si>
    <t xml:space="preserve">    при спазване на изискванията на Международните счетоводни стандарти. </t>
  </si>
  <si>
    <t xml:space="preserve">5. При изготвянето на финансовият отчет е спазен принципът на действащо предприятие. </t>
  </si>
  <si>
    <t>6. Прилагани са следните правила за текуща и периодична оценка на активите и пасивите:</t>
  </si>
  <si>
    <t xml:space="preserve">    - ДМА се оценяват по цена на придобиване, включваща покупната цена  вкл.ДДС и </t>
  </si>
  <si>
    <t xml:space="preserve">      всички разходи, необходими за привеждане им във вид, годен за експлоатация.</t>
  </si>
  <si>
    <t xml:space="preserve">    - при последваща оценка на ДМА се прилага препоръчителният подход, съгласно </t>
  </si>
  <si>
    <t xml:space="preserve">      МСС 16</t>
  </si>
  <si>
    <t xml:space="preserve">     - Прилага се линеен метод за амортизация на амортизируемите активи.</t>
  </si>
  <si>
    <t xml:space="preserve">     - Сделките за покупка и продажба на валута се отразяват по курса на сделката.</t>
  </si>
  <si>
    <t xml:space="preserve">     - Паричните средства, вземанията и задълженията във валута се преоценяват по</t>
  </si>
  <si>
    <t xml:space="preserve">        централния курс на БНБ.</t>
  </si>
  <si>
    <t xml:space="preserve">7. При осчетоводяване на първичните документи са прилагани изискванията на Закона за </t>
  </si>
  <si>
    <t xml:space="preserve">    счетоводството и Международните стандарти за финансови отчети.</t>
  </si>
  <si>
    <t>Разходи за възнаграждения и осигуровки</t>
  </si>
  <si>
    <t>Нефинансови приходи</t>
  </si>
  <si>
    <t>Постъпления от клиенти</t>
  </si>
  <si>
    <t>Банкови такси и лихви по краткосрочни заеми</t>
  </si>
  <si>
    <t>Други приходи</t>
  </si>
  <si>
    <t>Покупка/продажба на инвестиционни имоти</t>
  </si>
  <si>
    <t>платени/възстановени данъци</t>
  </si>
  <si>
    <t>приходи от услуги</t>
  </si>
  <si>
    <t>фонд Резервен</t>
  </si>
  <si>
    <t>Машини, съоръжения и оборудване</t>
  </si>
  <si>
    <t xml:space="preserve">4. Финансовия отчет на "БУЛГЕРИЪН ИНВЕСТМЪНТ ГРУП" АДСИЦ към 31.12.2012 год. е съставен </t>
  </si>
  <si>
    <t>Дата:................2013 год.        Съставител: ………………..        Ръководител: …………………</t>
  </si>
  <si>
    <t>Търговски и други вземания</t>
  </si>
  <si>
    <t>3.2.</t>
  </si>
  <si>
    <t>3.3.</t>
  </si>
  <si>
    <t>3.4.</t>
  </si>
  <si>
    <t>3.5.</t>
  </si>
  <si>
    <t>3.6.</t>
  </si>
  <si>
    <t>3.7.</t>
  </si>
  <si>
    <t>3.13.</t>
  </si>
  <si>
    <t>ЕДИНЕН ОТЧЕТ ЗА ВСЕОБХВАТНИЯ ДОХОД</t>
  </si>
  <si>
    <t>3.8.</t>
  </si>
  <si>
    <t>ОТЧЕТ ЗА ФИНАНСОВОТО СЪСТОЯНИЕ</t>
  </si>
  <si>
    <t>Амортизации</t>
  </si>
  <si>
    <t>3.1.</t>
  </si>
  <si>
    <t>3.11.</t>
  </si>
  <si>
    <t>Сума (хил.лева)</t>
  </si>
  <si>
    <t xml:space="preserve">Други финансови приходи </t>
  </si>
  <si>
    <t>Приходи от оценка</t>
  </si>
  <si>
    <t>Разходи от оценка на инвестиционен имот</t>
  </si>
  <si>
    <t>Финансови приходи</t>
  </si>
  <si>
    <t>Приходи от оценка на инвестиционен имот</t>
  </si>
  <si>
    <t>4.1.</t>
  </si>
  <si>
    <t>4.2.</t>
  </si>
  <si>
    <t>4.3.</t>
  </si>
  <si>
    <t>Салдо към 31.12.2024</t>
  </si>
  <si>
    <t>Стоян Тошков Буюклиев</t>
  </si>
  <si>
    <t>Емил Иванов Шошев</t>
  </si>
  <si>
    <t>Дата: 27.01.2026 г.</t>
  </si>
  <si>
    <t>КЪМ 31.12.2025</t>
  </si>
  <si>
    <t>Салдо към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</si>
</sst>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0;\(#&quot; &quot;##0\);\-"/>
  </numFmts>
  <fonts count="5" x14ac:knownFonts="1">
    <font>
      <sz val="10"/>
      <name val="Arial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64" fontId="2" fillId="2" borderId="1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/>
    <xf numFmtId="16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vertical="center" wrapText="1"/>
    </xf>
    <xf numFmtId="164" fontId="2" fillId="2" borderId="0" xfId="0" applyNumberFormat="1" applyFont="1" applyFill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/>
    <xf numFmtId="164" fontId="2" fillId="2" borderId="1" xfId="0" applyNumberFormat="1" applyFont="1" applyFill="1" applyBorder="1"/>
    <xf numFmtId="164" fontId="1" fillId="2" borderId="5" xfId="0" applyNumberFormat="1" applyFont="1" applyFill="1" applyBorder="1" applyAlignment="1">
      <alignment horizontal="center"/>
    </xf>
    <xf numFmtId="164" fontId="1" fillId="2" borderId="2" xfId="0" applyNumberFormat="1" applyFont="1" applyFill="1" applyBorder="1"/>
    <xf numFmtId="164" fontId="1" fillId="2" borderId="6" xfId="0" applyNumberFormat="1" applyFont="1" applyFill="1" applyBorder="1"/>
    <xf numFmtId="164" fontId="1" fillId="2" borderId="7" xfId="0" applyNumberFormat="1" applyFont="1" applyFill="1" applyBorder="1"/>
    <xf numFmtId="164" fontId="1" fillId="2" borderId="8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1" fillId="2" borderId="3" xfId="0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top" wrapText="1"/>
    </xf>
    <xf numFmtId="164" fontId="1" fillId="2" borderId="0" xfId="0" applyNumberFormat="1" applyFont="1" applyFill="1"/>
    <xf numFmtId="164" fontId="1" fillId="2" borderId="3" xfId="0" applyNumberFormat="1" applyFont="1" applyFill="1" applyBorder="1"/>
    <xf numFmtId="0" fontId="2" fillId="2" borderId="1" xfId="0" applyFont="1" applyFill="1" applyBorder="1"/>
    <xf numFmtId="164" fontId="1" fillId="2" borderId="6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164" fontId="2" fillId="2" borderId="9" xfId="0" applyNumberFormat="1" applyFont="1" applyFill="1" applyBorder="1"/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left"/>
    </xf>
    <xf numFmtId="164" fontId="2" fillId="2" borderId="11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3" fillId="0" borderId="12" xfId="0" applyFont="1" applyBorder="1"/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/>
    <xf numFmtId="0" fontId="3" fillId="0" borderId="15" xfId="0" applyFont="1" applyBorder="1"/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/>
    <xf numFmtId="0" fontId="3" fillId="0" borderId="17" xfId="0" applyFont="1" applyBorder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164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2" fillId="0" borderId="0" xfId="0" applyFont="1"/>
    <xf numFmtId="4" fontId="2" fillId="2" borderId="0" xfId="0" applyNumberFormat="1" applyFont="1" applyFill="1"/>
    <xf numFmtId="0" fontId="4" fillId="0" borderId="0" xfId="0" applyFont="1" applyAlignment="1">
      <alignment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0" fillId="0" borderId="0" xfId="0" applyAlignment="1">
      <alignment vertical="center" wrapText="1"/>
    </xf>
    <xf numFmtId="164" fontId="1" fillId="2" borderId="18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FA30-B1CC-4336-8FEC-BC3B5C1A2FE7}">
  <dimension ref="A1:E48"/>
  <sheetViews>
    <sheetView view="pageBreakPreview" zoomScale="130" zoomScaleNormal="130" zoomScaleSheetLayoutView="130" workbookViewId="0">
      <selection activeCell="A4" sqref="A4"/>
    </sheetView>
  </sheetViews>
  <sheetFormatPr defaultColWidth="9.1796875" defaultRowHeight="13" x14ac:dyDescent="0.3"/>
  <cols>
    <col min="1" max="1" width="42.453125" style="3" customWidth="1"/>
    <col min="2" max="2" width="12.1796875" style="3" customWidth="1"/>
    <col min="3" max="3" width="13.7265625" style="3" customWidth="1"/>
    <col min="4" max="4" width="13.1796875" style="3" customWidth="1"/>
    <col min="5" max="16384" width="9.1796875" style="3"/>
  </cols>
  <sheetData>
    <row r="1" spans="1:4" ht="12.75" customHeight="1" x14ac:dyDescent="0.3">
      <c r="A1" s="60" t="s">
        <v>106</v>
      </c>
      <c r="B1" s="60"/>
      <c r="C1" s="60"/>
      <c r="D1" s="60"/>
    </row>
    <row r="2" spans="1:4" ht="12.75" customHeight="1" x14ac:dyDescent="0.3">
      <c r="A2" s="61" t="s">
        <v>57</v>
      </c>
      <c r="B2" s="61"/>
      <c r="C2" s="61"/>
      <c r="D2" s="61"/>
    </row>
    <row r="3" spans="1:4" ht="12.75" customHeight="1" x14ac:dyDescent="0.3">
      <c r="A3" s="61" t="s">
        <v>123</v>
      </c>
      <c r="B3" s="61"/>
      <c r="C3" s="61"/>
      <c r="D3" s="61"/>
    </row>
    <row r="4" spans="1:4" ht="12.75" customHeight="1" x14ac:dyDescent="0.3">
      <c r="A4" s="5"/>
      <c r="B4" s="5"/>
      <c r="C4" s="5"/>
      <c r="D4" s="5"/>
    </row>
    <row r="5" spans="1:4" x14ac:dyDescent="0.3">
      <c r="A5" s="2"/>
      <c r="B5" s="2"/>
      <c r="C5" s="2"/>
      <c r="D5" s="2"/>
    </row>
    <row r="6" spans="1:4" x14ac:dyDescent="0.3">
      <c r="A6" s="2"/>
      <c r="B6" s="2"/>
      <c r="C6" s="2"/>
      <c r="D6" s="2"/>
    </row>
    <row r="7" spans="1:4" x14ac:dyDescent="0.3">
      <c r="A7" s="6"/>
      <c r="B7" s="6"/>
      <c r="C7" s="6"/>
      <c r="D7" s="6"/>
    </row>
    <row r="8" spans="1:4" x14ac:dyDescent="0.3">
      <c r="A8" s="6"/>
      <c r="B8" s="6"/>
      <c r="C8" s="6"/>
      <c r="D8" s="6"/>
    </row>
    <row r="9" spans="1:4" x14ac:dyDescent="0.3">
      <c r="A9" s="10" t="s">
        <v>0</v>
      </c>
      <c r="B9" s="22" t="s">
        <v>58</v>
      </c>
      <c r="C9" s="22" t="s">
        <v>3</v>
      </c>
      <c r="D9" s="22" t="s">
        <v>4</v>
      </c>
    </row>
    <row r="10" spans="1:4" x14ac:dyDescent="0.3">
      <c r="A10" s="16"/>
      <c r="B10" s="22"/>
      <c r="C10" s="22" t="s">
        <v>5</v>
      </c>
      <c r="D10" s="22" t="s">
        <v>5</v>
      </c>
    </row>
    <row r="11" spans="1:4" ht="13.5" customHeight="1" x14ac:dyDescent="0.3">
      <c r="A11" s="16"/>
      <c r="B11" s="22"/>
      <c r="C11" s="22" t="s">
        <v>110</v>
      </c>
      <c r="D11" s="22" t="s">
        <v>110</v>
      </c>
    </row>
    <row r="12" spans="1:4" x14ac:dyDescent="0.3">
      <c r="A12" s="16"/>
      <c r="B12" s="22"/>
      <c r="C12" s="9">
        <v>1</v>
      </c>
      <c r="D12" s="9">
        <v>2</v>
      </c>
    </row>
    <row r="13" spans="1:4" x14ac:dyDescent="0.3">
      <c r="A13" s="10" t="s">
        <v>46</v>
      </c>
      <c r="B13" s="9"/>
      <c r="C13" s="9"/>
      <c r="D13" s="9"/>
    </row>
    <row r="14" spans="1:4" x14ac:dyDescent="0.3">
      <c r="A14" s="12" t="s">
        <v>18</v>
      </c>
      <c r="B14" s="22" t="s">
        <v>108</v>
      </c>
      <c r="C14" s="1">
        <v>176</v>
      </c>
      <c r="D14" s="1">
        <v>176</v>
      </c>
    </row>
    <row r="15" spans="1:4" hidden="1" x14ac:dyDescent="0.3">
      <c r="A15" s="12" t="s">
        <v>93</v>
      </c>
      <c r="B15" s="22" t="s">
        <v>97</v>
      </c>
      <c r="C15" s="1">
        <v>0</v>
      </c>
      <c r="D15" s="1">
        <v>0</v>
      </c>
    </row>
    <row r="16" spans="1:4" x14ac:dyDescent="0.3">
      <c r="A16" s="15" t="s">
        <v>47</v>
      </c>
      <c r="B16" s="22"/>
      <c r="C16" s="32">
        <f>+C15+C14</f>
        <v>176</v>
      </c>
      <c r="D16" s="32">
        <f>+D15+D14</f>
        <v>176</v>
      </c>
    </row>
    <row r="17" spans="1:4" x14ac:dyDescent="0.3">
      <c r="A17" s="10" t="s">
        <v>48</v>
      </c>
      <c r="B17" s="22"/>
      <c r="C17" s="1"/>
      <c r="D17" s="1"/>
    </row>
    <row r="18" spans="1:4" x14ac:dyDescent="0.3">
      <c r="A18" s="12" t="s">
        <v>59</v>
      </c>
      <c r="B18" s="22" t="s">
        <v>97</v>
      </c>
      <c r="C18" s="1">
        <v>157</v>
      </c>
      <c r="D18" s="1">
        <v>157</v>
      </c>
    </row>
    <row r="19" spans="1:4" x14ac:dyDescent="0.3">
      <c r="A19" s="12" t="s">
        <v>96</v>
      </c>
      <c r="B19" s="22" t="s">
        <v>98</v>
      </c>
      <c r="C19" s="1">
        <v>76</v>
      </c>
      <c r="D19" s="1">
        <v>76</v>
      </c>
    </row>
    <row r="20" spans="1:4" x14ac:dyDescent="0.3">
      <c r="A20" s="16" t="s">
        <v>7</v>
      </c>
      <c r="B20" s="22" t="s">
        <v>99</v>
      </c>
      <c r="C20" s="56">
        <v>12</v>
      </c>
      <c r="D20" s="56">
        <v>12</v>
      </c>
    </row>
    <row r="21" spans="1:4" x14ac:dyDescent="0.3">
      <c r="A21" s="15" t="s">
        <v>49</v>
      </c>
      <c r="B21" s="15"/>
      <c r="C21" s="15">
        <f>SUM(C18:C20)</f>
        <v>245</v>
      </c>
      <c r="D21" s="15">
        <f>SUM(D18:D20)</f>
        <v>245</v>
      </c>
    </row>
    <row r="22" spans="1:4" x14ac:dyDescent="0.3">
      <c r="A22" s="15" t="s">
        <v>50</v>
      </c>
      <c r="B22" s="15"/>
      <c r="C22" s="15">
        <f>C16+C21</f>
        <v>421</v>
      </c>
      <c r="D22" s="15">
        <f>D16+D21</f>
        <v>421</v>
      </c>
    </row>
    <row r="23" spans="1:4" x14ac:dyDescent="0.3">
      <c r="A23" s="18"/>
      <c r="B23" s="18"/>
      <c r="C23" s="19"/>
      <c r="D23" s="20"/>
    </row>
    <row r="24" spans="1:4" x14ac:dyDescent="0.3">
      <c r="A24" s="41" t="s">
        <v>1</v>
      </c>
      <c r="B24" s="7"/>
      <c r="C24" s="40" t="s">
        <v>3</v>
      </c>
      <c r="D24" s="7" t="s">
        <v>4</v>
      </c>
    </row>
    <row r="25" spans="1:4" x14ac:dyDescent="0.3">
      <c r="A25" s="38"/>
      <c r="B25" s="21" t="s">
        <v>58</v>
      </c>
      <c r="C25" s="13" t="s">
        <v>5</v>
      </c>
      <c r="D25" s="8" t="s">
        <v>5</v>
      </c>
    </row>
    <row r="26" spans="1:4" x14ac:dyDescent="0.3">
      <c r="A26" s="42"/>
      <c r="B26" s="22"/>
      <c r="C26" s="13" t="s">
        <v>2</v>
      </c>
      <c r="D26" s="8" t="s">
        <v>2</v>
      </c>
    </row>
    <row r="27" spans="1:4" x14ac:dyDescent="0.3">
      <c r="A27" s="29"/>
      <c r="B27" s="29"/>
      <c r="C27" s="9">
        <v>1</v>
      </c>
      <c r="D27" s="9">
        <v>2</v>
      </c>
    </row>
    <row r="28" spans="1:4" x14ac:dyDescent="0.3">
      <c r="A28" s="10" t="s">
        <v>51</v>
      </c>
      <c r="B28" s="9"/>
      <c r="C28" s="9"/>
      <c r="D28" s="9"/>
    </row>
    <row r="29" spans="1:4" x14ac:dyDescent="0.3">
      <c r="A29" s="12" t="s">
        <v>15</v>
      </c>
      <c r="B29" s="22" t="s">
        <v>100</v>
      </c>
      <c r="C29" s="1">
        <v>650</v>
      </c>
      <c r="D29" s="1">
        <v>650</v>
      </c>
    </row>
    <row r="30" spans="1:4" x14ac:dyDescent="0.3">
      <c r="A30" s="23" t="s">
        <v>60</v>
      </c>
      <c r="B30" s="22"/>
      <c r="C30" s="24">
        <f>D30+D32</f>
        <v>-242</v>
      </c>
      <c r="D30" s="24">
        <v>-225</v>
      </c>
    </row>
    <row r="31" spans="1:4" x14ac:dyDescent="0.3">
      <c r="A31" s="23" t="s">
        <v>92</v>
      </c>
      <c r="B31" s="17" t="s">
        <v>101</v>
      </c>
      <c r="C31" s="24">
        <v>1</v>
      </c>
      <c r="D31" s="24">
        <v>1</v>
      </c>
    </row>
    <row r="32" spans="1:4" x14ac:dyDescent="0.3">
      <c r="A32" s="36" t="s">
        <v>56</v>
      </c>
      <c r="B32" s="17" t="s">
        <v>102</v>
      </c>
      <c r="C32" s="25">
        <v>0</v>
      </c>
      <c r="D32" s="25">
        <v>-17</v>
      </c>
    </row>
    <row r="33" spans="1:5" x14ac:dyDescent="0.3">
      <c r="A33" s="35" t="s">
        <v>47</v>
      </c>
      <c r="B33" s="22"/>
      <c r="C33" s="26">
        <f>C29+C30+C32+C31</f>
        <v>409</v>
      </c>
      <c r="D33" s="26">
        <f>D29+D30+D32+D31</f>
        <v>409</v>
      </c>
    </row>
    <row r="34" spans="1:5" x14ac:dyDescent="0.3">
      <c r="A34" s="10" t="s">
        <v>52</v>
      </c>
      <c r="B34" s="22"/>
      <c r="C34" s="25"/>
      <c r="D34" s="25"/>
    </row>
    <row r="35" spans="1:5" x14ac:dyDescent="0.3">
      <c r="A35" s="16" t="s">
        <v>8</v>
      </c>
      <c r="B35" s="22" t="s">
        <v>105</v>
      </c>
      <c r="C35" s="25">
        <v>12</v>
      </c>
      <c r="D35" s="25">
        <v>12</v>
      </c>
    </row>
    <row r="36" spans="1:5" hidden="1" x14ac:dyDescent="0.3">
      <c r="A36" s="16" t="s">
        <v>59</v>
      </c>
      <c r="B36" s="22"/>
      <c r="C36" s="25">
        <v>0</v>
      </c>
      <c r="D36" s="25">
        <v>0</v>
      </c>
    </row>
    <row r="37" spans="1:5" x14ac:dyDescent="0.3">
      <c r="A37" s="15" t="s">
        <v>49</v>
      </c>
      <c r="B37" s="22"/>
      <c r="C37" s="26">
        <f>C35+C36</f>
        <v>12</v>
      </c>
      <c r="D37" s="26">
        <f>D35+D36</f>
        <v>12</v>
      </c>
    </row>
    <row r="38" spans="1:5" x14ac:dyDescent="0.3">
      <c r="A38" s="15" t="s">
        <v>19</v>
      </c>
      <c r="B38" s="15"/>
      <c r="C38" s="15">
        <f>C33+C37</f>
        <v>421</v>
      </c>
      <c r="D38" s="15">
        <f>D33+D37</f>
        <v>421</v>
      </c>
    </row>
    <row r="40" spans="1:5" x14ac:dyDescent="0.3">
      <c r="C40" s="3">
        <f>+C38-C22</f>
        <v>0</v>
      </c>
      <c r="D40" s="3">
        <f>+D38-D22</f>
        <v>0</v>
      </c>
    </row>
    <row r="41" spans="1:5" x14ac:dyDescent="0.3">
      <c r="A41" s="3" t="s">
        <v>122</v>
      </c>
      <c r="B41" s="62"/>
      <c r="C41" s="62"/>
      <c r="D41" s="62"/>
    </row>
    <row r="42" spans="1:5" x14ac:dyDescent="0.3">
      <c r="A42" s="11"/>
      <c r="B42" s="6"/>
      <c r="C42" s="6"/>
      <c r="D42" s="6"/>
    </row>
    <row r="43" spans="1:5" x14ac:dyDescent="0.3">
      <c r="A43" s="3" t="s">
        <v>20</v>
      </c>
      <c r="B43" s="11" t="s">
        <v>44</v>
      </c>
      <c r="C43" s="11"/>
      <c r="D43" s="6"/>
      <c r="E43" s="6"/>
    </row>
    <row r="44" spans="1:5" x14ac:dyDescent="0.3">
      <c r="A44" s="11" t="s">
        <v>121</v>
      </c>
      <c r="B44" s="62" t="s">
        <v>120</v>
      </c>
      <c r="C44" s="62"/>
      <c r="D44" s="62"/>
      <c r="E44" s="62"/>
    </row>
    <row r="45" spans="1:5" x14ac:dyDescent="0.3">
      <c r="A45" s="11"/>
      <c r="B45" s="6"/>
      <c r="C45" s="6"/>
      <c r="D45" s="6"/>
      <c r="E45" s="6"/>
    </row>
    <row r="46" spans="1:5" ht="12.75" customHeight="1" x14ac:dyDescent="0.3">
      <c r="A46" s="59"/>
      <c r="B46" s="63"/>
      <c r="C46" s="57"/>
    </row>
    <row r="47" spans="1:5" ht="12.75" customHeight="1" x14ac:dyDescent="0.3">
      <c r="A47" s="59"/>
      <c r="B47" s="59"/>
      <c r="C47" s="59"/>
    </row>
    <row r="48" spans="1:5" ht="12.75" customHeight="1" x14ac:dyDescent="0.3">
      <c r="A48" s="59"/>
      <c r="B48" s="59"/>
      <c r="C48" s="59"/>
      <c r="D48" s="6"/>
    </row>
  </sheetData>
  <mergeCells count="8">
    <mergeCell ref="A48:C48"/>
    <mergeCell ref="A1:D1"/>
    <mergeCell ref="A2:D2"/>
    <mergeCell ref="A3:D3"/>
    <mergeCell ref="B41:D41"/>
    <mergeCell ref="A47:C47"/>
    <mergeCell ref="A46:B46"/>
    <mergeCell ref="B44:E44"/>
  </mergeCells>
  <phoneticPr fontId="0" type="noConversion"/>
  <pageMargins left="0.85" right="0.43307086614173229" top="0.9055118110236221" bottom="0.98425196850393704" header="0.59055118110236227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FD949-3601-48B3-A344-D5D56BC75E09}">
  <dimension ref="A1:E44"/>
  <sheetViews>
    <sheetView view="pageBreakPreview" zoomScaleNormal="130" zoomScaleSheetLayoutView="100" workbookViewId="0">
      <selection activeCell="A35" sqref="A35"/>
    </sheetView>
  </sheetViews>
  <sheetFormatPr defaultColWidth="9.1796875" defaultRowHeight="13" x14ac:dyDescent="0.3"/>
  <cols>
    <col min="1" max="1" width="51.7265625" style="3" customWidth="1"/>
    <col min="2" max="2" width="11.7265625" style="3" customWidth="1"/>
    <col min="3" max="3" width="12" style="3" customWidth="1"/>
    <col min="4" max="4" width="12" style="3" bestFit="1" customWidth="1"/>
    <col min="5" max="16384" width="9.1796875" style="3"/>
  </cols>
  <sheetData>
    <row r="1" spans="1:4" x14ac:dyDescent="0.3">
      <c r="A1" s="61" t="s">
        <v>104</v>
      </c>
      <c r="B1" s="61"/>
      <c r="C1" s="61"/>
      <c r="D1" s="61"/>
    </row>
    <row r="2" spans="1:4" x14ac:dyDescent="0.3">
      <c r="A2" s="61" t="str">
        <f>+'баланс '!A2:D2</f>
        <v>НА "БУЛГЕРИЪН ИНВЕСТМЪНТ ГРУП" АДСИЦ</v>
      </c>
      <c r="B2" s="61"/>
      <c r="C2" s="61"/>
      <c r="D2" s="61"/>
    </row>
    <row r="3" spans="1:4" x14ac:dyDescent="0.3">
      <c r="A3" s="61" t="str">
        <f>+'баланс '!A3:D3</f>
        <v>КЪМ 31.12.2025</v>
      </c>
      <c r="B3" s="61"/>
      <c r="C3" s="61"/>
      <c r="D3" s="61"/>
    </row>
    <row r="6" spans="1:4" x14ac:dyDescent="0.3">
      <c r="A6" s="37"/>
      <c r="B6" s="7"/>
      <c r="C6" s="64" t="s">
        <v>110</v>
      </c>
      <c r="D6" s="65"/>
    </row>
    <row r="7" spans="1:4" x14ac:dyDescent="0.3">
      <c r="A7" s="38" t="s">
        <v>9</v>
      </c>
      <c r="B7" s="21" t="s">
        <v>58</v>
      </c>
      <c r="C7" s="40" t="s">
        <v>3</v>
      </c>
      <c r="D7" s="7" t="s">
        <v>4</v>
      </c>
    </row>
    <row r="8" spans="1:4" x14ac:dyDescent="0.3">
      <c r="A8" s="39"/>
      <c r="B8" s="8"/>
      <c r="C8" s="13" t="s">
        <v>5</v>
      </c>
      <c r="D8" s="8" t="s">
        <v>5</v>
      </c>
    </row>
    <row r="9" spans="1:4" x14ac:dyDescent="0.3">
      <c r="A9" s="9" t="s">
        <v>6</v>
      </c>
      <c r="B9" s="29"/>
      <c r="C9" s="9">
        <v>1</v>
      </c>
      <c r="D9" s="9">
        <v>2</v>
      </c>
    </row>
    <row r="10" spans="1:4" hidden="1" x14ac:dyDescent="0.3">
      <c r="A10" s="10" t="s">
        <v>85</v>
      </c>
      <c r="B10" s="8"/>
      <c r="C10" s="27">
        <f>+C11+C12</f>
        <v>0</v>
      </c>
      <c r="D10" s="27">
        <v>0</v>
      </c>
    </row>
    <row r="11" spans="1:4" hidden="1" x14ac:dyDescent="0.3">
      <c r="A11" s="16" t="s">
        <v>91</v>
      </c>
      <c r="B11" s="8"/>
      <c r="C11" s="28">
        <v>0</v>
      </c>
      <c r="D11" s="28">
        <v>0</v>
      </c>
    </row>
    <row r="12" spans="1:4" hidden="1" x14ac:dyDescent="0.3">
      <c r="A12" s="16" t="s">
        <v>88</v>
      </c>
      <c r="B12" s="8"/>
      <c r="C12" s="55">
        <v>0</v>
      </c>
      <c r="D12" s="55">
        <v>0</v>
      </c>
    </row>
    <row r="13" spans="1:4" x14ac:dyDescent="0.3">
      <c r="A13" s="10" t="s">
        <v>53</v>
      </c>
      <c r="B13" s="8"/>
      <c r="C13" s="27">
        <f>+C14+C15+C17+C16</f>
        <v>0</v>
      </c>
      <c r="D13" s="27">
        <f>+D14+D15+D17+D16</f>
        <v>0</v>
      </c>
    </row>
    <row r="14" spans="1:4" hidden="1" x14ac:dyDescent="0.3">
      <c r="A14" s="16" t="s">
        <v>13</v>
      </c>
      <c r="B14" s="8" t="s">
        <v>116</v>
      </c>
      <c r="C14" s="28">
        <v>0</v>
      </c>
      <c r="D14" s="28">
        <v>0</v>
      </c>
    </row>
    <row r="15" spans="1:4" hidden="1" x14ac:dyDescent="0.3">
      <c r="A15" s="16" t="s">
        <v>84</v>
      </c>
      <c r="B15" s="8" t="s">
        <v>116</v>
      </c>
      <c r="C15" s="28"/>
      <c r="D15" s="28">
        <v>0</v>
      </c>
    </row>
    <row r="16" spans="1:4" hidden="1" x14ac:dyDescent="0.3">
      <c r="A16" s="16" t="s">
        <v>107</v>
      </c>
      <c r="B16" s="8" t="s">
        <v>109</v>
      </c>
      <c r="C16" s="28">
        <v>0</v>
      </c>
      <c r="D16" s="28">
        <v>0</v>
      </c>
    </row>
    <row r="17" spans="1:4" hidden="1" x14ac:dyDescent="0.3">
      <c r="A17" s="16" t="s">
        <v>55</v>
      </c>
      <c r="B17" s="8" t="s">
        <v>109</v>
      </c>
      <c r="C17" s="28">
        <v>0</v>
      </c>
      <c r="D17" s="28">
        <v>0</v>
      </c>
    </row>
    <row r="18" spans="1:4" x14ac:dyDescent="0.3">
      <c r="A18" s="10" t="s">
        <v>16</v>
      </c>
      <c r="B18" s="29"/>
      <c r="C18" s="26">
        <f>+C10+C13</f>
        <v>0</v>
      </c>
      <c r="D18" s="26">
        <f>+D10+D13</f>
        <v>0</v>
      </c>
    </row>
    <row r="19" spans="1:4" x14ac:dyDescent="0.3">
      <c r="A19" s="10" t="s">
        <v>85</v>
      </c>
      <c r="B19" s="8"/>
      <c r="C19" s="30"/>
      <c r="D19" s="30">
        <f>D20+D21+D22</f>
        <v>0</v>
      </c>
    </row>
    <row r="20" spans="1:4" hidden="1" x14ac:dyDescent="0.3">
      <c r="A20" s="16" t="s">
        <v>88</v>
      </c>
      <c r="B20" s="8" t="s">
        <v>117</v>
      </c>
      <c r="C20" s="25"/>
      <c r="D20" s="25"/>
    </row>
    <row r="21" spans="1:4" hidden="1" x14ac:dyDescent="0.3">
      <c r="A21" s="16" t="s">
        <v>112</v>
      </c>
      <c r="B21" s="31" t="s">
        <v>103</v>
      </c>
      <c r="C21" s="25">
        <v>0</v>
      </c>
      <c r="D21" s="25">
        <v>0</v>
      </c>
    </row>
    <row r="22" spans="1:4" hidden="1" x14ac:dyDescent="0.3">
      <c r="A22" s="16" t="s">
        <v>111</v>
      </c>
      <c r="B22" s="31"/>
      <c r="C22" s="25">
        <v>0</v>
      </c>
      <c r="D22" s="25"/>
    </row>
    <row r="23" spans="1:4" x14ac:dyDescent="0.3">
      <c r="A23" s="10" t="s">
        <v>10</v>
      </c>
      <c r="B23" s="31"/>
      <c r="C23" s="32">
        <f>+C24+C25</f>
        <v>0</v>
      </c>
      <c r="D23" s="32">
        <f>+D25+D24</f>
        <v>0</v>
      </c>
    </row>
    <row r="24" spans="1:4" hidden="1" x14ac:dyDescent="0.3">
      <c r="A24" s="16" t="s">
        <v>113</v>
      </c>
      <c r="B24" s="8" t="s">
        <v>117</v>
      </c>
      <c r="C24" s="25">
        <v>0</v>
      </c>
      <c r="D24" s="25"/>
    </row>
    <row r="25" spans="1:4" hidden="1" x14ac:dyDescent="0.3">
      <c r="A25" s="33" t="s">
        <v>54</v>
      </c>
      <c r="B25" s="8" t="s">
        <v>117</v>
      </c>
      <c r="C25" s="25"/>
      <c r="D25" s="25">
        <v>0</v>
      </c>
    </row>
    <row r="26" spans="1:4" x14ac:dyDescent="0.3">
      <c r="A26" s="10" t="s">
        <v>114</v>
      </c>
      <c r="B26" s="31"/>
      <c r="C26" s="32">
        <f>+C27+C28</f>
        <v>0</v>
      </c>
      <c r="D26" s="32">
        <f>+D28+D27</f>
        <v>0</v>
      </c>
    </row>
    <row r="27" spans="1:4" hidden="1" x14ac:dyDescent="0.3">
      <c r="A27" s="16" t="s">
        <v>115</v>
      </c>
      <c r="B27" s="31" t="s">
        <v>118</v>
      </c>
      <c r="C27" s="25"/>
      <c r="D27" s="25">
        <v>0</v>
      </c>
    </row>
    <row r="28" spans="1:4" hidden="1" x14ac:dyDescent="0.3">
      <c r="A28" s="33" t="s">
        <v>54</v>
      </c>
      <c r="B28" s="31"/>
      <c r="C28" s="25"/>
      <c r="D28" s="25"/>
    </row>
    <row r="29" spans="1:4" x14ac:dyDescent="0.3">
      <c r="A29" s="10" t="s">
        <v>17</v>
      </c>
      <c r="B29" s="8"/>
      <c r="C29" s="32">
        <f>+C26+C23</f>
        <v>0</v>
      </c>
      <c r="D29" s="32">
        <f>+D26+D23</f>
        <v>0</v>
      </c>
    </row>
    <row r="30" spans="1:4" x14ac:dyDescent="0.3">
      <c r="A30" s="15" t="s">
        <v>11</v>
      </c>
      <c r="B30" s="22"/>
      <c r="C30" s="26">
        <f>C18+C29</f>
        <v>0</v>
      </c>
      <c r="D30" s="26">
        <f>D18+D29</f>
        <v>0</v>
      </c>
    </row>
    <row r="31" spans="1:4" x14ac:dyDescent="0.3">
      <c r="A31" s="12" t="s">
        <v>12</v>
      </c>
      <c r="B31" s="8"/>
      <c r="C31" s="25">
        <v>0</v>
      </c>
      <c r="D31" s="25">
        <v>0</v>
      </c>
    </row>
    <row r="32" spans="1:4" x14ac:dyDescent="0.3">
      <c r="A32" s="15" t="s">
        <v>14</v>
      </c>
      <c r="B32" s="15"/>
      <c r="C32" s="26">
        <f>C30-C31</f>
        <v>0</v>
      </c>
      <c r="D32" s="26">
        <f>D30-D31</f>
        <v>0</v>
      </c>
    </row>
    <row r="34" spans="1:5" x14ac:dyDescent="0.3">
      <c r="C34" s="3">
        <f>+C32-'баланс '!C32</f>
        <v>0</v>
      </c>
    </row>
    <row r="35" spans="1:5" x14ac:dyDescent="0.3">
      <c r="A35" s="3" t="str">
        <f>+'баланс '!A41</f>
        <v>Дата: 27.01.2026 г.</v>
      </c>
    </row>
    <row r="37" spans="1:5" x14ac:dyDescent="0.3">
      <c r="A37" s="3" t="s">
        <v>20</v>
      </c>
      <c r="B37" s="11" t="s">
        <v>44</v>
      </c>
      <c r="C37" s="11"/>
      <c r="D37" s="6"/>
      <c r="E37" s="6"/>
    </row>
    <row r="38" spans="1:5" x14ac:dyDescent="0.3">
      <c r="A38" s="11" t="s">
        <v>121</v>
      </c>
      <c r="B38" s="62" t="s">
        <v>120</v>
      </c>
      <c r="C38" s="62"/>
      <c r="D38" s="62"/>
      <c r="E38" s="62"/>
    </row>
    <row r="39" spans="1:5" x14ac:dyDescent="0.3">
      <c r="A39" s="11"/>
      <c r="B39" s="6"/>
      <c r="C39" s="6"/>
      <c r="D39" s="6"/>
      <c r="E39" s="6"/>
    </row>
    <row r="40" spans="1:5" x14ac:dyDescent="0.3">
      <c r="A40" s="59"/>
      <c r="B40" s="63"/>
      <c r="C40" s="57"/>
    </row>
    <row r="41" spans="1:5" x14ac:dyDescent="0.3">
      <c r="A41" s="59"/>
      <c r="B41" s="59"/>
      <c r="C41" s="59"/>
    </row>
    <row r="42" spans="1:5" x14ac:dyDescent="0.3">
      <c r="A42" s="59"/>
      <c r="B42" s="59"/>
      <c r="C42" s="59"/>
      <c r="D42" s="6"/>
    </row>
    <row r="43" spans="1:5" x14ac:dyDescent="0.3">
      <c r="A43" s="59"/>
      <c r="B43" s="59"/>
      <c r="C43" s="59"/>
    </row>
    <row r="44" spans="1:5" ht="12.75" customHeight="1" x14ac:dyDescent="0.3">
      <c r="A44" s="59"/>
      <c r="B44" s="59"/>
      <c r="C44" s="59"/>
    </row>
  </sheetData>
  <mergeCells count="10">
    <mergeCell ref="A40:B40"/>
    <mergeCell ref="A41:C41"/>
    <mergeCell ref="A42:C42"/>
    <mergeCell ref="A43:C43"/>
    <mergeCell ref="A44:C44"/>
    <mergeCell ref="A1:D1"/>
    <mergeCell ref="A2:D2"/>
    <mergeCell ref="A3:D3"/>
    <mergeCell ref="C6:D6"/>
    <mergeCell ref="B38:E38"/>
  </mergeCells>
  <phoneticPr fontId="0" type="noConversion"/>
  <pageMargins left="0.6" right="0.2800000000000000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84E2-1F88-4081-BA7B-A103A7F5153D}">
  <dimension ref="A1:E39"/>
  <sheetViews>
    <sheetView zoomScale="130" zoomScaleNormal="100" workbookViewId="0">
      <selection activeCell="A26" sqref="A26"/>
    </sheetView>
  </sheetViews>
  <sheetFormatPr defaultColWidth="9.1796875" defaultRowHeight="13" x14ac:dyDescent="0.3"/>
  <cols>
    <col min="1" max="1" width="49.26953125" style="3" customWidth="1"/>
    <col min="2" max="3" width="16.26953125" style="3" customWidth="1"/>
    <col min="4" max="16384" width="9.1796875" style="3"/>
  </cols>
  <sheetData>
    <row r="1" spans="1:3" x14ac:dyDescent="0.3">
      <c r="A1" s="61" t="s">
        <v>21</v>
      </c>
      <c r="B1" s="61"/>
      <c r="C1" s="61"/>
    </row>
    <row r="2" spans="1:3" x14ac:dyDescent="0.3">
      <c r="A2" s="61" t="str">
        <f>+'баланс '!A2:D2</f>
        <v>НА "БУЛГЕРИЪН ИНВЕСТМЪНТ ГРУП" АДСИЦ</v>
      </c>
      <c r="B2" s="61"/>
      <c r="C2" s="61"/>
    </row>
    <row r="3" spans="1:3" x14ac:dyDescent="0.3">
      <c r="A3" s="61" t="str">
        <f>+'баланс '!A3:D3</f>
        <v>КЪМ 31.12.2025</v>
      </c>
      <c r="B3" s="61"/>
      <c r="C3" s="61"/>
    </row>
    <row r="6" spans="1:3" x14ac:dyDescent="0.3">
      <c r="A6" s="4"/>
      <c r="B6" s="4"/>
      <c r="C6" s="34"/>
    </row>
    <row r="7" spans="1:3" x14ac:dyDescent="0.3">
      <c r="A7" s="22" t="s">
        <v>9</v>
      </c>
      <c r="B7" s="22" t="s">
        <v>22</v>
      </c>
      <c r="C7" s="22" t="s">
        <v>23</v>
      </c>
    </row>
    <row r="8" spans="1:3" x14ac:dyDescent="0.3">
      <c r="A8" s="15" t="s">
        <v>28</v>
      </c>
      <c r="B8" s="16"/>
      <c r="C8" s="16"/>
    </row>
    <row r="9" spans="1:3" hidden="1" x14ac:dyDescent="0.3">
      <c r="A9" s="16" t="s">
        <v>86</v>
      </c>
      <c r="B9" s="14"/>
      <c r="C9" s="16"/>
    </row>
    <row r="10" spans="1:3" hidden="1" x14ac:dyDescent="0.3">
      <c r="A10" s="16" t="s">
        <v>29</v>
      </c>
      <c r="B10" s="1">
        <v>0</v>
      </c>
      <c r="C10" s="1">
        <v>0</v>
      </c>
    </row>
    <row r="11" spans="1:3" hidden="1" x14ac:dyDescent="0.3">
      <c r="A11" s="16" t="s">
        <v>87</v>
      </c>
      <c r="B11" s="1">
        <v>0</v>
      </c>
      <c r="C11" s="1">
        <v>0</v>
      </c>
    </row>
    <row r="12" spans="1:3" hidden="1" x14ac:dyDescent="0.3">
      <c r="A12" s="16" t="s">
        <v>90</v>
      </c>
      <c r="B12" s="1">
        <v>0</v>
      </c>
      <c r="C12" s="1">
        <v>0</v>
      </c>
    </row>
    <row r="13" spans="1:3" hidden="1" x14ac:dyDescent="0.3">
      <c r="A13" s="16" t="s">
        <v>33</v>
      </c>
      <c r="B13" s="1">
        <v>0</v>
      </c>
      <c r="C13" s="1">
        <v>0</v>
      </c>
    </row>
    <row r="14" spans="1:3" x14ac:dyDescent="0.3">
      <c r="A14" s="15" t="s">
        <v>30</v>
      </c>
      <c r="B14" s="32">
        <f>SUM(B9:B13)</f>
        <v>0</v>
      </c>
      <c r="C14" s="32">
        <f>SUM(C9:C13)</f>
        <v>0</v>
      </c>
    </row>
    <row r="15" spans="1:3" hidden="1" x14ac:dyDescent="0.3">
      <c r="A15" s="15" t="s">
        <v>31</v>
      </c>
      <c r="B15" s="16"/>
      <c r="C15" s="16"/>
    </row>
    <row r="16" spans="1:3" hidden="1" x14ac:dyDescent="0.3">
      <c r="A16" s="16" t="s">
        <v>89</v>
      </c>
      <c r="B16" s="1"/>
      <c r="C16" s="1"/>
    </row>
    <row r="17" spans="1:5" hidden="1" x14ac:dyDescent="0.3">
      <c r="A17" s="16" t="s">
        <v>61</v>
      </c>
      <c r="B17" s="1">
        <v>0</v>
      </c>
      <c r="C17" s="1">
        <v>0</v>
      </c>
    </row>
    <row r="18" spans="1:5" hidden="1" x14ac:dyDescent="0.3">
      <c r="A18" s="16" t="s">
        <v>45</v>
      </c>
      <c r="B18" s="1"/>
      <c r="C18" s="1"/>
    </row>
    <row r="19" spans="1:5" hidden="1" x14ac:dyDescent="0.3">
      <c r="A19" s="16" t="s">
        <v>34</v>
      </c>
      <c r="B19" s="1"/>
      <c r="C19" s="1"/>
    </row>
    <row r="20" spans="1:5" hidden="1" x14ac:dyDescent="0.3">
      <c r="A20" s="16" t="s">
        <v>36</v>
      </c>
      <c r="B20" s="1"/>
      <c r="C20" s="1"/>
    </row>
    <row r="21" spans="1:5" hidden="1" x14ac:dyDescent="0.3">
      <c r="A21" s="15" t="s">
        <v>35</v>
      </c>
      <c r="B21" s="32">
        <f>SUM(B16:B20)</f>
        <v>0</v>
      </c>
      <c r="C21" s="32">
        <f>SUM(C16:C20)</f>
        <v>0</v>
      </c>
    </row>
    <row r="22" spans="1:5" hidden="1" x14ac:dyDescent="0.3">
      <c r="A22" s="16" t="s">
        <v>32</v>
      </c>
      <c r="B22" s="1">
        <v>0</v>
      </c>
      <c r="C22" s="1">
        <v>0</v>
      </c>
    </row>
    <row r="23" spans="1:5" hidden="1" x14ac:dyDescent="0.3">
      <c r="A23" s="16" t="s">
        <v>62</v>
      </c>
      <c r="B23" s="1">
        <v>0</v>
      </c>
      <c r="C23" s="1">
        <v>0</v>
      </c>
    </row>
    <row r="24" spans="1:5" hidden="1" x14ac:dyDescent="0.3">
      <c r="A24" s="15" t="s">
        <v>24</v>
      </c>
      <c r="B24" s="32">
        <f>SUM(B22)+B23</f>
        <v>0</v>
      </c>
      <c r="C24" s="32">
        <f>SUM(C22)+C23</f>
        <v>0</v>
      </c>
    </row>
    <row r="25" spans="1:5" x14ac:dyDescent="0.3">
      <c r="A25" s="15" t="s">
        <v>25</v>
      </c>
      <c r="B25" s="32">
        <f>+B14+B21</f>
        <v>0</v>
      </c>
      <c r="C25" s="32">
        <f>+C14+C21</f>
        <v>0</v>
      </c>
    </row>
    <row r="26" spans="1:5" x14ac:dyDescent="0.3">
      <c r="A26" s="15" t="s">
        <v>26</v>
      </c>
      <c r="B26" s="32">
        <f>+C27</f>
        <v>12</v>
      </c>
      <c r="C26" s="32">
        <v>12</v>
      </c>
    </row>
    <row r="27" spans="1:5" x14ac:dyDescent="0.3">
      <c r="A27" s="15" t="s">
        <v>27</v>
      </c>
      <c r="B27" s="32">
        <f>B25+B26</f>
        <v>12</v>
      </c>
      <c r="C27" s="32">
        <f>C25+C26</f>
        <v>12</v>
      </c>
    </row>
    <row r="28" spans="1:5" x14ac:dyDescent="0.3">
      <c r="A28" s="11"/>
    </row>
    <row r="29" spans="1:5" x14ac:dyDescent="0.3">
      <c r="A29" s="11"/>
      <c r="B29" s="3">
        <f>+B27-'баланс '!C20</f>
        <v>0</v>
      </c>
      <c r="C29" s="3">
        <f>C27-'баланс '!D20</f>
        <v>0</v>
      </c>
    </row>
    <row r="30" spans="1:5" x14ac:dyDescent="0.3">
      <c r="A30" s="3" t="str">
        <f>+'баланс '!A41</f>
        <v>Дата: 27.01.2026 г.</v>
      </c>
    </row>
    <row r="31" spans="1:5" ht="12" customHeight="1" x14ac:dyDescent="0.3"/>
    <row r="32" spans="1:5" ht="12" customHeight="1" x14ac:dyDescent="0.3">
      <c r="A32" s="3" t="s">
        <v>20</v>
      </c>
      <c r="B32" s="11" t="s">
        <v>44</v>
      </c>
      <c r="C32" s="11"/>
      <c r="D32" s="6"/>
      <c r="E32" s="6"/>
    </row>
    <row r="33" spans="1:5" ht="12" customHeight="1" x14ac:dyDescent="0.3">
      <c r="A33" s="11" t="s">
        <v>121</v>
      </c>
      <c r="B33" s="62" t="s">
        <v>120</v>
      </c>
      <c r="C33" s="62"/>
      <c r="D33" s="62"/>
      <c r="E33" s="62"/>
    </row>
    <row r="34" spans="1:5" x14ac:dyDescent="0.3">
      <c r="A34" s="11"/>
      <c r="B34" s="6"/>
      <c r="C34" s="6"/>
      <c r="D34" s="6"/>
      <c r="E34" s="6"/>
    </row>
    <row r="35" spans="1:5" x14ac:dyDescent="0.3">
      <c r="A35" s="59"/>
      <c r="B35" s="63"/>
      <c r="C35" s="57"/>
    </row>
    <row r="36" spans="1:5" x14ac:dyDescent="0.3">
      <c r="A36" s="59"/>
      <c r="B36" s="59"/>
      <c r="C36" s="59"/>
    </row>
    <row r="37" spans="1:5" x14ac:dyDescent="0.3">
      <c r="A37" s="59"/>
      <c r="B37" s="59"/>
      <c r="C37" s="59"/>
      <c r="D37" s="6"/>
    </row>
    <row r="38" spans="1:5" ht="12.75" customHeight="1" x14ac:dyDescent="0.3">
      <c r="A38" s="59"/>
      <c r="B38" s="59"/>
      <c r="C38" s="59"/>
    </row>
    <row r="39" spans="1:5" ht="12.75" customHeight="1" x14ac:dyDescent="0.3">
      <c r="A39" s="59"/>
      <c r="B39" s="59"/>
      <c r="C39" s="59"/>
    </row>
  </sheetData>
  <mergeCells count="9">
    <mergeCell ref="A1:C1"/>
    <mergeCell ref="A2:C2"/>
    <mergeCell ref="A3:C3"/>
    <mergeCell ref="A38:C38"/>
    <mergeCell ref="A39:C39"/>
    <mergeCell ref="B33:E33"/>
    <mergeCell ref="A35:B35"/>
    <mergeCell ref="A36:C36"/>
    <mergeCell ref="A37:C37"/>
  </mergeCells>
  <phoneticPr fontId="0" type="noConversion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597C2-2A9A-4C77-9DB7-96F4CDAADFDC}">
  <sheetPr>
    <pageSetUpPr fitToPage="1"/>
  </sheetPr>
  <dimension ref="A1:E36"/>
  <sheetViews>
    <sheetView tabSelected="1" zoomScale="115" zoomScaleNormal="100" workbookViewId="0">
      <selection activeCell="A15" sqref="A15"/>
    </sheetView>
  </sheetViews>
  <sheetFormatPr defaultColWidth="9.1796875" defaultRowHeight="13" x14ac:dyDescent="0.3"/>
  <cols>
    <col min="1" max="1" width="37.81640625" style="3" customWidth="1"/>
    <col min="2" max="2" width="17.54296875" style="3" bestFit="1" customWidth="1"/>
    <col min="3" max="3" width="16.54296875" style="3" customWidth="1"/>
    <col min="4" max="4" width="11.81640625" style="3" customWidth="1"/>
    <col min="5" max="5" width="12" style="3" customWidth="1"/>
    <col min="6" max="16384" width="9.1796875" style="3"/>
  </cols>
  <sheetData>
    <row r="1" spans="1:5" x14ac:dyDescent="0.3">
      <c r="A1" s="61" t="s">
        <v>37</v>
      </c>
      <c r="B1" s="61"/>
      <c r="C1" s="61"/>
      <c r="D1" s="61"/>
      <c r="E1" s="61"/>
    </row>
    <row r="2" spans="1:5" x14ac:dyDescent="0.3">
      <c r="A2" s="61" t="str">
        <f>+'баланс '!A2:D2</f>
        <v>НА "БУЛГЕРИЪН ИНВЕСТМЪНТ ГРУП" АДСИЦ</v>
      </c>
      <c r="B2" s="61"/>
      <c r="C2" s="61"/>
      <c r="D2" s="61"/>
      <c r="E2" s="61"/>
    </row>
    <row r="3" spans="1:5" x14ac:dyDescent="0.3">
      <c r="A3" s="61" t="str">
        <f>+'баланс '!A3:D3</f>
        <v>КЪМ 31.12.2025</v>
      </c>
      <c r="B3" s="61"/>
      <c r="C3" s="61"/>
      <c r="D3" s="61"/>
      <c r="E3" s="61"/>
    </row>
    <row r="4" spans="1:5" x14ac:dyDescent="0.3">
      <c r="A4" s="4"/>
      <c r="B4" s="4"/>
      <c r="C4" s="4"/>
      <c r="D4" s="4"/>
      <c r="E4" s="4"/>
    </row>
    <row r="7" spans="1:5" ht="12.75" customHeight="1" x14ac:dyDescent="0.3">
      <c r="A7" s="22" t="s">
        <v>38</v>
      </c>
      <c r="B7" s="22" t="s">
        <v>15</v>
      </c>
      <c r="C7" s="22" t="s">
        <v>92</v>
      </c>
      <c r="D7" s="22" t="s">
        <v>39</v>
      </c>
      <c r="E7" s="22" t="s">
        <v>40</v>
      </c>
    </row>
    <row r="8" spans="1:5" x14ac:dyDescent="0.3">
      <c r="A8" s="16"/>
      <c r="B8" s="22">
        <v>1</v>
      </c>
      <c r="C8" s="22">
        <v>2</v>
      </c>
      <c r="D8" s="22">
        <v>3</v>
      </c>
      <c r="E8" s="22">
        <v>4</v>
      </c>
    </row>
    <row r="9" spans="1:5" x14ac:dyDescent="0.3">
      <c r="A9" s="10" t="s">
        <v>119</v>
      </c>
      <c r="B9" s="15">
        <f>+'баланс '!D29</f>
        <v>650</v>
      </c>
      <c r="C9" s="24">
        <f>+'баланс '!D31</f>
        <v>1</v>
      </c>
      <c r="D9" s="15">
        <f>+'баланс '!D30+'баланс '!D32</f>
        <v>-242</v>
      </c>
      <c r="E9" s="15">
        <f>B9+C9+D9</f>
        <v>409</v>
      </c>
    </row>
    <row r="10" spans="1:5" hidden="1" x14ac:dyDescent="0.3">
      <c r="A10" s="16" t="s">
        <v>41</v>
      </c>
      <c r="B10" s="15">
        <f>B11</f>
        <v>0</v>
      </c>
      <c r="C10" s="15">
        <f>C11</f>
        <v>0</v>
      </c>
      <c r="D10" s="16">
        <v>0</v>
      </c>
      <c r="E10" s="15">
        <f>+D10</f>
        <v>0</v>
      </c>
    </row>
    <row r="11" spans="1:5" hidden="1" x14ac:dyDescent="0.3">
      <c r="A11" s="12" t="s">
        <v>42</v>
      </c>
      <c r="B11" s="16">
        <v>0</v>
      </c>
      <c r="C11" s="16">
        <v>0</v>
      </c>
      <c r="D11" s="16">
        <v>0</v>
      </c>
      <c r="E11" s="15">
        <f>B11+C11+D11</f>
        <v>0</v>
      </c>
    </row>
    <row r="12" spans="1:5" hidden="1" x14ac:dyDescent="0.3">
      <c r="A12" s="12" t="s">
        <v>92</v>
      </c>
      <c r="B12" s="16"/>
      <c r="C12" s="16"/>
      <c r="D12" s="16">
        <v>0</v>
      </c>
      <c r="E12" s="15">
        <f>+D12</f>
        <v>0</v>
      </c>
    </row>
    <row r="13" spans="1:5" x14ac:dyDescent="0.3">
      <c r="A13" s="16" t="s">
        <v>43</v>
      </c>
      <c r="B13" s="16">
        <v>0</v>
      </c>
      <c r="C13" s="16"/>
      <c r="D13" s="16">
        <f>+'баланс '!C32</f>
        <v>0</v>
      </c>
      <c r="E13" s="15">
        <f>B13+D13</f>
        <v>0</v>
      </c>
    </row>
    <row r="14" spans="1:5" x14ac:dyDescent="0.3">
      <c r="A14" s="10" t="s">
        <v>124</v>
      </c>
      <c r="B14" s="15">
        <f>B9+B10</f>
        <v>650</v>
      </c>
      <c r="C14" s="15">
        <f>C9+C10</f>
        <v>1</v>
      </c>
      <c r="D14" s="15">
        <f>SUM(D9:D13)</f>
        <v>-242</v>
      </c>
      <c r="E14" s="15">
        <f>SUM(E9:E13)</f>
        <v>409</v>
      </c>
    </row>
    <row r="15" spans="1:5" x14ac:dyDescent="0.3">
      <c r="A15" s="11"/>
    </row>
    <row r="16" spans="1:5" x14ac:dyDescent="0.3">
      <c r="A16" s="11"/>
    </row>
    <row r="17" spans="1:5" x14ac:dyDescent="0.3">
      <c r="A17" s="3" t="str">
        <f>+'баланс '!A41</f>
        <v>Дата: 27.01.2026 г.</v>
      </c>
    </row>
    <row r="22" spans="1:5" x14ac:dyDescent="0.3">
      <c r="A22" s="3" t="s">
        <v>20</v>
      </c>
      <c r="B22" s="11" t="s">
        <v>44</v>
      </c>
      <c r="C22" s="11"/>
      <c r="D22" s="6"/>
      <c r="E22" s="6"/>
    </row>
    <row r="23" spans="1:5" x14ac:dyDescent="0.3">
      <c r="A23" s="11" t="s">
        <v>121</v>
      </c>
      <c r="B23" s="62" t="s">
        <v>120</v>
      </c>
      <c r="C23" s="62"/>
      <c r="D23" s="62"/>
      <c r="E23" s="62"/>
    </row>
    <row r="24" spans="1:5" x14ac:dyDescent="0.3">
      <c r="A24" s="11"/>
      <c r="B24" s="6"/>
      <c r="C24" s="6"/>
      <c r="D24" s="6"/>
      <c r="E24" s="6"/>
    </row>
    <row r="25" spans="1:5" x14ac:dyDescent="0.3">
      <c r="A25" s="59"/>
      <c r="B25" s="63"/>
      <c r="C25" s="57"/>
    </row>
    <row r="26" spans="1:5" ht="12.75" customHeight="1" x14ac:dyDescent="0.3">
      <c r="A26" s="59"/>
      <c r="B26" s="59"/>
      <c r="C26" s="59"/>
    </row>
    <row r="27" spans="1:5" ht="12.75" customHeight="1" x14ac:dyDescent="0.3">
      <c r="A27" s="59"/>
      <c r="B27" s="59"/>
      <c r="C27" s="59"/>
      <c r="D27" s="6"/>
    </row>
    <row r="28" spans="1:5" x14ac:dyDescent="0.3">
      <c r="A28" s="11"/>
    </row>
    <row r="29" spans="1:5" x14ac:dyDescent="0.3">
      <c r="A29" s="11"/>
    </row>
    <row r="31" spans="1:5" x14ac:dyDescent="0.3">
      <c r="C31" s="58"/>
      <c r="E31" s="58"/>
    </row>
    <row r="32" spans="1:5" x14ac:dyDescent="0.3">
      <c r="C32" s="58"/>
      <c r="E32" s="58"/>
    </row>
    <row r="33" spans="2:3" x14ac:dyDescent="0.3">
      <c r="C33" s="58"/>
    </row>
    <row r="34" spans="2:3" x14ac:dyDescent="0.3">
      <c r="B34" s="58"/>
      <c r="C34" s="58"/>
    </row>
    <row r="36" spans="2:3" x14ac:dyDescent="0.3">
      <c r="C36" s="58"/>
    </row>
  </sheetData>
  <mergeCells count="7">
    <mergeCell ref="A27:C27"/>
    <mergeCell ref="A25:B25"/>
    <mergeCell ref="A1:E1"/>
    <mergeCell ref="A2:E2"/>
    <mergeCell ref="A3:E3"/>
    <mergeCell ref="B23:E23"/>
    <mergeCell ref="A26:C26"/>
  </mergeCells>
  <phoneticPr fontId="0" type="noConversion"/>
  <pageMargins left="0.49" right="0.4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5C1A-F681-4021-BD01-AD7800F8500D}">
  <sheetPr>
    <pageSetUpPr fitToPage="1"/>
  </sheetPr>
  <dimension ref="A1:G30"/>
  <sheetViews>
    <sheetView zoomScale="130" zoomScaleNormal="75" workbookViewId="0">
      <selection activeCell="A13" sqref="A13"/>
    </sheetView>
  </sheetViews>
  <sheetFormatPr defaultRowHeight="12.5" x14ac:dyDescent="0.25"/>
  <cols>
    <col min="1" max="1" width="80.1796875" customWidth="1"/>
    <col min="2" max="2" width="11" customWidth="1"/>
  </cols>
  <sheetData>
    <row r="1" spans="1:7" x14ac:dyDescent="0.25">
      <c r="A1" s="43" t="s">
        <v>63</v>
      </c>
      <c r="B1" s="44"/>
      <c r="C1" s="44"/>
      <c r="D1" s="44"/>
      <c r="E1" s="44"/>
      <c r="F1" s="44"/>
      <c r="G1" s="44"/>
    </row>
    <row r="2" spans="1:7" x14ac:dyDescent="0.25">
      <c r="A2" s="45"/>
      <c r="B2" s="44"/>
      <c r="C2" s="44"/>
      <c r="D2" s="44"/>
      <c r="E2" s="44"/>
      <c r="F2" s="44"/>
      <c r="G2" s="44"/>
    </row>
    <row r="3" spans="1:7" ht="13" thickBot="1" x14ac:dyDescent="0.3">
      <c r="A3" s="44"/>
      <c r="B3" s="44"/>
      <c r="C3" s="44"/>
      <c r="D3" s="44"/>
      <c r="E3" s="44"/>
      <c r="F3" s="44"/>
      <c r="G3" s="44"/>
    </row>
    <row r="4" spans="1:7" ht="13" x14ac:dyDescent="0.3">
      <c r="A4" s="46"/>
      <c r="B4" s="47"/>
      <c r="C4" s="44"/>
      <c r="D4" s="44"/>
      <c r="E4" s="44"/>
      <c r="F4" s="44"/>
      <c r="G4" s="44"/>
    </row>
    <row r="5" spans="1:7" ht="13" x14ac:dyDescent="0.3">
      <c r="A5" s="48" t="s">
        <v>64</v>
      </c>
      <c r="B5" s="49"/>
      <c r="C5" s="44"/>
      <c r="D5" s="44"/>
      <c r="E5" s="44"/>
      <c r="F5" s="44"/>
      <c r="G5" s="44"/>
    </row>
    <row r="6" spans="1:7" ht="13" x14ac:dyDescent="0.3">
      <c r="A6" s="48" t="s">
        <v>65</v>
      </c>
      <c r="B6" s="49"/>
      <c r="C6" s="44"/>
      <c r="D6" s="44"/>
      <c r="E6" s="44"/>
      <c r="F6" s="44"/>
      <c r="G6" s="44"/>
    </row>
    <row r="7" spans="1:7" ht="13" x14ac:dyDescent="0.3">
      <c r="A7" s="48" t="s">
        <v>66</v>
      </c>
      <c r="B7" s="49"/>
      <c r="C7" s="44"/>
      <c r="D7" s="44"/>
      <c r="E7" s="44"/>
      <c r="F7" s="44"/>
      <c r="G7" s="44"/>
    </row>
    <row r="8" spans="1:7" ht="13" x14ac:dyDescent="0.3">
      <c r="A8" s="48" t="s">
        <v>67</v>
      </c>
      <c r="B8" s="49"/>
      <c r="C8" s="44"/>
      <c r="D8" s="44"/>
      <c r="E8" s="44"/>
      <c r="F8" s="44"/>
      <c r="G8" s="44"/>
    </row>
    <row r="9" spans="1:7" ht="13" x14ac:dyDescent="0.3">
      <c r="A9" s="48" t="s">
        <v>68</v>
      </c>
      <c r="B9" s="49"/>
    </row>
    <row r="10" spans="1:7" ht="13" x14ac:dyDescent="0.3">
      <c r="A10" s="48" t="s">
        <v>69</v>
      </c>
      <c r="B10" s="49"/>
    </row>
    <row r="11" spans="1:7" ht="13" x14ac:dyDescent="0.3">
      <c r="A11" s="48" t="s">
        <v>70</v>
      </c>
      <c r="B11" s="49"/>
    </row>
    <row r="12" spans="1:7" ht="13" x14ac:dyDescent="0.3">
      <c r="A12" s="48" t="s">
        <v>94</v>
      </c>
      <c r="B12" s="49"/>
    </row>
    <row r="13" spans="1:7" ht="13" x14ac:dyDescent="0.3">
      <c r="A13" s="48" t="s">
        <v>71</v>
      </c>
      <c r="B13" s="49"/>
    </row>
    <row r="14" spans="1:7" ht="13" x14ac:dyDescent="0.3">
      <c r="A14" s="48" t="s">
        <v>72</v>
      </c>
      <c r="B14" s="50"/>
    </row>
    <row r="15" spans="1:7" ht="13" x14ac:dyDescent="0.3">
      <c r="A15" s="48" t="s">
        <v>73</v>
      </c>
      <c r="B15" s="50"/>
    </row>
    <row r="16" spans="1:7" ht="13" x14ac:dyDescent="0.3">
      <c r="A16" s="48" t="s">
        <v>74</v>
      </c>
      <c r="B16" s="50"/>
    </row>
    <row r="17" spans="1:2" ht="13" x14ac:dyDescent="0.3">
      <c r="A17" s="48" t="s">
        <v>75</v>
      </c>
      <c r="B17" s="50"/>
    </row>
    <row r="18" spans="1:2" ht="13" x14ac:dyDescent="0.3">
      <c r="A18" s="48" t="s">
        <v>76</v>
      </c>
      <c r="B18" s="50"/>
    </row>
    <row r="19" spans="1:2" ht="13" x14ac:dyDescent="0.3">
      <c r="A19" s="48" t="s">
        <v>77</v>
      </c>
      <c r="B19" s="49"/>
    </row>
    <row r="20" spans="1:2" ht="13" x14ac:dyDescent="0.3">
      <c r="A20" s="48" t="s">
        <v>78</v>
      </c>
      <c r="B20" s="50"/>
    </row>
    <row r="21" spans="1:2" ht="13" x14ac:dyDescent="0.3">
      <c r="A21" s="48" t="s">
        <v>79</v>
      </c>
      <c r="B21" s="50"/>
    </row>
    <row r="22" spans="1:2" ht="13" x14ac:dyDescent="0.3">
      <c r="A22" s="48" t="s">
        <v>80</v>
      </c>
      <c r="B22" s="50"/>
    </row>
    <row r="23" spans="1:2" ht="13" x14ac:dyDescent="0.3">
      <c r="A23" s="48" t="s">
        <v>81</v>
      </c>
      <c r="B23" s="50"/>
    </row>
    <row r="24" spans="1:2" ht="13" x14ac:dyDescent="0.3">
      <c r="A24" s="48" t="s">
        <v>82</v>
      </c>
      <c r="B24" s="49"/>
    </row>
    <row r="25" spans="1:2" ht="13" x14ac:dyDescent="0.3">
      <c r="A25" s="48" t="s">
        <v>83</v>
      </c>
      <c r="B25" s="49"/>
    </row>
    <row r="26" spans="1:2" ht="13" x14ac:dyDescent="0.3">
      <c r="A26" s="48"/>
      <c r="B26" s="49"/>
    </row>
    <row r="27" spans="1:2" ht="13" x14ac:dyDescent="0.3">
      <c r="A27" s="48"/>
      <c r="B27" s="49"/>
    </row>
    <row r="28" spans="1:2" ht="13.5" thickBot="1" x14ac:dyDescent="0.35">
      <c r="A28" s="51"/>
      <c r="B28" s="52"/>
    </row>
    <row r="29" spans="1:2" ht="13" x14ac:dyDescent="0.3">
      <c r="A29" s="53"/>
      <c r="B29" s="54"/>
    </row>
    <row r="30" spans="1:2" x14ac:dyDescent="0.25">
      <c r="A30" s="44" t="s">
        <v>95</v>
      </c>
    </row>
  </sheetData>
  <phoneticPr fontId="0" type="noConversion"/>
  <pageMargins left="0.54" right="0.19685039370078741" top="0.56999999999999995" bottom="0.43307086614173229" header="0.55000000000000004" footer="0.43307086614173229"/>
  <pageSetup paperSize="9" fitToHeight="5" orientation="portrait" r:id="rId1"/>
  <headerFooter alignWithMargins="0">
    <oddFooter>&amp;CСтр.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5</vt:i4>
      </vt:variant>
      <vt:variant>
        <vt:lpstr>Наименувани диапазони</vt:lpstr>
      </vt:variant>
      <vt:variant>
        <vt:i4>1</vt:i4>
      </vt:variant>
    </vt:vector>
  </HeadingPairs>
  <TitlesOfParts>
    <vt:vector size="6" baseType="lpstr">
      <vt:lpstr>баланс </vt:lpstr>
      <vt:lpstr>ОПР </vt:lpstr>
      <vt:lpstr>ОПП</vt:lpstr>
      <vt:lpstr>ОСК</vt:lpstr>
      <vt:lpstr>бележки към баланс</vt:lpstr>
      <vt:lpstr>'баланс '!Област_печат</vt:lpstr>
    </vt:vector>
  </TitlesOfParts>
  <Company>Zlaten Lev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Dimitar Tsvetanov</cp:lastModifiedBy>
  <cp:lastPrinted>2025-03-24T13:13:15Z</cp:lastPrinted>
  <dcterms:created xsi:type="dcterms:W3CDTF">2003-07-31T12:01:36Z</dcterms:created>
  <dcterms:modified xsi:type="dcterms:W3CDTF">2026-01-27T16:00:20Z</dcterms:modified>
</cp:coreProperties>
</file>