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extcloud\MSC\My Documents\БУЛГАР ЧЕХ ИНВЕСТ\ОТЧЕТИ\Отчети_2025\Индивидуален\"/>
    </mc:Choice>
  </mc:AlternateContent>
  <xr:revisionPtr revIDLastSave="0" documentId="13_ncr:1_{CD042927-3615-4E45-899E-6A8320D8300E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0" l="1"/>
  <c r="B31" i="10"/>
  <c r="H27" i="10"/>
  <c r="G27" i="10"/>
  <c r="F27" i="10"/>
  <c r="I27" i="10" s="1"/>
  <c r="H1294" i="2" s="1"/>
  <c r="E27" i="10"/>
  <c r="H1238" i="2" s="1"/>
  <c r="D27" i="10"/>
  <c r="C27" i="10"/>
  <c r="I26" i="10"/>
  <c r="I25" i="10"/>
  <c r="I24" i="10"/>
  <c r="I23" i="10"/>
  <c r="I22" i="10"/>
  <c r="I21" i="10"/>
  <c r="H1288" i="2" s="1"/>
  <c r="I20" i="10"/>
  <c r="I18" i="10"/>
  <c r="H18" i="10"/>
  <c r="G18" i="10"/>
  <c r="F18" i="10"/>
  <c r="E18" i="10"/>
  <c r="D18" i="10"/>
  <c r="C18" i="10"/>
  <c r="H1202" i="2" s="1"/>
  <c r="I17" i="10"/>
  <c r="C17" i="10"/>
  <c r="I16" i="10"/>
  <c r="I15" i="10"/>
  <c r="I14" i="10"/>
  <c r="I13" i="10"/>
  <c r="C13" i="10"/>
  <c r="B113" i="9"/>
  <c r="B111" i="9"/>
  <c r="E107" i="9"/>
  <c r="D107" i="9"/>
  <c r="C107" i="9"/>
  <c r="F106" i="9"/>
  <c r="F105" i="9"/>
  <c r="F104" i="9"/>
  <c r="F107" i="9" s="1"/>
  <c r="H1195" i="2" s="1"/>
  <c r="E97" i="9"/>
  <c r="E96" i="9"/>
  <c r="E95" i="9"/>
  <c r="E94" i="9"/>
  <c r="E93" i="9"/>
  <c r="F92" i="9"/>
  <c r="E92" i="9"/>
  <c r="D92" i="9"/>
  <c r="C92" i="9"/>
  <c r="E91" i="9"/>
  <c r="E90" i="9"/>
  <c r="E89" i="9"/>
  <c r="E88" i="9"/>
  <c r="F87" i="9"/>
  <c r="F98" i="9" s="1"/>
  <c r="E87" i="9"/>
  <c r="D87" i="9"/>
  <c r="C87" i="9"/>
  <c r="E86" i="9"/>
  <c r="E85" i="9"/>
  <c r="E84" i="9"/>
  <c r="E83" i="9"/>
  <c r="F82" i="9"/>
  <c r="E82" i="9"/>
  <c r="D82" i="9"/>
  <c r="C82" i="9"/>
  <c r="E81" i="9"/>
  <c r="E80" i="9"/>
  <c r="E79" i="9"/>
  <c r="E78" i="9"/>
  <c r="F77" i="9"/>
  <c r="E77" i="9"/>
  <c r="D77" i="9"/>
  <c r="C77" i="9"/>
  <c r="E76" i="9"/>
  <c r="E75" i="9"/>
  <c r="E74" i="9"/>
  <c r="E73" i="9" s="1"/>
  <c r="H1110" i="2" s="1"/>
  <c r="F73" i="9"/>
  <c r="D73" i="9"/>
  <c r="D98" i="9" s="1"/>
  <c r="D99" i="9" s="1"/>
  <c r="C73" i="9"/>
  <c r="C98" i="9" s="1"/>
  <c r="E70" i="9"/>
  <c r="D68" i="9"/>
  <c r="E67" i="9"/>
  <c r="E66" i="9"/>
  <c r="E65" i="9"/>
  <c r="E64" i="9"/>
  <c r="E63" i="9"/>
  <c r="E62" i="9"/>
  <c r="E61" i="9"/>
  <c r="E60" i="9"/>
  <c r="E59" i="9"/>
  <c r="F58" i="9"/>
  <c r="E58" i="9"/>
  <c r="D58" i="9"/>
  <c r="C58" i="9"/>
  <c r="E57" i="9"/>
  <c r="E56" i="9"/>
  <c r="E55" i="9"/>
  <c r="F54" i="9"/>
  <c r="F68" i="9" s="1"/>
  <c r="E54" i="9"/>
  <c r="D54" i="9"/>
  <c r="C54" i="9"/>
  <c r="C68" i="9" s="1"/>
  <c r="E68" i="9" s="1"/>
  <c r="C45" i="9"/>
  <c r="E44" i="9"/>
  <c r="E43" i="9"/>
  <c r="E42" i="9"/>
  <c r="E41" i="9"/>
  <c r="E40" i="9"/>
  <c r="D40" i="9"/>
  <c r="C40" i="9"/>
  <c r="E39" i="9"/>
  <c r="E38" i="9"/>
  <c r="E37" i="9"/>
  <c r="E36" i="9"/>
  <c r="E35" i="9" s="1"/>
  <c r="H996" i="2" s="1"/>
  <c r="D35" i="9"/>
  <c r="C35" i="9"/>
  <c r="E34" i="9"/>
  <c r="E33" i="9"/>
  <c r="E32" i="9"/>
  <c r="E31" i="9"/>
  <c r="E30" i="9"/>
  <c r="E29" i="9"/>
  <c r="E28" i="9"/>
  <c r="E26" i="9" s="1"/>
  <c r="E27" i="9"/>
  <c r="D26" i="9"/>
  <c r="D45" i="9" s="1"/>
  <c r="C26" i="9"/>
  <c r="E23" i="9"/>
  <c r="E22" i="9"/>
  <c r="D21" i="9"/>
  <c r="E20" i="9"/>
  <c r="E19" i="9"/>
  <c r="E18" i="9"/>
  <c r="D18" i="9"/>
  <c r="C18" i="9"/>
  <c r="E17" i="9"/>
  <c r="E16" i="9"/>
  <c r="E15" i="9"/>
  <c r="E14" i="9"/>
  <c r="E13" i="9"/>
  <c r="E21" i="9" s="1"/>
  <c r="H985" i="2" s="1"/>
  <c r="D13" i="9"/>
  <c r="C13" i="9"/>
  <c r="C21" i="9" s="1"/>
  <c r="H921" i="2" s="1"/>
  <c r="E11" i="9"/>
  <c r="C48" i="8"/>
  <c r="C46" i="8"/>
  <c r="N42" i="8"/>
  <c r="Q42" i="8" s="1"/>
  <c r="G42" i="8"/>
  <c r="J42" i="8" s="1"/>
  <c r="N40" i="8"/>
  <c r="Q40" i="8" s="1"/>
  <c r="G40" i="8"/>
  <c r="J40" i="8" s="1"/>
  <c r="Q39" i="8"/>
  <c r="N39" i="8"/>
  <c r="J39" i="8"/>
  <c r="R39" i="8" s="1"/>
  <c r="H906" i="2" s="1"/>
  <c r="G39" i="8"/>
  <c r="N38" i="8"/>
  <c r="Q38" i="8" s="1"/>
  <c r="H875" i="2" s="1"/>
  <c r="G38" i="8"/>
  <c r="J38" i="8" s="1"/>
  <c r="R38" i="8" s="1"/>
  <c r="Q37" i="8"/>
  <c r="N37" i="8"/>
  <c r="J37" i="8"/>
  <c r="R37" i="8" s="1"/>
  <c r="H904" i="2" s="1"/>
  <c r="G37" i="8"/>
  <c r="N36" i="8"/>
  <c r="Q36" i="8" s="1"/>
  <c r="H873" i="2" s="1"/>
  <c r="G36" i="8"/>
  <c r="J36" i="8" s="1"/>
  <c r="P35" i="8"/>
  <c r="P41" i="8" s="1"/>
  <c r="H848" i="2" s="1"/>
  <c r="O35" i="8"/>
  <c r="O41" i="8" s="1"/>
  <c r="M35" i="8"/>
  <c r="L35" i="8"/>
  <c r="K35" i="8"/>
  <c r="N35" i="8" s="1"/>
  <c r="Q35" i="8" s="1"/>
  <c r="I35" i="8"/>
  <c r="I41" i="8" s="1"/>
  <c r="H638" i="2" s="1"/>
  <c r="H35" i="8"/>
  <c r="H41" i="8" s="1"/>
  <c r="G35" i="8"/>
  <c r="J35" i="8" s="1"/>
  <c r="F35" i="8"/>
  <c r="E35" i="8"/>
  <c r="D35" i="8"/>
  <c r="N34" i="8"/>
  <c r="Q34" i="8" s="1"/>
  <c r="H871" i="2" s="1"/>
  <c r="G34" i="8"/>
  <c r="J34" i="8" s="1"/>
  <c r="Q33" i="8"/>
  <c r="N33" i="8"/>
  <c r="J33" i="8"/>
  <c r="R33" i="8" s="1"/>
  <c r="H900" i="2" s="1"/>
  <c r="G33" i="8"/>
  <c r="N32" i="8"/>
  <c r="Q32" i="8" s="1"/>
  <c r="H869" i="2" s="1"/>
  <c r="G32" i="8"/>
  <c r="J32" i="8" s="1"/>
  <c r="Q31" i="8"/>
  <c r="N31" i="8"/>
  <c r="J31" i="8"/>
  <c r="R31" i="8" s="1"/>
  <c r="H898" i="2" s="1"/>
  <c r="G31" i="8"/>
  <c r="P30" i="8"/>
  <c r="O30" i="8"/>
  <c r="M30" i="8"/>
  <c r="M41" i="8" s="1"/>
  <c r="L30" i="8"/>
  <c r="L41" i="8" s="1"/>
  <c r="K30" i="8"/>
  <c r="K41" i="8" s="1"/>
  <c r="I30" i="8"/>
  <c r="H30" i="8"/>
  <c r="F30" i="8"/>
  <c r="F41" i="8" s="1"/>
  <c r="H548" i="2" s="1"/>
  <c r="E30" i="8"/>
  <c r="E41" i="8" s="1"/>
  <c r="H518" i="2" s="1"/>
  <c r="D30" i="8"/>
  <c r="D41" i="8" s="1"/>
  <c r="G41" i="8" s="1"/>
  <c r="J41" i="8" s="1"/>
  <c r="P28" i="8"/>
  <c r="O28" i="8"/>
  <c r="M28" i="8"/>
  <c r="L28" i="8"/>
  <c r="K28" i="8"/>
  <c r="N28" i="8" s="1"/>
  <c r="I28" i="8"/>
  <c r="H28" i="8"/>
  <c r="F28" i="8"/>
  <c r="E28" i="8"/>
  <c r="G28" i="8" s="1"/>
  <c r="J28" i="8" s="1"/>
  <c r="D28" i="8"/>
  <c r="N27" i="8"/>
  <c r="Q27" i="8" s="1"/>
  <c r="H865" i="2" s="1"/>
  <c r="G27" i="8"/>
  <c r="J27" i="8" s="1"/>
  <c r="Q26" i="8"/>
  <c r="N26" i="8"/>
  <c r="J26" i="8"/>
  <c r="R26" i="8" s="1"/>
  <c r="H894" i="2" s="1"/>
  <c r="G26" i="8"/>
  <c r="N25" i="8"/>
  <c r="Q25" i="8" s="1"/>
  <c r="H863" i="2" s="1"/>
  <c r="G25" i="8"/>
  <c r="J25" i="8" s="1"/>
  <c r="Q24" i="8"/>
  <c r="N24" i="8"/>
  <c r="J24" i="8"/>
  <c r="R24" i="8" s="1"/>
  <c r="H892" i="2" s="1"/>
  <c r="G24" i="8"/>
  <c r="N23" i="8"/>
  <c r="Q23" i="8" s="1"/>
  <c r="G23" i="8"/>
  <c r="J23" i="8" s="1"/>
  <c r="Q22" i="8"/>
  <c r="N22" i="8"/>
  <c r="G22" i="8"/>
  <c r="J22" i="8" s="1"/>
  <c r="N20" i="8"/>
  <c r="Q20" i="8" s="1"/>
  <c r="H860" i="2" s="1"/>
  <c r="G20" i="8"/>
  <c r="J20" i="8" s="1"/>
  <c r="P19" i="8"/>
  <c r="P43" i="8" s="1"/>
  <c r="H850" i="2" s="1"/>
  <c r="O19" i="8"/>
  <c r="O43" i="8" s="1"/>
  <c r="M19" i="8"/>
  <c r="M43" i="8" s="1"/>
  <c r="L19" i="8"/>
  <c r="L43" i="8" s="1"/>
  <c r="K19" i="8"/>
  <c r="I19" i="8"/>
  <c r="I43" i="8" s="1"/>
  <c r="H19" i="8"/>
  <c r="H43" i="8" s="1"/>
  <c r="F19" i="8"/>
  <c r="F43" i="8" s="1"/>
  <c r="H550" i="2" s="1"/>
  <c r="E19" i="8"/>
  <c r="G19" i="8" s="1"/>
  <c r="D19" i="8"/>
  <c r="D43" i="8" s="1"/>
  <c r="N18" i="8"/>
  <c r="Q18" i="8" s="1"/>
  <c r="H858" i="2" s="1"/>
  <c r="G18" i="8"/>
  <c r="J18" i="8" s="1"/>
  <c r="Q17" i="8"/>
  <c r="N17" i="8"/>
  <c r="J17" i="8"/>
  <c r="R17" i="8" s="1"/>
  <c r="G17" i="8"/>
  <c r="N16" i="8"/>
  <c r="Q16" i="8" s="1"/>
  <c r="H856" i="2" s="1"/>
  <c r="G16" i="8"/>
  <c r="J16" i="8" s="1"/>
  <c r="Q15" i="8"/>
  <c r="N15" i="8"/>
  <c r="G15" i="8"/>
  <c r="J15" i="8" s="1"/>
  <c r="N14" i="8"/>
  <c r="Q14" i="8" s="1"/>
  <c r="H854" i="2" s="1"/>
  <c r="G14" i="8"/>
  <c r="J14" i="8" s="1"/>
  <c r="R14" i="8" s="1"/>
  <c r="N13" i="8"/>
  <c r="Q13" i="8" s="1"/>
  <c r="J13" i="8"/>
  <c r="G13" i="8"/>
  <c r="N12" i="8"/>
  <c r="Q12" i="8" s="1"/>
  <c r="G12" i="8"/>
  <c r="J12" i="8" s="1"/>
  <c r="Q11" i="8"/>
  <c r="N11" i="8"/>
  <c r="J11" i="8"/>
  <c r="R11" i="8" s="1"/>
  <c r="H881" i="2" s="1"/>
  <c r="G11" i="8"/>
  <c r="B153" i="11"/>
  <c r="B151" i="11"/>
  <c r="E148" i="11"/>
  <c r="E149" i="11" s="1"/>
  <c r="H1325" i="2" s="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C149" i="11" s="1"/>
  <c r="H1305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F114" i="11"/>
  <c r="E114" i="1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C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E79" i="11" s="1"/>
  <c r="H1320" i="2" s="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E61" i="11"/>
  <c r="C61" i="11"/>
  <c r="C79" i="11" s="1"/>
  <c r="H1300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44" i="11" s="1"/>
  <c r="H1327" i="2" s="1"/>
  <c r="F29" i="11"/>
  <c r="E27" i="1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27" i="11" s="1"/>
  <c r="F12" i="11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2" i="2"/>
  <c r="H1302" i="2"/>
  <c r="H1321" i="2"/>
  <c r="H1301" i="2"/>
  <c r="H1299" i="2"/>
  <c r="H1318" i="2"/>
  <c r="H1298" i="2"/>
  <c r="H1317" i="2"/>
  <c r="H1316" i="2"/>
  <c r="H1280" i="2"/>
  <c r="H1266" i="2"/>
  <c r="H1252" i="2"/>
  <c r="H1224" i="2"/>
  <c r="H1210" i="2"/>
  <c r="H1293" i="2"/>
  <c r="H1292" i="2"/>
  <c r="H1291" i="2"/>
  <c r="H1290" i="2"/>
  <c r="H1289" i="2"/>
  <c r="H1287" i="2"/>
  <c r="H1272" i="2"/>
  <c r="H1258" i="2"/>
  <c r="H1286" i="2"/>
  <c r="H1230" i="2"/>
  <c r="H1216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783" i="2"/>
  <c r="H573" i="2"/>
  <c r="H842" i="2"/>
  <c r="H812" i="2"/>
  <c r="H752" i="2"/>
  <c r="H722" i="2"/>
  <c r="H692" i="2"/>
  <c r="H632" i="2"/>
  <c r="H602" i="2"/>
  <c r="H542" i="2"/>
  <c r="H780" i="2"/>
  <c r="H870" i="2"/>
  <c r="H779" i="2"/>
  <c r="H778" i="2"/>
  <c r="H868" i="2"/>
  <c r="H568" i="2"/>
  <c r="H837" i="2"/>
  <c r="H687" i="2"/>
  <c r="H627" i="2"/>
  <c r="H537" i="2"/>
  <c r="H507" i="2"/>
  <c r="H836" i="2"/>
  <c r="H806" i="2"/>
  <c r="H746" i="2"/>
  <c r="H686" i="2"/>
  <c r="H626" i="2"/>
  <c r="H596" i="2"/>
  <c r="H536" i="2"/>
  <c r="H506" i="2"/>
  <c r="H775" i="2"/>
  <c r="H864" i="2"/>
  <c r="H770" i="2"/>
  <c r="H799" i="2"/>
  <c r="H739" i="2"/>
  <c r="H709" i="2"/>
  <c r="H679" i="2"/>
  <c r="H619" i="2"/>
  <c r="H499" i="2"/>
  <c r="H469" i="2"/>
  <c r="H768" i="2"/>
  <c r="H767" i="2"/>
  <c r="H766" i="2"/>
  <c r="H556" i="2"/>
  <c r="H765" i="2"/>
  <c r="H855" i="2"/>
  <c r="H55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D79" i="4"/>
  <c r="D85" i="4" s="1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H37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/>
  <c r="H79" i="2"/>
  <c r="G56" i="4"/>
  <c r="H17" i="7"/>
  <c r="H332" i="2"/>
  <c r="H562" i="2"/>
  <c r="H477" i="2"/>
  <c r="H945" i="2"/>
  <c r="H953" i="2"/>
  <c r="H1192" i="2"/>
  <c r="H658" i="2"/>
  <c r="H560" i="2"/>
  <c r="H654" i="2"/>
  <c r="H1172" i="2"/>
  <c r="H589" i="2"/>
  <c r="H829" i="2"/>
  <c r="H771" i="2"/>
  <c r="H773" i="2"/>
  <c r="H563" i="2"/>
  <c r="H747" i="2"/>
  <c r="H979" i="2"/>
  <c r="H950" i="2"/>
  <c r="H1121" i="2"/>
  <c r="H1133" i="2"/>
  <c r="H561" i="2"/>
  <c r="H565" i="2"/>
  <c r="H1244" i="2"/>
  <c r="H1081" i="2"/>
  <c r="E15" i="14"/>
  <c r="D15" i="14"/>
  <c r="H977" i="2"/>
  <c r="H1129" i="2"/>
  <c r="H918" i="2"/>
  <c r="H1119" i="2"/>
  <c r="H1130" i="2"/>
  <c r="G17" i="7"/>
  <c r="H310" i="2" s="1"/>
  <c r="J17" i="7"/>
  <c r="H376" i="2" s="1"/>
  <c r="C94" i="2"/>
  <c r="C96" i="2"/>
  <c r="C118" i="2"/>
  <c r="C119" i="2"/>
  <c r="C140" i="2"/>
  <c r="C141" i="2"/>
  <c r="C161" i="2"/>
  <c r="C163" i="2"/>
  <c r="C69" i="2"/>
  <c r="C68" i="2"/>
  <c r="C48" i="2"/>
  <c r="C47" i="2"/>
  <c r="C27" i="2"/>
  <c r="C25" i="2"/>
  <c r="C5" i="2"/>
  <c r="C4" i="2"/>
  <c r="C1321" i="2"/>
  <c r="C1320" i="2"/>
  <c r="C1300" i="2"/>
  <c r="C1298" i="2"/>
  <c r="C1277" i="2"/>
  <c r="C1276" i="2"/>
  <c r="C1256" i="2"/>
  <c r="C1255" i="2"/>
  <c r="C1235" i="2"/>
  <c r="C1233" i="2"/>
  <c r="C1213" i="2"/>
  <c r="C1212" i="2"/>
  <c r="C1191" i="2"/>
  <c r="C1190" i="2"/>
  <c r="C1171" i="2"/>
  <c r="C1170" i="2"/>
  <c r="C1155" i="2"/>
  <c r="C1154" i="2"/>
  <c r="C1142" i="2"/>
  <c r="C1141" i="2"/>
  <c r="C1131" i="2"/>
  <c r="C1129" i="2"/>
  <c r="C1118" i="2"/>
  <c r="C1117" i="2"/>
  <c r="C1105" i="2"/>
  <c r="C1103" i="2"/>
  <c r="C1091" i="2"/>
  <c r="C1090" i="2"/>
  <c r="C1078" i="2"/>
  <c r="C1077" i="2"/>
  <c r="C1070" i="2"/>
  <c r="C1067" i="2"/>
  <c r="C1065" i="2"/>
  <c r="C1062" i="2"/>
  <c r="C1057" i="2"/>
  <c r="C1054" i="2"/>
  <c r="C1053" i="2"/>
  <c r="C1051" i="2"/>
  <c r="C1043" i="2"/>
  <c r="C1041" i="2"/>
  <c r="C1039" i="2"/>
  <c r="C1038" i="2"/>
  <c r="C1030" i="2"/>
  <c r="C1027" i="2"/>
  <c r="C1026" i="2"/>
  <c r="C1025" i="2"/>
  <c r="C1019" i="2"/>
  <c r="C1014" i="2"/>
  <c r="C1013" i="2"/>
  <c r="C1011" i="2"/>
  <c r="C1006" i="2"/>
  <c r="C1003" i="2"/>
  <c r="C1001" i="2"/>
  <c r="C998" i="2"/>
  <c r="C993" i="2"/>
  <c r="C990" i="2"/>
  <c r="C989" i="2"/>
  <c r="C987" i="2"/>
  <c r="C979" i="2"/>
  <c r="C977" i="2"/>
  <c r="C975" i="2"/>
  <c r="C974" i="2"/>
  <c r="C966" i="2"/>
  <c r="C963" i="2"/>
  <c r="C962" i="2"/>
  <c r="C961" i="2"/>
  <c r="C955" i="2"/>
  <c r="C950" i="2"/>
  <c r="C949" i="2"/>
  <c r="C947" i="2"/>
  <c r="C942" i="2"/>
  <c r="C939" i="2"/>
  <c r="C937" i="2"/>
  <c r="C934" i="2"/>
  <c r="C929" i="2"/>
  <c r="C926" i="2"/>
  <c r="C925" i="2"/>
  <c r="C923" i="2"/>
  <c r="C915" i="2"/>
  <c r="C913" i="2"/>
  <c r="C910" i="2"/>
  <c r="C909" i="2"/>
  <c r="C901" i="2"/>
  <c r="C898" i="2"/>
  <c r="C897" i="2"/>
  <c r="C896" i="2"/>
  <c r="C890" i="2"/>
  <c r="C885" i="2"/>
  <c r="C884" i="2"/>
  <c r="C882" i="2"/>
  <c r="C877" i="2"/>
  <c r="C874" i="2"/>
  <c r="C872" i="2"/>
  <c r="C869" i="2"/>
  <c r="C864" i="2"/>
  <c r="C861" i="2"/>
  <c r="C860" i="2"/>
  <c r="C858" i="2"/>
  <c r="C850" i="2"/>
  <c r="C848" i="2"/>
  <c r="C846" i="2"/>
  <c r="C845" i="2"/>
  <c r="C837" i="2"/>
  <c r="C834" i="2"/>
  <c r="C833" i="2"/>
  <c r="C832" i="2"/>
  <c r="C826" i="2"/>
  <c r="C821" i="2"/>
  <c r="A6" i="5"/>
  <c r="C820" i="2"/>
  <c r="C815" i="2"/>
  <c r="C812" i="2"/>
  <c r="C810" i="2"/>
  <c r="C807" i="2"/>
  <c r="C802" i="2"/>
  <c r="C799" i="2"/>
  <c r="C798" i="2"/>
  <c r="C796" i="2"/>
  <c r="C788" i="2"/>
  <c r="C786" i="2"/>
  <c r="C784" i="2"/>
  <c r="C783" i="2"/>
  <c r="C774" i="2"/>
  <c r="C771" i="2"/>
  <c r="C770" i="2"/>
  <c r="C769" i="2"/>
  <c r="C763" i="2"/>
  <c r="C758" i="2"/>
  <c r="C757" i="2"/>
  <c r="C755" i="2"/>
  <c r="C750" i="2"/>
  <c r="C748" i="2"/>
  <c r="C746" i="2"/>
  <c r="C744" i="2"/>
  <c r="C740" i="2"/>
  <c r="C737" i="2"/>
  <c r="C734" i="2"/>
  <c r="C732" i="2"/>
  <c r="C715" i="2"/>
  <c r="C709" i="2"/>
  <c r="C707" i="2"/>
  <c r="C704" i="2"/>
  <c r="C687" i="2"/>
  <c r="C681" i="2"/>
  <c r="C679" i="2"/>
  <c r="C676" i="2"/>
  <c r="C665" i="2"/>
  <c r="C654" i="2"/>
  <c r="C651" i="2"/>
  <c r="C648" i="2"/>
  <c r="C638" i="2"/>
  <c r="C632" i="2"/>
  <c r="C626" i="2"/>
  <c r="C621" i="2"/>
  <c r="C610" i="2"/>
  <c r="C604" i="2"/>
  <c r="C601" i="2"/>
  <c r="C599" i="2"/>
  <c r="C582" i="2"/>
  <c r="C577" i="2"/>
  <c r="C574" i="2"/>
  <c r="C572" i="2"/>
  <c r="C555" i="2"/>
  <c r="C550" i="2"/>
  <c r="C547" i="2"/>
  <c r="C545" i="2"/>
  <c r="C534" i="2"/>
  <c r="C523" i="2"/>
  <c r="C520" i="2"/>
  <c r="C518" i="2"/>
  <c r="C507" i="2"/>
  <c r="C501" i="2"/>
  <c r="C496" i="2"/>
  <c r="C490" i="2"/>
  <c r="C479" i="2"/>
  <c r="C473" i="2"/>
  <c r="C470" i="2"/>
  <c r="C468" i="2"/>
  <c r="C450" i="2"/>
  <c r="C445" i="2"/>
  <c r="C442" i="2"/>
  <c r="C440" i="2"/>
  <c r="C423" i="2"/>
  <c r="C417" i="2"/>
  <c r="C414" i="2"/>
  <c r="C412" i="2"/>
  <c r="C401" i="2"/>
  <c r="C389" i="2"/>
  <c r="C387" i="2"/>
  <c r="C384" i="2"/>
  <c r="C376" i="2"/>
  <c r="C372" i="2"/>
  <c r="C368" i="2"/>
  <c r="C364" i="2"/>
  <c r="C355" i="2"/>
  <c r="C351" i="2"/>
  <c r="C349" i="2"/>
  <c r="C347" i="2"/>
  <c r="C334" i="2"/>
  <c r="C330" i="2"/>
  <c r="C328" i="2"/>
  <c r="C326" i="2"/>
  <c r="C314" i="2"/>
  <c r="C309" i="2"/>
  <c r="C307" i="2"/>
  <c r="C305" i="2"/>
  <c r="C297" i="2"/>
  <c r="C289" i="2"/>
  <c r="C287" i="2"/>
  <c r="C284" i="2"/>
  <c r="C276" i="2"/>
  <c r="C272" i="2"/>
  <c r="C269" i="2"/>
  <c r="C264" i="2"/>
  <c r="C256" i="2"/>
  <c r="C252" i="2"/>
  <c r="C250" i="2"/>
  <c r="C248" i="2"/>
  <c r="C235" i="2"/>
  <c r="C231" i="2"/>
  <c r="C229" i="2"/>
  <c r="C227" i="2"/>
  <c r="C213" i="2"/>
  <c r="C208" i="2"/>
  <c r="C206" i="2"/>
  <c r="C204" i="2"/>
  <c r="C195" i="2"/>
  <c r="C187" i="2"/>
  <c r="C185" i="2"/>
  <c r="C183" i="2"/>
  <c r="C739" i="2"/>
  <c r="C735" i="2"/>
  <c r="C731" i="2"/>
  <c r="C728" i="2"/>
  <c r="C722" i="2"/>
  <c r="C719" i="2"/>
  <c r="C717" i="2"/>
  <c r="C716" i="2"/>
  <c r="C706" i="2"/>
  <c r="C703" i="2"/>
  <c r="C702" i="2"/>
  <c r="C700" i="2"/>
  <c r="C691" i="2"/>
  <c r="C688" i="2"/>
  <c r="C686" i="2"/>
  <c r="C685" i="2"/>
  <c r="C678" i="2"/>
  <c r="C672" i="2"/>
  <c r="C671" i="2"/>
  <c r="C669" i="2"/>
  <c r="C663" i="2"/>
  <c r="C660" i="2"/>
  <c r="C656" i="2"/>
  <c r="C653" i="2"/>
  <c r="C652" i="2"/>
  <c r="C647" i="2"/>
  <c r="C644" i="2"/>
  <c r="C642" i="2"/>
  <c r="C641" i="2"/>
  <c r="C639" i="2"/>
  <c r="C633" i="2"/>
  <c r="C630" i="2"/>
  <c r="C628" i="2"/>
  <c r="C627" i="2"/>
  <c r="C625" i="2"/>
  <c r="C620" i="2"/>
  <c r="C616" i="2"/>
  <c r="C614" i="2"/>
  <c r="C612" i="2"/>
  <c r="C611" i="2"/>
  <c r="C606" i="2"/>
  <c r="C603" i="2"/>
  <c r="C602" i="2"/>
  <c r="C600" i="2"/>
  <c r="C597" i="2"/>
  <c r="C592" i="2"/>
  <c r="C589" i="2"/>
  <c r="C587" i="2"/>
  <c r="C586" i="2"/>
  <c r="C584" i="2"/>
  <c r="C583" i="2"/>
  <c r="C578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H862" i="2"/>
  <c r="I31" i="7"/>
  <c r="I34" i="7" s="1"/>
  <c r="H371" i="2" s="1"/>
  <c r="H772" i="2"/>
  <c r="H48" i="2"/>
  <c r="H1193" i="2"/>
  <c r="D3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L19" i="7"/>
  <c r="H422" i="2" s="1"/>
  <c r="H240" i="2"/>
  <c r="D17" i="7"/>
  <c r="D31" i="7" s="1"/>
  <c r="H244" i="2"/>
  <c r="L14" i="7"/>
  <c r="H417" i="2"/>
  <c r="H241" i="2"/>
  <c r="H570" i="2"/>
  <c r="H861" i="2"/>
  <c r="H558" i="2"/>
  <c r="H774" i="2"/>
  <c r="H512" i="2"/>
  <c r="H785" i="2"/>
  <c r="H716" i="2"/>
  <c r="H557" i="2"/>
  <c r="H647" i="2"/>
  <c r="H569" i="2"/>
  <c r="H764" i="2"/>
  <c r="E13" i="14"/>
  <c r="D13" i="14" s="1"/>
  <c r="H1297" i="2"/>
  <c r="H577" i="2"/>
  <c r="B50" i="5"/>
  <c r="B38" i="7"/>
  <c r="B52" i="5"/>
  <c r="B40" i="7"/>
  <c r="H660" i="2"/>
  <c r="M31" i="7"/>
  <c r="H456" i="2" s="1"/>
  <c r="M34" i="7"/>
  <c r="H459" i="2" s="1"/>
  <c r="H258" i="2"/>
  <c r="D34" i="7"/>
  <c r="H261" i="2"/>
  <c r="H652" i="2"/>
  <c r="H664" i="2"/>
  <c r="H781" i="2"/>
  <c r="H876" i="2"/>
  <c r="H579" i="2"/>
  <c r="H666" i="2"/>
  <c r="H643" i="2"/>
  <c r="C99" i="9" l="1"/>
  <c r="E98" i="9"/>
  <c r="E99" i="9" s="1"/>
  <c r="C46" i="9"/>
  <c r="F99" i="9"/>
  <c r="H974" i="2"/>
  <c r="D46" i="9"/>
  <c r="H975" i="2" s="1"/>
  <c r="E45" i="9"/>
  <c r="E46" i="9" s="1"/>
  <c r="H1007" i="2" s="1"/>
  <c r="H987" i="2"/>
  <c r="H655" i="2"/>
  <c r="R27" i="8"/>
  <c r="H895" i="2" s="1"/>
  <c r="H650" i="2"/>
  <c r="R20" i="8"/>
  <c r="H890" i="2" s="1"/>
  <c r="Q28" i="8"/>
  <c r="H866" i="2" s="1"/>
  <c r="H776" i="2"/>
  <c r="H667" i="2"/>
  <c r="R40" i="8"/>
  <c r="R15" i="8"/>
  <c r="H885" i="2" s="1"/>
  <c r="H645" i="2"/>
  <c r="K43" i="8"/>
  <c r="H700" i="2" s="1"/>
  <c r="R25" i="8"/>
  <c r="H893" i="2" s="1"/>
  <c r="H653" i="2"/>
  <c r="H659" i="2"/>
  <c r="R32" i="8"/>
  <c r="H899" i="2" s="1"/>
  <c r="H642" i="2"/>
  <c r="R12" i="8"/>
  <c r="R18" i="8"/>
  <c r="H888" i="2" s="1"/>
  <c r="H648" i="2"/>
  <c r="R28" i="8"/>
  <c r="R42" i="8"/>
  <c r="H909" i="2" s="1"/>
  <c r="H669" i="2"/>
  <c r="R22" i="8"/>
  <c r="H891" i="2" s="1"/>
  <c r="H651" i="2"/>
  <c r="R23" i="8"/>
  <c r="R41" i="8"/>
  <c r="N41" i="8"/>
  <c r="Q41" i="8" s="1"/>
  <c r="H698" i="2"/>
  <c r="R16" i="8"/>
  <c r="H886" i="2" s="1"/>
  <c r="H646" i="2"/>
  <c r="R35" i="8"/>
  <c r="H662" i="2"/>
  <c r="H663" i="2"/>
  <c r="R36" i="8"/>
  <c r="H903" i="2" s="1"/>
  <c r="H661" i="2"/>
  <c r="R34" i="8"/>
  <c r="H901" i="2" s="1"/>
  <c r="R13" i="8"/>
  <c r="J19" i="8"/>
  <c r="G43" i="8"/>
  <c r="E43" i="8"/>
  <c r="H520" i="2" s="1"/>
  <c r="N19" i="8"/>
  <c r="N30" i="8"/>
  <c r="G30" i="8"/>
  <c r="H1329" i="2"/>
  <c r="F79" i="11"/>
  <c r="F149" i="11"/>
  <c r="E12" i="14"/>
  <c r="D12" i="14" s="1"/>
  <c r="H1303" i="2"/>
  <c r="H1319" i="2"/>
  <c r="E14" i="14"/>
  <c r="D14" i="14" s="1"/>
  <c r="H95" i="4"/>
  <c r="C17" i="7"/>
  <c r="H222" i="2" s="1"/>
  <c r="H218" i="2"/>
  <c r="G71" i="4"/>
  <c r="H107" i="2"/>
  <c r="H368" i="2"/>
  <c r="H87" i="2"/>
  <c r="D44" i="6"/>
  <c r="D46" i="6" s="1"/>
  <c r="H170" i="2"/>
  <c r="D31" i="5"/>
  <c r="D36" i="5" s="1"/>
  <c r="C31" i="5"/>
  <c r="D56" i="4"/>
  <c r="H69" i="2"/>
  <c r="C10" i="14"/>
  <c r="C94" i="4"/>
  <c r="H71" i="2" s="1"/>
  <c r="D15" i="1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C20" i="2"/>
  <c r="C41" i="2"/>
  <c r="C63" i="2"/>
  <c r="C168" i="2"/>
  <c r="C147" i="2"/>
  <c r="C124" i="2"/>
  <c r="C102" i="2"/>
  <c r="C78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C21" i="2"/>
  <c r="C43" i="2"/>
  <c r="C64" i="2"/>
  <c r="C167" i="2"/>
  <c r="C145" i="2"/>
  <c r="C123" i="2"/>
  <c r="C99" i="2"/>
  <c r="C76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A3" i="14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8" i="2"/>
  <c r="C29" i="2"/>
  <c r="C51" i="2"/>
  <c r="C72" i="2"/>
  <c r="C159" i="2"/>
  <c r="C137" i="2"/>
  <c r="C115" i="2"/>
  <c r="C83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16" i="2"/>
  <c r="C37" i="2"/>
  <c r="C59" i="2"/>
  <c r="C172" i="2"/>
  <c r="C151" i="2"/>
  <c r="C129" i="2"/>
  <c r="C104" i="2"/>
  <c r="C8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B56" i="6"/>
  <c r="B54" i="6"/>
  <c r="H1006" i="2" l="1"/>
  <c r="J43" i="8"/>
  <c r="J30" i="8"/>
  <c r="H567" i="2"/>
  <c r="Q30" i="8"/>
  <c r="H867" i="2" s="1"/>
  <c r="H777" i="2"/>
  <c r="Q19" i="8"/>
  <c r="Q43" i="8" s="1"/>
  <c r="N43" i="8"/>
  <c r="G79" i="4"/>
  <c r="H120" i="2"/>
  <c r="C36" i="5"/>
  <c r="C33" i="5"/>
  <c r="H144" i="2" s="1"/>
  <c r="G33" i="5"/>
  <c r="H171" i="2" s="1"/>
  <c r="D10" i="12"/>
  <c r="H1332" i="2"/>
  <c r="H1335" i="2"/>
  <c r="H1326" i="2"/>
  <c r="H1330" i="2"/>
  <c r="H566" i="2"/>
  <c r="H34" i="7"/>
  <c r="H349" i="2" s="1"/>
  <c r="H346" i="2"/>
  <c r="H857" i="2"/>
  <c r="H887" i="2"/>
  <c r="H76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R30" i="8" l="1"/>
  <c r="H897" i="2" s="1"/>
  <c r="R19" i="8"/>
  <c r="R43" i="8" s="1"/>
  <c r="H859" i="2"/>
  <c r="H124" i="2"/>
  <c r="D13" i="12"/>
  <c r="D11" i="12"/>
  <c r="D5" i="12"/>
  <c r="D19" i="12" s="1"/>
  <c r="D12" i="12"/>
  <c r="H147" i="2"/>
  <c r="C37" i="5"/>
  <c r="G37" i="5"/>
  <c r="D8" i="12"/>
  <c r="C42" i="5"/>
  <c r="C45" i="5" s="1"/>
  <c r="H156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53" i="2" l="1"/>
  <c r="H175" i="2"/>
  <c r="G42" i="5"/>
  <c r="H148" i="2"/>
  <c r="D21" i="12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H45" i="5"/>
  <c r="D23" i="12"/>
  <c r="D22" i="12"/>
  <c r="D24" i="12"/>
  <c r="H176" i="2"/>
  <c r="G45" i="5"/>
  <c r="H179" i="2" s="1"/>
  <c r="C44" i="5"/>
  <c r="G44" i="5"/>
  <c r="H178" i="2" s="1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<sst xmlns="http://schemas.openxmlformats.org/spreadsheetml/2006/main" count="4336" uniqueCount="1008">
  <si>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</si>
  <si>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</si>
  <si>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</si>
  <si>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</si>
  <si>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</si>
  <si>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</si>
  <si>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</si>
  <si>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</si>
  <si>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</si>
  <si>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</si>
  <si>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</si>
  <si>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</si>
  <si>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</si>
  <si>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</si>
  <si>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</si>
  <si>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</si>
  <si>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</si>
  <si>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</si>
  <si>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</si>
  <si>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</si>
  <si>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</si>
  <si>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</si>
  <si>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</si>
  <si>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</si>
  <si>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</si>
  <si>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</si>
  <si>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</si>
  <si>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</si>
  <si>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</si>
  <si>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</si>
  <si>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</si>
  <si>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</si>
  <si>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</si>
  <si>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</si>
  <si>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</si>
  <si>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</si>
  <si>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</si>
  <si>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</si>
  <si>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</si>
  <si>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</si>
  <si>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</si>
  <si>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</si>
  <si>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</si>
  <si>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</si>
  <si>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</si>
  <si>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</si>
  <si>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</si>
  <si>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</si>
  <si>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</si>
  <si>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</si>
  <si>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</si>
  <si>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</si>
  <si>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</si>
  <si>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</si>
  <si>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</si>
  <si>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</si>
  <si>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</si>
  <si>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</si>
  <si>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</si>
  <si>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</si>
  <si>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</si>
  <si>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</si>
  <si>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</si>
  <si>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</si>
  <si>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</si>
  <si>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</si>
  <si>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</si>
  <si>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</si>
  <si>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</si>
  <si>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</si>
  <si>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</si>
  <si>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</si>
  <si>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</si>
  <si>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</si>
  <si>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</si>
  <si>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</si>
  <si>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</si>
  <si>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</si>
  <si>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</si>
  <si>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</si>
  <si>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</si>
  <si>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</si>
  <si>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</si>
  <si>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</si>
  <si>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</si>
  <si>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</si>
  <si>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</si>
  <si>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</si>
  <si>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</si>
  <si>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</si>
  <si>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</si>
  <si>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</si>
  <si>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</si>
  <si>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</si>
  <si>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</si>
  <si>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</si>
  <si>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</si>
  <si>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</si>
  <si>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</si>
  <si>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</si>
  <si>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</si>
  <si>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</si>
  <si>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</si>
  <si>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</si>
  <si>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</si>
  <si>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</si>
  <si>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</si>
  <si>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</si>
  <si>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</si>
  <si>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</si>
  <si>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</si>
  <si>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</si>
  <si>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</si>
  <si>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</si>
  <si>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</si>
  <si>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</si>
  <si>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</si>
  <si>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</si>
  <si>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</si>
  <si>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</si>
  <si>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</si>
  <si>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</si>
  <si>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</si>
  <si>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</si>
  <si>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</si>
  <si>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</si>
  <si>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</si>
  <si>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</si>
  <si>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</si>
  <si>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</si>
  <si>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</si>
  <si>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</si>
  <si>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</si>
  <si>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</si>
  <si>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</si>
  <si>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</si>
  <si>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</si>
  <si>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</si>
  <si>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</si>
  <si>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</si>
  <si>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</si>
  <si>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</si>
  <si>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</si>
  <si>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</si>
  <si>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</si>
  <si>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</si>
  <si>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</si>
  <si>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</si>
  <si>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</si>
  <si>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</si>
  <si>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</si>
  <si>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</si>
  <si>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</si>
  <si>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</si>
  <si>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</si>
  <si>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</si>
  <si>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</si>
  <si>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</si>
  <si>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</si>
  <si>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</si>
  <si>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</si>
  <si>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</si>
  <si>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</si>
  <si>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</si>
  <si>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</si>
  <si>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</si>
  <si>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</si>
  <si>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</si>
  <si>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</si>
  <si>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</si>
  <si>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</si>
  <si>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</si>
  <si>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</si>
  <si>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</si>
  <si>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</si>
  <si>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</si>
  <si>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</si>
  <si>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</si>
  <si>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</si>
  <si>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</si>
  <si>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</si>
  <si>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</si>
  <si>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</si>
  <si>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</si>
  <si>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</si>
  <si>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</si>
  <si>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</si>
  <si>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</si>
  <si>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</si>
  <si>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</si>
  <si>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</si>
  <si>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</si>
  <si>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</si>
  <si>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</si>
  <si>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</si>
  <si>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</si>
  <si>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</si>
  <si>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</si>
  <si>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</si>
  <si>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</si>
  <si>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</si>
  <si>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</si>
  <si>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</si>
  <si>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</si>
  <si>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</si>
  <si>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</si>
  <si>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</si>
  <si>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</si>
  <si>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</si>
  <si>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</si>
  <si>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</si>
  <si>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</si>
  <si>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</si>
  <si>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</si>
  <si>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</si>
  <si>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</si>
  <si>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</si>
  <si>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</si>
  <si>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</si>
  <si>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</si>
  <si>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</si>
  <si>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</si>
  <si>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</si>
  <si>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</si>
  <si>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</si>
  <si>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</si>
  <si>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</si>
  <si>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</si>
  <si>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</si>
  <si>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</si>
  <si>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</si>
  <si>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</si>
  <si>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</si>
  <si>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</si>
  <si>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</si>
  <si>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</si>
  <si>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</si>
  <si>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</si>
  <si>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</si>
  <si>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</si>
  <si>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</si>
  <si>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</si>
  <si>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</si>
  <si>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</si>
  <si>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</si>
  <si>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</si>
  <si>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</si>
  <si>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</si>
  <si>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</si>
  <si>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</si>
  <si>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</si>
  <si>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</si>
  <si>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</si>
  <si>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</si>
  <si>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</si>
  <si>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</si>
  <si>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</si>
  <si>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</si>
  <si>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</si>
  <si>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</si>
  <si>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</si>
  <si>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</si>
  <si>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</si>
  <si>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</si>
  <si>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</si>
  <si>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</si>
  <si>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</si>
  <si>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</si>
  <si>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</si>
  <si>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</si>
  <si>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</si>
  <si>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</si>
  <si>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</si>
  <si>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</si>
  <si>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</si>
  <si>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</si>
  <si>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</si>
  <si>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</si>
  <si>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</si>
  <si>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</si>
  <si>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</si>
  <si>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</si>
  <si>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</si>
  <si>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</si>
  <si>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</si>
  <si>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</si>
  <si>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</si>
  <si>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</si>
  <si>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</si>
  <si>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</si>
  <si>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</si>
  <si>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</si>
  <si>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</si>
  <si>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</si>
  <si>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</si>
  <si>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</si>
  <si>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</si>
  <si>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</si>
  <si>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</si>
  <si>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</si>
  <si>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</si>
  <si>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</si>
  <si>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</si>
  <si>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</si>
  <si>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</si>
  <si>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</si>
  <si>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</si>
  <si>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</si>
  <si>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</si>
  <si>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</si>
  <si>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</si>
  <si>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</si>
  <si>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</si>
  <si>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</si>
  <si>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</si>
  <si>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</si>
  <si>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</si>
  <si>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</si>
  <si>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</si>
  <si>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</si>
  <si>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</si>
  <si>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</si>
  <si>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</si>
  <si>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</si>
  <si>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</si>
  <si>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</si>
  <si>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</si>
  <si>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</si>
  <si>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</si>
  <si>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</si>
  <si>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</si>
  <si>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</si>
  <si>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</si>
  <si>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</si>
  <si>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</si>
  <si>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</si>
  <si>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</si>
  <si>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</si>
  <si>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</si>
  <si>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</si>
  <si>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</si>
  <si>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</si>
  <si>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</si>
  <si>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</si>
  <si>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</si>
  <si>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</si>
  <si>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</si>
  <si>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</si>
  <si>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</si>
  <si>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</si>
  <si>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</si>
  <si>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</si>
  <si>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</si>
  <si>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</si>
  <si>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</si>
  <si>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</si>
  <si>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</si>
  <si>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</si>
  <si>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</si>
  <si>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</si>
  <si>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</si>
  <si>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</si>
  <si>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</si>
  <si>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</si>
  <si>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</si>
  <si>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</si>
  <si>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</si>
  <si>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</si>
  <si>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</si>
  <si>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</si>
  <si>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</si>
  <si>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</si>
  <si>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</si>
  <si>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</si>
  <si>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</si>
  <si>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</si>
  <si>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</si>
  <si>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</si>
  <si>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</si>
  <si>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</si>
  <si>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</si>
  <si>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</si>
  <si>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</si>
  <si>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</si>
  <si>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</si>
  <si>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</si>
  <si>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</si>
  <si>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</si>
  <si>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</si>
  <si>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</si>
  <si>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</si>
  <si>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</si>
  <si>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</si>
  <si>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</si>
  <si>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</si>
  <si>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</si>
  <si>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</si>
  <si>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</si>
  <si>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</si>
  <si>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</si>
  <si>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</si>
  <si>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</si>
  <si>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</si>
  <si>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</si>
  <si>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</si>
  <si>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</si>
  <si>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</si>
  <si>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</si>
  <si>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</si>
  <si>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</si>
  <si>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</si>
  <si>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</si>
  <si>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</si>
  <si>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</si>
  <si>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</si>
  <si>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</si>
  <si>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</si>
  <si>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</si>
  <si>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</si>
  <si>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</si>
  <si>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</si>
  <si>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</si>
  <si>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</si>
  <si>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</si>
  <si>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</si>
  <si>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</si>
  <si>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</si>
  <si>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</si>
  <si>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</si>
  <si>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</si>
  <si>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</si>
  <si>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</si>
  <si>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</si>
  <si>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</si>
  <si>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</si>
  <si>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</si>
  <si>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</si>
  <si>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</si>
  <si>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</si>
  <si>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</si>
  <si>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</si>
  <si>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</si>
  <si>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</si>
  <si>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</si>
  <si>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</si>
  <si>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</si>
  <si>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</si>
  <si>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</si>
  <si>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</si>
  <si>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</si>
  <si>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</si>
  <si>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</si>
  <si>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</si>
  <si>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</si>
  <si>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</si>
  <si>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</si>
  <si>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</si>
  <si>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</si>
  <si>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</si>
  <si>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</si>
  <si>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</si>
  <si>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</si>
  <si>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</si>
  <si>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</si>
  <si>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</si>
  <si>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</si>
  <si>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</si>
  <si>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</si>
  <si>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</si>
  <si>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</si>
  <si>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</si>
  <si>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</si>
  <si>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</si>
  <si>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</si>
  <si>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</si>
  <si>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</si>
  <si>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</si>
  <si>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</si>
  <si>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</si>
  <si>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</si>
  <si>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</si>
  <si>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</si>
  <si>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</si>
  <si>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</si>
  <si>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</si>
  <si>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</si>
  <si>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</si>
  <si>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</si>
  <si>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</si>
  <si>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</si>
  <si>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</si>
  <si>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</si>
  <si>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</si>
  <si>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</si>
  <si>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</si>
  <si>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</si>
  <si>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</si>
  <si>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</si>
  <si>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</si>
  <si>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</si>
  <si>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</si>
  <si>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</si>
  <si>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</si>
  <si>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</si>
  <si>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</si>
  <si>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</si>
  <si>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</si>
  <si>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</si>
  <si>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</si>
  <si>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</si>
  <si>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</si>
  <si>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</si>
  <si>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</si>
  <si>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</si>
  <si>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</si>
  <si>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</si>
  <si>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</si>
  <si>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</si>
  <si>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</si>
  <si>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</si>
  <si>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</si>
  <si>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</si>
  <si>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</si>
  <si>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</si>
  <si>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</si>
  <si>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</si>
  <si>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</si>
  <si>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</si>
  <si>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</si>
  <si>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</si>
  <si>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</si>
  <si>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</si>
  <si>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</si>
  <si>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</si>
  <si>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</si>
  <si>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</si>
  <si>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</si>
  <si>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</si>
  <si>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</si>
  <si>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</si>
  <si>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</si>
  <si>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</si>
  <si>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</si>
  <si>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</si>
  <si>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</si>
  <si>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</si>
  <si>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</si>
  <si>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</si>
  <si>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</si>
  <si>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</si>
  <si>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</si>
  <si>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</si>
  <si>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</si>
  <si>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</si>
  <si>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</si>
  <si>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</si>
  <si>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</si>
  <si>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</si>
  <si>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</si>
  <si>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</si>
  <si>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</si>
  <si>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</si>
  <si>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</si>
  <si>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</si>
  <si>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</si>
  <si>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</si>
  <si>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</si>
  <si>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</si>
  <si>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</si>
  <si>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</si>
  <si>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</si>
  <si>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</si>
  <si>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</si>
  <si>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</si>
  <si>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</si>
  <si>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</si>
  <si>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</si>
  <si>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</si>
  <si>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</si>
  <si>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</si>
  <si>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</si>
  <si>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</si>
  <si>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</si>
  <si>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</si>
  <si>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</si>
  <si>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</si>
  <si>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</si>
  <si>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</si>
  <si>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</si>
  <si>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</si>
  <si>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</si>
  <si>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</si>
  <si>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</si>
  <si>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</si>
  <si>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</si>
  <si>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</si>
  <si>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</si>
  <si>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</si>
  <si>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</si>
  <si>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</si>
  <si>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</si>
  <si>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</si>
  <si>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</si>
  <si>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</si>
  <si>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</si>
  <si>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</si>
  <si>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</si>
  <si>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</si>
  <si>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</si>
  <si>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</si>
  <si>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</si>
  <si>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</si>
  <si>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</si>
  <si>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</si>
  <si>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</si>
  <si>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</si>
  <si>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</si>
  <si>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</si>
  <si>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</si>
  <si>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</si>
  <si>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</si>
  <si>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</si>
  <si>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</si>
  <si>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</si>
  <si>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</si>
  <si>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</si>
  <si>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</si>
  <si>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</si>
  <si>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</si>
  <si>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</si>
  <si>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</si>
  <si>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</si>
  <si>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</si>
  <si>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</si>
  <si>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</si>
  <si>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</si>
  <si>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</si>
  <si>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</si>
  <si>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</si>
  <si>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</si>
  <si>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</si>
  <si>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</si>
  <si>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</si>
  <si>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</si>
  <si>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</si>
  <si>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</si>
  <si>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</si>
  <si>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</si>
  <si>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</si>
  <si>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</si>
  <si>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</si>
  <si>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</si>
  <si>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</si>
  <si>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</si>
  <si>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</si>
  <si>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</si>
  <si>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</si>
  <si>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</si>
  <si>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</si>
  <si>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</si>
  <si>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</si>
  <si>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</si>
  <si>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</si>
  <si>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</si>
  <si>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</si>
  <si>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</si>
  <si>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</si>
  <si>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</si>
  <si>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</si>
  <si>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</si>
  <si>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</si>
  <si>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</si>
  <si>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</si>
  <si>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</si>
  <si>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</si>
  <si>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</si>
  <si>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</si>
  <si>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</si>
  <si>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</si>
  <si>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</si>
  <si>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</si>
  <si>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</si>
  <si>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</si>
  <si>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</si>
  <si>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</si>
  <si>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</si>
  <si>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</si>
  <si>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</si>
  <si>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</si>
  <si>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</si>
  <si>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</si>
  <si>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</si>
  <si>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</si>
  <si>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</si>
  <si>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</si>
  <si>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</si>
  <si>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</si>
  <si>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</si>
  <si>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</si>
  <si>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</si>
  <si>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</si>
  <si>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</si>
  <si>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</si>
  <si>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</si>
  <si>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</si>
  <si>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</si>
  <si>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</si>
  <si>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</si>
  <si>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</si>
  <si>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</si>
  <si>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</si>
  <si>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</si>
  <si>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</si>
  <si>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</si>
  <si>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</si>
  <si>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</si>
  <si>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</si>
  <si>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</si>
  <si>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</si>
  <si>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</si>
  <si>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</si>
  <si>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</si>
  <si>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</si>
  <si>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</si>
  <si>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</si>
  <si>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</si>
  <si>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</si>
  <si>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</si>
  <si>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</si>
  <si>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</si>
  <si>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</si>
  <si>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</si>
  <si>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</si>
  <si>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</si>
  <si>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</si>
  <si>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</si>
  <si>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</si>
  <si>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</si>
  <si>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</si>
  <si>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</si>
  <si>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</si>
  <si>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</si>
  <si>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</si>
  <si>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</si>
  <si>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</si>
  <si>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</si>
  <si>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</si>
  <si>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</si>
  <si>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</si>
  <si>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</si>
  <si>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</si>
  <si>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</si>
  <si>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</si>
  <si>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</si>
  <si>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</si>
  <si>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</si>
  <si>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</si>
  <si>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</si>
  <si>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</si>
  <si>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</si>
  <si>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</si>
  <si>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</si>
  <si>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</si>
  <si>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</si>
  <si>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</si>
  <si>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</si>
  <si>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</si>
  <si>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</si>
  <si>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</si>
  <si>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</si>
  <si>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</si>
  <si>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</si>
  <si>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</si>
  <si>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</si>
  <si>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</si>
  <si>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</si>
  <si>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</si>
  <si>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</si>
  <si>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</si>
  <si>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</si>
  <si>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</si>
  <si>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</si>
  <si>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</si>
  <si>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</si>
  <si>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</si>
  <si>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</si>
  <si>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</si>
  <si>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</si>
  <si>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</si>
  <si>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</si>
  <si>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</si>
  <si>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</si>
  <si>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</si>
  <si>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</si>
  <si>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</si>
  <si>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</si>
  <si>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</si>
  <si>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</si>
  <si>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</si>
  <si>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</si>
  <si>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</si>
  <si>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</si>
  <si>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</si>
  <si>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</si>
  <si>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</si>
  <si>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</si>
  <si>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</si>
  <si>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</si>
  <si>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</si>
  <si>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</si>
  <si>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</si>
  <si>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</si>
  <si>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</si>
  <si>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</si>
  <si>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</si>
  <si>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</si>
  <si>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</si>
  <si>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</si>
  <si>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</si>
  <si>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</si>
  <si>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</si>
  <si>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</si>
  <si>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</si>
  <si>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</si>
  <si>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</si>
  <si>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</si>
  <si>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</si>
  <si>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</si>
  <si>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</si>
  <si>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</si>
  <si>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</si>
  <si>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</si>
  <si>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</si>
  <si>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</si>
  <si>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</si>
  <si>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</si>
  <si>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</si>
  <si>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</si>
  <si>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</si>
  <si>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</si>
  <si>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</si>
  <si>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</si>
  <si>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</si>
  <si>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</si>
  <si>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</si>
  <si>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</si>
  <si>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</si>
  <si>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</si>
  <si>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</si>
  <si>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</si>
  <si>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</si>
  <si>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</si>
  <si>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</si>
  <si>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</si>
  <si>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</si>
  <si>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</si>
  <si>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</si>
  <si>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</si>
  <si>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</si>
  <si>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</si>
  <si>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</si>
  <si>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</si>
  <si>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</si>
  <si>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</si>
  <si>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</si>
  <si>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</si>
  <si>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</si>
  <si>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</si>
  <si>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</si>
  <si>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</si>
  <si>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</si>
  <si>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</si>
  <si>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</si>
  <si>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</si>
  <si>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</si>
  <si>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</si>
  <si>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</si>
  <si>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</si>
  <si>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</si>
  <si>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</si>
  <si>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</si>
  <si>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</si>
  <si>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</si>
  <si>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</si>
  <si>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</si>
  <si>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</si>
  <si>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</si>
  <si>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</si>
  <si>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</si>
  <si>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</si>
  <si>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</si>
  <si>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</si>
  <si>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</si>
  <si>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</si>
  <si>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</si>
  <si>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</si>
  <si>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</si>
  <si>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</si>
  <si>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</si>
  <si>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</si>
  <si>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</si>
  <si>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</si>
  <si>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</si>
  <si>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</si>
  <si>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</si>
  <si>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</si>
  <si>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</si>
  <si>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</si>
  <si>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</si>
  <si>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</si>
  <si>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</si>
  <si>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</si>
  <si>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</si>
  <si>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</si>
  <si>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</si>
  <si>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</si>
  <si>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</si>
  <si>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</si>
  <si>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</si>
  <si>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</si>
  <si>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</si>
  <si>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</si>
  <si>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</si>
  <si>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</si>
  <si>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</si>
  <si>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</si>
  <si>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</si>
  <si>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</si>
  <si>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</si>
  <si>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</si>
  <si>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</si>
  <si>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</si>
  <si>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</si>
  <si>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</si>
  <si>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</si>
  <si>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</si>
  <si>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</si>
  <si>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</si>
  <si>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</si>
  <si>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</si>
  <si>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</si>
  <si>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</si>
  <si>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</si>
  <si>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</si>
  <si>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</si>
  <si>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</si>
  <si>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</si>
  <si>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</si>
  <si>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</si>
  <si>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</si>
  <si>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</si>
  <si>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</si>
  <si>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</si>
  <si>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</si>
  <si>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</si>
  <si>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</si>
  <si>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</si>
  <si>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</si>
  <si>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</si>
  <si>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</si>
  <si>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</si>
  <si>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</si>
  <si>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</si>
  <si>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</si>
  <si>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</si>
  <si>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</si>
  <si>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</si>
  <si>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</si>
  <si>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</si>
  <si>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</si>
  <si>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</si>
  <si>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</si>
  <si>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</si>
  <si>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</si>
  <si>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</si>
  <si>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</si>
  <si>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</si>
  <si>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</si>
  <si>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</si>
  <si>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</si>
  <si>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</si>
  <si>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</si>
  <si>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</si>
  <si>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</si>
  <si>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</si>
  <si>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</si>
  <si>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</si>
  <si>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</si>
  <si>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</si>
  <si>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</si>
  <si>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</si>
  <si>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БУЛГАР ЧЕХ ИНВЕСТ ХОЛДИНГ АД</t>
  </si>
  <si>
    <t>120054800</t>
  </si>
  <si>
    <t>КРАСИМИР ДИМИТРОВ</t>
  </si>
  <si>
    <t>ИЗПЪЛНИТЕЛЕН ДИРЕКТОР</t>
  </si>
  <si>
    <t>ГР. ПЛОВДИВ, Р-Н СЕВЕРЕН, УЛ. КОЛЮ ФИЧЕТО № 7-А, ЕТ. 1</t>
  </si>
  <si>
    <t>0884322083</t>
  </si>
  <si>
    <t>office@bcihsm.com</t>
  </si>
  <si>
    <t>http://bcihsm.com</t>
  </si>
  <si>
    <t>ПРАЙМ БИЗНЕС КОНСУЛТИНГ АД</t>
  </si>
  <si>
    <t>СЧЕТОВОДИТЕЛ</t>
  </si>
  <si>
    <t>на БУЛГАР ЧЕХ ИНВЕСТ ХОЛДИНГ АД</t>
  </si>
  <si>
    <t>ЕИК по БУЛСТАТ: 120054800</t>
  </si>
  <si>
    <t>към 31.03.2025 г.</t>
  </si>
  <si>
    <t>1 Юг Маркет ЕАД</t>
  </si>
  <si>
    <t>2 Юг Маркет Фонд Мениджмънт ЕАД</t>
  </si>
  <si>
    <t>1 ДРУГИ</t>
  </si>
  <si>
    <t>https://www.infostock.bg/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</si>
</sst>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0" fontId="3" fillId="3" borderId="10" xfId="11" applyNumberFormat="1" applyFont="1" applyFill="1" applyBorder="1" applyAlignment="1" applyProtection="1">
      <alignment vertical="top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49" fontId="23" fillId="3" borderId="5" xfId="3" applyNumberFormat="1" applyFill="1" applyBorder="1" applyAlignment="1" applyProtection="1"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fostock.b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16" zoomScaleNormal="100" zoomScaleSheetLayoutView="100" workbookViewId="0">
      <selection activeCell="B25" sqref="B25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45747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45761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ПРАЙМ БИЗНЕС КОНСУЛТИНГ АД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7.25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45747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45761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4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991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982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992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993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994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 ht="31.5">
      <c r="A19" s="6" t="s">
        <v>15</v>
      </c>
      <c r="B19" s="514" t="s">
        <v>995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 ht="31.5">
      <c r="A20" s="6" t="s">
        <v>16</v>
      </c>
      <c r="B20" s="514" t="s">
        <v>995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996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6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09" t="s">
        <v>997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10" t="s">
        <v>998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82" t="s">
        <v>1007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999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1000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2" t="s">
        <v>989</v>
      </c>
      <c r="B28" s="633" t="s">
        <v>990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719EB1EF-D72F-4011-B459-1ACAD5F0606A}"/>
  </hyperlinks>
  <pageMargins left="0.70866141732283472" right="0.70866141732283472" top="1.1811023622047245" bottom="0.74803149606299213" header="0.31496062992125984" footer="0.31496062992125984"/>
  <pageSetup paperSize="9" scale="92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БУЛГАР ЧЕХ ИНВЕСТ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31.03.2025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22581</v>
      </c>
      <c r="D6" s="623">
        <f t="shared" ref="D6:D15" si="0">C6-E6</f>
        <v>0</v>
      </c>
      <c r="E6" s="596">
        <f>'1-Баланс'!G95</f>
        <v>22581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4778</v>
      </c>
      <c r="D7" s="623">
        <f t="shared" si="0"/>
        <v>3587</v>
      </c>
      <c r="E7" s="596">
        <f>'1-Баланс'!G18</f>
        <v>1191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2</v>
      </c>
      <c r="D8" s="623">
        <f t="shared" si="0"/>
        <v>0</v>
      </c>
      <c r="E8" s="596">
        <f>ABS('2-Отчет за доходите'!C44)-ABS('2-Отчет за доходите'!G44)</f>
        <v>2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138</v>
      </c>
      <c r="D9" s="623">
        <f t="shared" si="0"/>
        <v>0</v>
      </c>
      <c r="E9" s="596">
        <f>'3-Отчет за паричния поток'!C45</f>
        <v>138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270</v>
      </c>
      <c r="D10" s="623">
        <f t="shared" si="0"/>
        <v>0</v>
      </c>
      <c r="E10" s="596">
        <f>'3-Отчет за паричния поток'!C46</f>
        <v>270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4778</v>
      </c>
      <c r="D11" s="623">
        <f t="shared" si="0"/>
        <v>0</v>
      </c>
      <c r="E11" s="596">
        <f>'4-Отчет за собствения капитал'!L34</f>
        <v>4778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3171</v>
      </c>
      <c r="D12" s="623">
        <f t="shared" si="0"/>
        <v>0</v>
      </c>
      <c r="E12" s="596">
        <f>'Справка 5'!C27+'Справка 5'!C97</f>
        <v>3171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8</v>
      </c>
      <c r="D15" s="623">
        <f t="shared" si="0"/>
        <v>-9034</v>
      </c>
      <c r="E15" s="596">
        <f>'Справка 5'!C148+'Справка 5'!C78</f>
        <v>9042</v>
      </c>
      <c r="F15" s="591" t="s">
        <v>897</v>
      </c>
      <c r="G15" s="598" t="s">
        <v>891</v>
      </c>
    </row>
    <row r="20" spans="3:3" ht="15.75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1</v>
      </c>
      <c r="E3" s="620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4.1858518208455421E-4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1.1234061674998596E-4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8.8570036756565254E-5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1.0069686411149825</v>
      </c>
      <c r="F8" s="620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1.9751091703056769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1.9655021834061135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1.0165938864628821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2.9475982532751091E-2</v>
      </c>
      <c r="F13" s="620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1.6233766233766235E-3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8.8570036756565254E-5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0.64399076074808137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3.726035998325659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0.78840618218856562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185</v>
      </c>
      <c r="E21" s="617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3.8719129342821262E-2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0.6470588235294118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95.203208556149733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БУЛГАР ЧЕХ ИНВЕСТ ХОЛДИНГ АД</v>
      </c>
      <c r="B3" s="625" t="str">
        <f t="shared" ref="B3:B34" si="1">pdeBulstat</f>
        <v>120054800</v>
      </c>
      <c r="C3" s="629">
        <f t="shared" ref="C3:C34" si="2">endDate</f>
        <v>45747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БУЛГАР ЧЕХ ИНВЕСТ ХОЛДИНГ АД</v>
      </c>
      <c r="B4" s="625" t="str">
        <f t="shared" si="1"/>
        <v>120054800</v>
      </c>
      <c r="C4" s="629">
        <f t="shared" si="2"/>
        <v>45747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20"/>
      <c r="K4" s="625"/>
      <c r="L4" s="625"/>
      <c r="M4" s="625"/>
      <c r="N4" s="625"/>
    </row>
    <row r="5" spans="1:14">
      <c r="A5" s="625" t="str">
        <f t="shared" si="0"/>
        <v>БУЛГАР ЧЕХ ИНВЕСТ ХОЛДИНГ АД</v>
      </c>
      <c r="B5" s="625" t="str">
        <f t="shared" si="1"/>
        <v>120054800</v>
      </c>
      <c r="C5" s="629">
        <f t="shared" si="2"/>
        <v>45747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БУЛГАР ЧЕХ ИНВЕСТ ХОЛДИНГ АД</v>
      </c>
      <c r="B6" s="625" t="str">
        <f t="shared" si="1"/>
        <v>120054800</v>
      </c>
      <c r="C6" s="629">
        <f t="shared" si="2"/>
        <v>45747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БУЛГАР ЧЕХ ИНВЕСТ ХОЛДИНГ АД</v>
      </c>
      <c r="B7" s="625" t="str">
        <f t="shared" si="1"/>
        <v>120054800</v>
      </c>
      <c r="C7" s="629">
        <f t="shared" si="2"/>
        <v>45747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БУЛГАР ЧЕХ ИНВЕСТ ХОЛДИНГ АД</v>
      </c>
      <c r="B8" s="625" t="str">
        <f t="shared" si="1"/>
        <v>120054800</v>
      </c>
      <c r="C8" s="629">
        <f t="shared" si="2"/>
        <v>45747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БУЛГАР ЧЕХ ИНВЕСТ ХОЛДИНГ АД</v>
      </c>
      <c r="B9" s="625" t="str">
        <f t="shared" si="1"/>
        <v>120054800</v>
      </c>
      <c r="C9" s="629">
        <f t="shared" si="2"/>
        <v>45747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БУЛГАР ЧЕХ ИНВЕСТ ХОЛДИНГ АД</v>
      </c>
      <c r="B10" s="625" t="str">
        <f t="shared" si="1"/>
        <v>120054800</v>
      </c>
      <c r="C10" s="629">
        <f t="shared" si="2"/>
        <v>45747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БУЛГАР ЧЕХ ИНВЕСТ ХОЛДИНГ АД</v>
      </c>
      <c r="B11" s="625" t="str">
        <f t="shared" si="1"/>
        <v>120054800</v>
      </c>
      <c r="C11" s="629">
        <f t="shared" si="2"/>
        <v>45747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БУЛГАР ЧЕХ ИНВЕСТ ХОЛДИНГ АД</v>
      </c>
      <c r="B12" s="625" t="str">
        <f t="shared" si="1"/>
        <v>120054800</v>
      </c>
      <c r="C12" s="629">
        <f t="shared" si="2"/>
        <v>45747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434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БУЛГАР ЧЕХ ИНВЕСТ ХОЛДИНГ АД</v>
      </c>
      <c r="B13" s="625" t="str">
        <f t="shared" si="1"/>
        <v>120054800</v>
      </c>
      <c r="C13" s="629">
        <f t="shared" si="2"/>
        <v>45747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БУЛГАР ЧЕХ ИНВЕСТ ХОЛДИНГ АД</v>
      </c>
      <c r="B14" s="625" t="str">
        <f t="shared" si="1"/>
        <v>120054800</v>
      </c>
      <c r="C14" s="629">
        <f t="shared" si="2"/>
        <v>45747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БУЛГАР ЧЕХ ИНВЕСТ ХОЛДИНГ АД</v>
      </c>
      <c r="B15" s="625" t="str">
        <f t="shared" si="1"/>
        <v>120054800</v>
      </c>
      <c r="C15" s="629">
        <f t="shared" si="2"/>
        <v>45747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БУЛГАР ЧЕХ ИНВЕСТ ХОЛДИНГ АД</v>
      </c>
      <c r="B16" s="625" t="str">
        <f t="shared" si="1"/>
        <v>120054800</v>
      </c>
      <c r="C16" s="629">
        <f t="shared" si="2"/>
        <v>45747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БУЛГАР ЧЕХ ИНВЕСТ ХОЛДИНГ АД</v>
      </c>
      <c r="B17" s="625" t="str">
        <f t="shared" si="1"/>
        <v>120054800</v>
      </c>
      <c r="C17" s="629">
        <f t="shared" si="2"/>
        <v>45747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798</v>
      </c>
    </row>
    <row r="18" spans="1:8">
      <c r="A18" s="625" t="str">
        <f t="shared" si="0"/>
        <v>БУЛГАР ЧЕХ ИНВЕСТ ХОЛДИНГ АД</v>
      </c>
      <c r="B18" s="625" t="str">
        <f t="shared" si="1"/>
        <v>120054800</v>
      </c>
      <c r="C18" s="629">
        <f t="shared" si="2"/>
        <v>45747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798</v>
      </c>
    </row>
    <row r="19" spans="1:8">
      <c r="A19" s="625" t="str">
        <f t="shared" si="0"/>
        <v>БУЛГАР ЧЕХ ИНВЕСТ ХОЛДИНГ АД</v>
      </c>
      <c r="B19" s="625" t="str">
        <f t="shared" si="1"/>
        <v>120054800</v>
      </c>
      <c r="C19" s="629">
        <f t="shared" si="2"/>
        <v>45747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БУЛГАР ЧЕХ ИНВЕСТ ХОЛДИНГ АД</v>
      </c>
      <c r="B20" s="625" t="str">
        <f t="shared" si="1"/>
        <v>120054800</v>
      </c>
      <c r="C20" s="629">
        <f t="shared" si="2"/>
        <v>45747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БУЛГАР ЧЕХ ИНВЕСТ ХОЛДИНГ АД</v>
      </c>
      <c r="B21" s="625" t="str">
        <f t="shared" si="1"/>
        <v>120054800</v>
      </c>
      <c r="C21" s="629">
        <f t="shared" si="2"/>
        <v>45747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БУЛГАР ЧЕХ ИНВЕСТ ХОЛДИНГ АД</v>
      </c>
      <c r="B22" s="625" t="str">
        <f t="shared" si="1"/>
        <v>120054800</v>
      </c>
      <c r="C22" s="629">
        <f t="shared" si="2"/>
        <v>45747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3179</v>
      </c>
    </row>
    <row r="23" spans="1:8">
      <c r="A23" s="625" t="str">
        <f t="shared" si="0"/>
        <v>БУЛГАР ЧЕХ ИНВЕСТ ХОЛДИНГ АД</v>
      </c>
      <c r="B23" s="625" t="str">
        <f t="shared" si="1"/>
        <v>120054800</v>
      </c>
      <c r="C23" s="629">
        <f t="shared" si="2"/>
        <v>45747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3171</v>
      </c>
    </row>
    <row r="24" spans="1:8">
      <c r="A24" s="625" t="str">
        <f t="shared" si="0"/>
        <v>БУЛГАР ЧЕХ ИНВЕСТ ХОЛДИНГ АД</v>
      </c>
      <c r="B24" s="625" t="str">
        <f t="shared" si="1"/>
        <v>120054800</v>
      </c>
      <c r="C24" s="629">
        <f t="shared" si="2"/>
        <v>45747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БУЛГАР ЧЕХ ИНВЕСТ ХОЛДИНГ АД</v>
      </c>
      <c r="B25" s="625" t="str">
        <f t="shared" si="1"/>
        <v>120054800</v>
      </c>
      <c r="C25" s="629">
        <f t="shared" si="2"/>
        <v>45747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БУЛГАР ЧЕХ ИНВЕСТ ХОЛДИНГ АД</v>
      </c>
      <c r="B26" s="625" t="str">
        <f t="shared" si="1"/>
        <v>120054800</v>
      </c>
      <c r="C26" s="629">
        <f t="shared" si="2"/>
        <v>45747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8</v>
      </c>
    </row>
    <row r="27" spans="1:8">
      <c r="A27" s="625" t="str">
        <f t="shared" si="0"/>
        <v>БУЛГАР ЧЕХ ИНВЕСТ ХОЛДИНГ АД</v>
      </c>
      <c r="B27" s="625" t="str">
        <f t="shared" si="1"/>
        <v>120054800</v>
      </c>
      <c r="C27" s="629">
        <f t="shared" si="2"/>
        <v>45747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БУЛГАР ЧЕХ ИНВЕСТ ХОЛДИНГ АД</v>
      </c>
      <c r="B28" s="625" t="str">
        <f t="shared" si="1"/>
        <v>120054800</v>
      </c>
      <c r="C28" s="629">
        <f t="shared" si="2"/>
        <v>45747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БУЛГАР ЧЕХ ИНВЕСТ ХОЛДИНГ АД</v>
      </c>
      <c r="B29" s="625" t="str">
        <f t="shared" si="1"/>
        <v>120054800</v>
      </c>
      <c r="C29" s="629">
        <f t="shared" si="2"/>
        <v>45747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БУЛГАР ЧЕХ ИНВЕСТ ХОЛДИНГ АД</v>
      </c>
      <c r="B30" s="625" t="str">
        <f t="shared" si="1"/>
        <v>120054800</v>
      </c>
      <c r="C30" s="629">
        <f t="shared" si="2"/>
        <v>45747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БУЛГАР ЧЕХ ИНВЕСТ ХОЛДИНГ АД</v>
      </c>
      <c r="B31" s="625" t="str">
        <f t="shared" si="1"/>
        <v>120054800</v>
      </c>
      <c r="C31" s="629">
        <f t="shared" si="2"/>
        <v>45747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БУЛГАР ЧЕХ ИНВЕСТ ХОЛДИНГ АД</v>
      </c>
      <c r="B32" s="625" t="str">
        <f t="shared" si="1"/>
        <v>120054800</v>
      </c>
      <c r="C32" s="629">
        <f t="shared" si="2"/>
        <v>45747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БУЛГАР ЧЕХ ИНВЕСТ ХОЛДИНГ АД</v>
      </c>
      <c r="B33" s="625" t="str">
        <f t="shared" si="1"/>
        <v>120054800</v>
      </c>
      <c r="C33" s="629">
        <f t="shared" si="2"/>
        <v>45747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3179</v>
      </c>
    </row>
    <row r="34" spans="1:8">
      <c r="A34" s="625" t="str">
        <f t="shared" si="0"/>
        <v>БУЛГАР ЧЕХ ИНВЕСТ ХОЛДИНГ АД</v>
      </c>
      <c r="B34" s="625" t="str">
        <f t="shared" si="1"/>
        <v>120054800</v>
      </c>
      <c r="C34" s="629">
        <f t="shared" si="2"/>
        <v>45747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БУЛГАР ЧЕХ ИНВЕСТ ХОЛДИНГ АД</v>
      </c>
      <c r="B35" s="625" t="str">
        <f t="shared" ref="B35:B66" si="4">pdeBulstat</f>
        <v>120054800</v>
      </c>
      <c r="C35" s="629">
        <f t="shared" ref="C35:C66" si="5">endDate</f>
        <v>45747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БУЛГАР ЧЕХ ИНВЕСТ ХОЛДИНГ АД</v>
      </c>
      <c r="B36" s="625" t="str">
        <f t="shared" si="4"/>
        <v>120054800</v>
      </c>
      <c r="C36" s="629">
        <f t="shared" si="5"/>
        <v>45747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БУЛГАР ЧЕХ ИНВЕСТ ХОЛДИНГ АД</v>
      </c>
      <c r="B37" s="625" t="str">
        <f t="shared" si="4"/>
        <v>120054800</v>
      </c>
      <c r="C37" s="629">
        <f t="shared" si="5"/>
        <v>45747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БУЛГАР ЧЕХ ИНВЕСТ ХОЛДИНГ АД</v>
      </c>
      <c r="B38" s="625" t="str">
        <f t="shared" si="4"/>
        <v>120054800</v>
      </c>
      <c r="C38" s="629">
        <f t="shared" si="5"/>
        <v>45747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0</v>
      </c>
    </row>
    <row r="39" spans="1:8">
      <c r="A39" s="625" t="str">
        <f t="shared" si="3"/>
        <v>БУЛГАР ЧЕХ ИНВЕСТ ХОЛДИНГ АД</v>
      </c>
      <c r="B39" s="625" t="str">
        <f t="shared" si="4"/>
        <v>120054800</v>
      </c>
      <c r="C39" s="629">
        <f t="shared" si="5"/>
        <v>45747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78</v>
      </c>
    </row>
    <row r="40" spans="1:8">
      <c r="A40" s="625" t="str">
        <f t="shared" si="3"/>
        <v>БУЛГАР ЧЕХ ИНВЕСТ ХОЛДИНГ АД</v>
      </c>
      <c r="B40" s="625" t="str">
        <f t="shared" si="4"/>
        <v>120054800</v>
      </c>
      <c r="C40" s="629">
        <f t="shared" si="5"/>
        <v>45747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БУЛГАР ЧЕХ ИНВЕСТ ХОЛДИНГ АД</v>
      </c>
      <c r="B41" s="625" t="str">
        <f t="shared" si="4"/>
        <v>120054800</v>
      </c>
      <c r="C41" s="629">
        <f t="shared" si="5"/>
        <v>45747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4489</v>
      </c>
    </row>
    <row r="42" spans="1:8">
      <c r="A42" s="625" t="str">
        <f t="shared" si="3"/>
        <v>БУЛГАР ЧЕХ ИНВЕСТ ХОЛДИНГ АД</v>
      </c>
      <c r="B42" s="625" t="str">
        <f t="shared" si="4"/>
        <v>120054800</v>
      </c>
      <c r="C42" s="629">
        <f t="shared" si="5"/>
        <v>45747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БУЛГАР ЧЕХ ИНВЕСТ ХОЛДИНГ АД</v>
      </c>
      <c r="B43" s="625" t="str">
        <f t="shared" si="4"/>
        <v>120054800</v>
      </c>
      <c r="C43" s="629">
        <f t="shared" si="5"/>
        <v>45747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БУЛГАР ЧЕХ ИНВЕСТ ХОЛДИНГ АД</v>
      </c>
      <c r="B44" s="625" t="str">
        <f t="shared" si="4"/>
        <v>120054800</v>
      </c>
      <c r="C44" s="629">
        <f t="shared" si="5"/>
        <v>45747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БУЛГАР ЧЕХ ИНВЕСТ ХОЛДИНГ АД</v>
      </c>
      <c r="B45" s="625" t="str">
        <f t="shared" si="4"/>
        <v>120054800</v>
      </c>
      <c r="C45" s="629">
        <f t="shared" si="5"/>
        <v>45747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БУЛГАР ЧЕХ ИНВЕСТ ХОЛДИНГ АД</v>
      </c>
      <c r="B46" s="625" t="str">
        <f t="shared" si="4"/>
        <v>120054800</v>
      </c>
      <c r="C46" s="629">
        <f t="shared" si="5"/>
        <v>45747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БУЛГАР ЧЕХ ИНВЕСТ ХОЛДИНГ АД</v>
      </c>
      <c r="B47" s="625" t="str">
        <f t="shared" si="4"/>
        <v>120054800</v>
      </c>
      <c r="C47" s="629">
        <f t="shared" si="5"/>
        <v>45747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БУЛГАР ЧЕХ ИНВЕСТ ХОЛДИНГ АД</v>
      </c>
      <c r="B48" s="625" t="str">
        <f t="shared" si="4"/>
        <v>120054800</v>
      </c>
      <c r="C48" s="629">
        <f t="shared" si="5"/>
        <v>45747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БУЛГАР ЧЕХ ИНВЕСТ ХОЛДИНГ АД</v>
      </c>
      <c r="B49" s="625" t="str">
        <f t="shared" si="4"/>
        <v>120054800</v>
      </c>
      <c r="C49" s="629">
        <f t="shared" si="5"/>
        <v>45747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230</v>
      </c>
    </row>
    <row r="50" spans="1:8">
      <c r="A50" s="625" t="str">
        <f t="shared" si="3"/>
        <v>БУЛГАР ЧЕХ ИНВЕСТ ХОЛДИНГ АД</v>
      </c>
      <c r="B50" s="625" t="str">
        <f t="shared" si="4"/>
        <v>120054800</v>
      </c>
      <c r="C50" s="629">
        <f t="shared" si="5"/>
        <v>45747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2</v>
      </c>
    </row>
    <row r="51" spans="1:8">
      <c r="A51" s="625" t="str">
        <f t="shared" si="3"/>
        <v>БУЛГАР ЧЕХ ИНВЕСТ ХОЛДИНГ АД</v>
      </c>
      <c r="B51" s="625" t="str">
        <f t="shared" si="4"/>
        <v>120054800</v>
      </c>
      <c r="C51" s="629">
        <f t="shared" si="5"/>
        <v>45747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2672</v>
      </c>
    </row>
    <row r="52" spans="1:8">
      <c r="A52" s="625" t="str">
        <f t="shared" si="3"/>
        <v>БУЛГАР ЧЕХ ИНВЕСТ ХОЛДИНГ АД</v>
      </c>
      <c r="B52" s="625" t="str">
        <f t="shared" si="4"/>
        <v>120054800</v>
      </c>
      <c r="C52" s="629">
        <f t="shared" si="5"/>
        <v>45747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5788</v>
      </c>
    </row>
    <row r="53" spans="1:8">
      <c r="A53" s="625" t="str">
        <f t="shared" si="3"/>
        <v>БУЛГАР ЧЕХ ИНВЕСТ ХОЛДИНГ АД</v>
      </c>
      <c r="B53" s="625" t="str">
        <f t="shared" si="4"/>
        <v>120054800</v>
      </c>
      <c r="C53" s="629">
        <f t="shared" si="5"/>
        <v>45747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БУЛГАР ЧЕХ ИНВЕСТ ХОЛДИНГ АД</v>
      </c>
      <c r="B54" s="625" t="str">
        <f t="shared" si="4"/>
        <v>120054800</v>
      </c>
      <c r="C54" s="629">
        <f t="shared" si="5"/>
        <v>45747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БУЛГАР ЧЕХ ИНВЕСТ ХОЛДИНГ АД</v>
      </c>
      <c r="B55" s="625" t="str">
        <f t="shared" si="4"/>
        <v>120054800</v>
      </c>
      <c r="C55" s="629">
        <f t="shared" si="5"/>
        <v>45747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БУЛГАР ЧЕХ ИНВЕСТ ХОЛДИНГ АД</v>
      </c>
      <c r="B56" s="625" t="str">
        <f t="shared" si="4"/>
        <v>120054800</v>
      </c>
      <c r="C56" s="629">
        <f t="shared" si="5"/>
        <v>45747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0</v>
      </c>
    </row>
    <row r="57" spans="1:8">
      <c r="A57" s="625" t="str">
        <f t="shared" si="3"/>
        <v>БУЛГАР ЧЕХ ИНВЕСТ ХОЛДИНГ АД</v>
      </c>
      <c r="B57" s="625" t="str">
        <f t="shared" si="4"/>
        <v>120054800</v>
      </c>
      <c r="C57" s="629">
        <f t="shared" si="5"/>
        <v>45747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8692</v>
      </c>
    </row>
    <row r="58" spans="1:8">
      <c r="A58" s="625" t="str">
        <f t="shared" si="3"/>
        <v>БУЛГАР ЧЕХ ИНВЕСТ ХОЛДИНГ АД</v>
      </c>
      <c r="B58" s="625" t="str">
        <f t="shared" si="4"/>
        <v>120054800</v>
      </c>
      <c r="C58" s="629">
        <f t="shared" si="5"/>
        <v>45747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1894</v>
      </c>
    </row>
    <row r="59" spans="1:8">
      <c r="A59" s="625" t="str">
        <f t="shared" si="3"/>
        <v>БУЛГАР ЧЕХ ИНВЕСТ ХОЛДИНГ АД</v>
      </c>
      <c r="B59" s="625" t="str">
        <f t="shared" si="4"/>
        <v>120054800</v>
      </c>
      <c r="C59" s="629">
        <f t="shared" si="5"/>
        <v>45747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БУЛГАР ЧЕХ ИНВЕСТ ХОЛДИНГ АД</v>
      </c>
      <c r="B60" s="625" t="str">
        <f t="shared" si="4"/>
        <v>120054800</v>
      </c>
      <c r="C60" s="629">
        <f t="shared" si="5"/>
        <v>45747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БУЛГАР ЧЕХ ИНВЕСТ ХОЛДИНГ АД</v>
      </c>
      <c r="B61" s="625" t="str">
        <f t="shared" si="4"/>
        <v>120054800</v>
      </c>
      <c r="C61" s="629">
        <f t="shared" si="5"/>
        <v>45747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1894</v>
      </c>
    </row>
    <row r="62" spans="1:8">
      <c r="A62" s="625" t="str">
        <f t="shared" si="3"/>
        <v>БУЛГАР ЧЕХ ИНВЕСТ ХОЛДИНГ АД</v>
      </c>
      <c r="B62" s="625" t="str">
        <f t="shared" si="4"/>
        <v>120054800</v>
      </c>
      <c r="C62" s="629">
        <f t="shared" si="5"/>
        <v>45747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БУЛГАР ЧЕХ ИНВЕСТ ХОЛДИНГ АД</v>
      </c>
      <c r="B63" s="625" t="str">
        <f t="shared" si="4"/>
        <v>120054800</v>
      </c>
      <c r="C63" s="629">
        <f t="shared" si="5"/>
        <v>45747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7148</v>
      </c>
    </row>
    <row r="64" spans="1:8">
      <c r="A64" s="625" t="str">
        <f t="shared" si="3"/>
        <v>БУЛГАР ЧЕХ ИНВЕСТ ХОЛДИНГ АД</v>
      </c>
      <c r="B64" s="625" t="str">
        <f t="shared" si="4"/>
        <v>120054800</v>
      </c>
      <c r="C64" s="629">
        <f t="shared" si="5"/>
        <v>45747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9042</v>
      </c>
    </row>
    <row r="65" spans="1:8">
      <c r="A65" s="625" t="str">
        <f t="shared" si="3"/>
        <v>БУЛГАР ЧЕХ ИНВЕСТ ХОЛДИНГ АД</v>
      </c>
      <c r="B65" s="625" t="str">
        <f t="shared" si="4"/>
        <v>120054800</v>
      </c>
      <c r="C65" s="629">
        <f t="shared" si="5"/>
        <v>45747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6</v>
      </c>
    </row>
    <row r="66" spans="1:8">
      <c r="A66" s="625" t="str">
        <f t="shared" si="3"/>
        <v>БУЛГАР ЧЕХ ИНВЕСТ ХОЛДИНГ АД</v>
      </c>
      <c r="B66" s="625" t="str">
        <f t="shared" si="4"/>
        <v>120054800</v>
      </c>
      <c r="C66" s="629">
        <f t="shared" si="5"/>
        <v>45747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264</v>
      </c>
    </row>
    <row r="67" spans="1:8">
      <c r="A67" s="625" t="str">
        <f t="shared" ref="A67:A98" si="6">pdeName</f>
        <v>БУЛГАР ЧЕХ ИНВЕСТ ХОЛДИНГ АД</v>
      </c>
      <c r="B67" s="625" t="str">
        <f t="shared" ref="B67:B98" si="7">pdeBulstat</f>
        <v>120054800</v>
      </c>
      <c r="C67" s="629">
        <f t="shared" ref="C67:C98" si="8">endDate</f>
        <v>45747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БУЛГАР ЧЕХ ИНВЕСТ ХОЛДИНГ АД</v>
      </c>
      <c r="B68" s="625" t="str">
        <f t="shared" si="7"/>
        <v>120054800</v>
      </c>
      <c r="C68" s="629">
        <f t="shared" si="8"/>
        <v>45747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БУЛГАР ЧЕХ ИНВЕСТ ХОЛДИНГ АД</v>
      </c>
      <c r="B69" s="625" t="str">
        <f t="shared" si="7"/>
        <v>120054800</v>
      </c>
      <c r="C69" s="629">
        <f t="shared" si="8"/>
        <v>45747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270</v>
      </c>
    </row>
    <row r="70" spans="1:8">
      <c r="A70" s="625" t="str">
        <f t="shared" si="6"/>
        <v>БУЛГАР ЧЕХ ИНВЕСТ ХОЛДИНГ АД</v>
      </c>
      <c r="B70" s="625" t="str">
        <f t="shared" si="7"/>
        <v>120054800</v>
      </c>
      <c r="C70" s="629">
        <f t="shared" si="8"/>
        <v>45747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88</v>
      </c>
    </row>
    <row r="71" spans="1:8">
      <c r="A71" s="625" t="str">
        <f t="shared" si="6"/>
        <v>БУЛГАР ЧЕХ ИНВЕСТ ХОЛДИНГ АД</v>
      </c>
      <c r="B71" s="625" t="str">
        <f t="shared" si="7"/>
        <v>120054800</v>
      </c>
      <c r="C71" s="629">
        <f t="shared" si="8"/>
        <v>45747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18092</v>
      </c>
    </row>
    <row r="72" spans="1:8">
      <c r="A72" s="625" t="str">
        <f t="shared" si="6"/>
        <v>БУЛГАР ЧЕХ ИНВЕСТ ХОЛДИНГ АД</v>
      </c>
      <c r="B72" s="625" t="str">
        <f t="shared" si="7"/>
        <v>120054800</v>
      </c>
      <c r="C72" s="629">
        <f t="shared" si="8"/>
        <v>45747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22581</v>
      </c>
    </row>
    <row r="73" spans="1:8">
      <c r="A73" s="625" t="str">
        <f t="shared" si="6"/>
        <v>БУЛГАР ЧЕХ ИНВЕСТ ХОЛДИНГ АД</v>
      </c>
      <c r="B73" s="625" t="str">
        <f t="shared" si="7"/>
        <v>120054800</v>
      </c>
      <c r="C73" s="629">
        <f t="shared" si="8"/>
        <v>45747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1191</v>
      </c>
    </row>
    <row r="74" spans="1:8">
      <c r="A74" s="625" t="str">
        <f t="shared" si="6"/>
        <v>БУЛГАР ЧЕХ ИНВЕСТ ХОЛДИНГ АД</v>
      </c>
      <c r="B74" s="625" t="str">
        <f t="shared" si="7"/>
        <v>120054800</v>
      </c>
      <c r="C74" s="629">
        <f t="shared" si="8"/>
        <v>45747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0</v>
      </c>
    </row>
    <row r="75" spans="1:8">
      <c r="A75" s="625" t="str">
        <f t="shared" si="6"/>
        <v>БУЛГАР ЧЕХ ИНВЕСТ ХОЛДИНГ АД</v>
      </c>
      <c r="B75" s="625" t="str">
        <f t="shared" si="7"/>
        <v>120054800</v>
      </c>
      <c r="C75" s="629">
        <f t="shared" si="8"/>
        <v>45747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БУЛГАР ЧЕХ ИНВЕСТ ХОЛДИНГ АД</v>
      </c>
      <c r="B76" s="625" t="str">
        <f t="shared" si="7"/>
        <v>120054800</v>
      </c>
      <c r="C76" s="629">
        <f t="shared" si="8"/>
        <v>45747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БУЛГАР ЧЕХ ИНВЕСТ ХОЛДИНГ АД</v>
      </c>
      <c r="B77" s="625" t="str">
        <f t="shared" si="7"/>
        <v>120054800</v>
      </c>
      <c r="C77" s="629">
        <f t="shared" si="8"/>
        <v>45747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БУЛГАР ЧЕХ ИНВЕСТ ХОЛДИНГ АД</v>
      </c>
      <c r="B78" s="625" t="str">
        <f t="shared" si="7"/>
        <v>120054800</v>
      </c>
      <c r="C78" s="629">
        <f t="shared" si="8"/>
        <v>45747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БУЛГАР ЧЕХ ИНВЕСТ ХОЛДИНГ АД</v>
      </c>
      <c r="B79" s="625" t="str">
        <f t="shared" si="7"/>
        <v>120054800</v>
      </c>
      <c r="C79" s="629">
        <f t="shared" si="8"/>
        <v>45747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1191</v>
      </c>
    </row>
    <row r="80" spans="1:8">
      <c r="A80" s="625" t="str">
        <f t="shared" si="6"/>
        <v>БУЛГАР ЧЕХ ИНВЕСТ ХОЛДИНГ АД</v>
      </c>
      <c r="B80" s="625" t="str">
        <f t="shared" si="7"/>
        <v>120054800</v>
      </c>
      <c r="C80" s="629">
        <f t="shared" si="8"/>
        <v>45747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БУЛГАР ЧЕХ ИНВЕСТ ХОЛДИНГ АД</v>
      </c>
      <c r="B81" s="625" t="str">
        <f t="shared" si="7"/>
        <v>120054800</v>
      </c>
      <c r="C81" s="629">
        <f t="shared" si="8"/>
        <v>45747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0</v>
      </c>
    </row>
    <row r="82" spans="1:8">
      <c r="A82" s="625" t="str">
        <f t="shared" si="6"/>
        <v>БУЛГАР ЧЕХ ИНВЕСТ ХОЛДИНГ АД</v>
      </c>
      <c r="B82" s="625" t="str">
        <f t="shared" si="7"/>
        <v>120054800</v>
      </c>
      <c r="C82" s="629">
        <f t="shared" si="8"/>
        <v>45747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80</v>
      </c>
    </row>
    <row r="83" spans="1:8">
      <c r="A83" s="625" t="str">
        <f t="shared" si="6"/>
        <v>БУЛГАР ЧЕХ ИНВЕСТ ХОЛДИНГ АД</v>
      </c>
      <c r="B83" s="625" t="str">
        <f t="shared" si="7"/>
        <v>120054800</v>
      </c>
      <c r="C83" s="629">
        <f t="shared" si="8"/>
        <v>45747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0</v>
      </c>
    </row>
    <row r="84" spans="1:8">
      <c r="A84" s="625" t="str">
        <f t="shared" si="6"/>
        <v>БУЛГАР ЧЕХ ИНВЕСТ ХОЛДИНГ АД</v>
      </c>
      <c r="B84" s="625" t="str">
        <f t="shared" si="7"/>
        <v>120054800</v>
      </c>
      <c r="C84" s="629">
        <f t="shared" si="8"/>
        <v>45747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БУЛГАР ЧЕХ ИНВЕСТ ХОЛДИНГ АД</v>
      </c>
      <c r="B85" s="625" t="str">
        <f t="shared" si="7"/>
        <v>120054800</v>
      </c>
      <c r="C85" s="629">
        <f t="shared" si="8"/>
        <v>45747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80</v>
      </c>
    </row>
    <row r="86" spans="1:8">
      <c r="A86" s="625" t="str">
        <f t="shared" si="6"/>
        <v>БУЛГАР ЧЕХ ИНВЕСТ ХОЛДИНГ АД</v>
      </c>
      <c r="B86" s="625" t="str">
        <f t="shared" si="7"/>
        <v>120054800</v>
      </c>
      <c r="C86" s="629">
        <f t="shared" si="8"/>
        <v>45747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80</v>
      </c>
    </row>
    <row r="87" spans="1:8">
      <c r="A87" s="625" t="str">
        <f t="shared" si="6"/>
        <v>БУЛГАР ЧЕХ ИНВЕСТ ХОЛДИНГ АД</v>
      </c>
      <c r="B87" s="625" t="str">
        <f t="shared" si="7"/>
        <v>120054800</v>
      </c>
      <c r="C87" s="629">
        <f t="shared" si="8"/>
        <v>45747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3505</v>
      </c>
    </row>
    <row r="88" spans="1:8">
      <c r="A88" s="625" t="str">
        <f t="shared" si="6"/>
        <v>БУЛГАР ЧЕХ ИНВЕСТ ХОЛДИНГ АД</v>
      </c>
      <c r="B88" s="625" t="str">
        <f t="shared" si="7"/>
        <v>120054800</v>
      </c>
      <c r="C88" s="629">
        <f t="shared" si="8"/>
        <v>45747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3535</v>
      </c>
    </row>
    <row r="89" spans="1:8">
      <c r="A89" s="625" t="str">
        <f t="shared" si="6"/>
        <v>БУЛГАР ЧЕХ ИНВЕСТ ХОЛДИНГ АД</v>
      </c>
      <c r="B89" s="625" t="str">
        <f t="shared" si="7"/>
        <v>120054800</v>
      </c>
      <c r="C89" s="629">
        <f t="shared" si="8"/>
        <v>45747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-30</v>
      </c>
    </row>
    <row r="90" spans="1:8">
      <c r="A90" s="625" t="str">
        <f t="shared" si="6"/>
        <v>БУЛГАР ЧЕХ ИНВЕСТ ХОЛДИНГ АД</v>
      </c>
      <c r="B90" s="625" t="str">
        <f t="shared" si="7"/>
        <v>120054800</v>
      </c>
      <c r="C90" s="629">
        <f t="shared" si="8"/>
        <v>45747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БУЛГАР ЧЕХ ИНВЕСТ ХОЛДИНГ АД</v>
      </c>
      <c r="B91" s="625" t="str">
        <f t="shared" si="7"/>
        <v>120054800</v>
      </c>
      <c r="C91" s="629">
        <f t="shared" si="8"/>
        <v>45747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2</v>
      </c>
    </row>
    <row r="92" spans="1:8">
      <c r="A92" s="625" t="str">
        <f t="shared" si="6"/>
        <v>БУЛГАР ЧЕХ ИНВЕСТ ХОЛДИНГ АД</v>
      </c>
      <c r="B92" s="625" t="str">
        <f t="shared" si="7"/>
        <v>120054800</v>
      </c>
      <c r="C92" s="629">
        <f t="shared" si="8"/>
        <v>45747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0</v>
      </c>
    </row>
    <row r="93" spans="1:8">
      <c r="A93" s="625" t="str">
        <f t="shared" si="6"/>
        <v>БУЛГАР ЧЕХ ИНВЕСТ ХОЛДИНГ АД</v>
      </c>
      <c r="B93" s="625" t="str">
        <f t="shared" si="7"/>
        <v>120054800</v>
      </c>
      <c r="C93" s="629">
        <f t="shared" si="8"/>
        <v>45747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3507</v>
      </c>
    </row>
    <row r="94" spans="1:8">
      <c r="A94" s="625" t="str">
        <f t="shared" si="6"/>
        <v>БУЛГАР ЧЕХ ИНВЕСТ ХОЛДИНГ АД</v>
      </c>
      <c r="B94" s="625" t="str">
        <f t="shared" si="7"/>
        <v>120054800</v>
      </c>
      <c r="C94" s="629">
        <f t="shared" si="8"/>
        <v>45747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4778</v>
      </c>
    </row>
    <row r="95" spans="1:8">
      <c r="A95" s="625" t="str">
        <f t="shared" si="6"/>
        <v>БУЛГАР ЧЕХ ИНВЕСТ ХОЛДИНГ АД</v>
      </c>
      <c r="B95" s="625" t="str">
        <f t="shared" si="7"/>
        <v>120054800</v>
      </c>
      <c r="C95" s="629">
        <f t="shared" si="8"/>
        <v>45747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БУЛГАР ЧЕХ ИНВЕСТ ХОЛДИНГ АД</v>
      </c>
      <c r="B96" s="625" t="str">
        <f t="shared" si="7"/>
        <v>120054800</v>
      </c>
      <c r="C96" s="629">
        <f t="shared" si="8"/>
        <v>45747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БУЛГАР ЧЕХ ИНВЕСТ ХОЛДИНГ АД</v>
      </c>
      <c r="B97" s="625" t="str">
        <f t="shared" si="7"/>
        <v>120054800</v>
      </c>
      <c r="C97" s="629">
        <f t="shared" si="8"/>
        <v>45747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БУЛГАР ЧЕХ ИНВЕСТ ХОЛДИНГ АД</v>
      </c>
      <c r="B98" s="625" t="str">
        <f t="shared" si="7"/>
        <v>120054800</v>
      </c>
      <c r="C98" s="629">
        <f t="shared" si="8"/>
        <v>45747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БУЛГАР ЧЕХ ИНВЕСТ ХОЛДИНГ АД</v>
      </c>
      <c r="B99" s="625" t="str">
        <f t="shared" ref="B99:B125" si="10">pdeBulstat</f>
        <v>120054800</v>
      </c>
      <c r="C99" s="629">
        <f t="shared" ref="C99:C125" si="11">endDate</f>
        <v>45747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БУЛГАР ЧЕХ ИНВЕСТ ХОЛДИНГ АД</v>
      </c>
      <c r="B100" s="625" t="str">
        <f t="shared" si="10"/>
        <v>120054800</v>
      </c>
      <c r="C100" s="629">
        <f t="shared" si="11"/>
        <v>45747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8606</v>
      </c>
    </row>
    <row r="101" spans="1:8">
      <c r="A101" s="625" t="str">
        <f t="shared" si="9"/>
        <v>БУЛГАР ЧЕХ ИНВЕСТ ХОЛДИНГ АД</v>
      </c>
      <c r="B101" s="625" t="str">
        <f t="shared" si="10"/>
        <v>120054800</v>
      </c>
      <c r="C101" s="629">
        <f t="shared" si="11"/>
        <v>45747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БУЛГАР ЧЕХ ИНВЕСТ ХОЛДИНГ АД</v>
      </c>
      <c r="B102" s="625" t="str">
        <f t="shared" si="10"/>
        <v>120054800</v>
      </c>
      <c r="C102" s="629">
        <f t="shared" si="11"/>
        <v>45747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8606</v>
      </c>
    </row>
    <row r="103" spans="1:8">
      <c r="A103" s="625" t="str">
        <f t="shared" si="9"/>
        <v>БУЛГАР ЧЕХ ИНВЕСТ ХОЛДИНГ АД</v>
      </c>
      <c r="B103" s="625" t="str">
        <f t="shared" si="10"/>
        <v>120054800</v>
      </c>
      <c r="C103" s="629">
        <f t="shared" si="11"/>
        <v>45747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БУЛГАР ЧЕХ ИНВЕСТ ХОЛДИНГ АД</v>
      </c>
      <c r="B104" s="625" t="str">
        <f t="shared" si="10"/>
        <v>120054800</v>
      </c>
      <c r="C104" s="629">
        <f t="shared" si="11"/>
        <v>45747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БУЛГАР ЧЕХ ИНВЕСТ ХОЛДИНГ АД</v>
      </c>
      <c r="B105" s="625" t="str">
        <f t="shared" si="10"/>
        <v>120054800</v>
      </c>
      <c r="C105" s="629">
        <f t="shared" si="11"/>
        <v>45747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37</v>
      </c>
    </row>
    <row r="106" spans="1:8">
      <c r="A106" s="625" t="str">
        <f t="shared" si="9"/>
        <v>БУЛГАР ЧЕХ ИНВЕСТ ХОЛДИНГ АД</v>
      </c>
      <c r="B106" s="625" t="str">
        <f t="shared" si="10"/>
        <v>120054800</v>
      </c>
      <c r="C106" s="629">
        <f t="shared" si="11"/>
        <v>45747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БУЛГАР ЧЕХ ИНВЕСТ ХОЛДИНГ АД</v>
      </c>
      <c r="B107" s="625" t="str">
        <f t="shared" si="10"/>
        <v>120054800</v>
      </c>
      <c r="C107" s="629">
        <f t="shared" si="11"/>
        <v>45747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8643</v>
      </c>
    </row>
    <row r="108" spans="1:8">
      <c r="A108" s="625" t="str">
        <f t="shared" si="9"/>
        <v>БУЛГАР ЧЕХ ИНВЕСТ ХОЛДИНГ АД</v>
      </c>
      <c r="B108" s="625" t="str">
        <f t="shared" si="10"/>
        <v>120054800</v>
      </c>
      <c r="C108" s="629">
        <f t="shared" si="11"/>
        <v>45747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БУЛГАР ЧЕХ ИНВЕСТ ХОЛДИНГ АД</v>
      </c>
      <c r="B109" s="625" t="str">
        <f t="shared" si="10"/>
        <v>120054800</v>
      </c>
      <c r="C109" s="629">
        <f t="shared" si="11"/>
        <v>45747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4440</v>
      </c>
    </row>
    <row r="110" spans="1:8">
      <c r="A110" s="625" t="str">
        <f t="shared" si="9"/>
        <v>БУЛГАР ЧЕХ ИНВЕСТ ХОЛДИНГ АД</v>
      </c>
      <c r="B110" s="625" t="str">
        <f t="shared" si="10"/>
        <v>120054800</v>
      </c>
      <c r="C110" s="629">
        <f t="shared" si="11"/>
        <v>45747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4720</v>
      </c>
    </row>
    <row r="111" spans="1:8">
      <c r="A111" s="625" t="str">
        <f t="shared" si="9"/>
        <v>БУЛГАР ЧЕХ ИНВЕСТ ХОЛДИНГ АД</v>
      </c>
      <c r="B111" s="625" t="str">
        <f t="shared" si="10"/>
        <v>120054800</v>
      </c>
      <c r="C111" s="629">
        <f t="shared" si="11"/>
        <v>45747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6</v>
      </c>
    </row>
    <row r="112" spans="1:8">
      <c r="A112" s="625" t="str">
        <f t="shared" si="9"/>
        <v>БУЛГАР ЧЕХ ИНВЕСТ ХОЛДИНГ АД</v>
      </c>
      <c r="B112" s="625" t="str">
        <f t="shared" si="10"/>
        <v>120054800</v>
      </c>
      <c r="C112" s="629">
        <f t="shared" si="11"/>
        <v>45747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4689</v>
      </c>
    </row>
    <row r="113" spans="1:8">
      <c r="A113" s="625" t="str">
        <f t="shared" si="9"/>
        <v>БУЛГАР ЧЕХ ИНВЕСТ ХОЛДИНГ АД</v>
      </c>
      <c r="B113" s="625" t="str">
        <f t="shared" si="10"/>
        <v>120054800</v>
      </c>
      <c r="C113" s="629">
        <f t="shared" si="11"/>
        <v>45747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23</v>
      </c>
    </row>
    <row r="114" spans="1:8">
      <c r="A114" s="625" t="str">
        <f t="shared" si="9"/>
        <v>БУЛГАР ЧЕХ ИНВЕСТ ХОЛДИНГ АД</v>
      </c>
      <c r="B114" s="625" t="str">
        <f t="shared" si="10"/>
        <v>120054800</v>
      </c>
      <c r="C114" s="629">
        <f t="shared" si="11"/>
        <v>45747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 t="str">
        <f t="shared" si="9"/>
        <v>БУЛГАР ЧЕХ ИНВЕСТ ХОЛДИНГ АД</v>
      </c>
      <c r="B115" s="625" t="str">
        <f t="shared" si="10"/>
        <v>120054800</v>
      </c>
      <c r="C115" s="629">
        <f t="shared" si="11"/>
        <v>45747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1</v>
      </c>
    </row>
    <row r="116" spans="1:8">
      <c r="A116" s="625" t="str">
        <f t="shared" si="9"/>
        <v>БУЛГАР ЧЕХ ИНВЕСТ ХОЛДИНГ АД</v>
      </c>
      <c r="B116" s="625" t="str">
        <f t="shared" si="10"/>
        <v>120054800</v>
      </c>
      <c r="C116" s="629">
        <f t="shared" si="11"/>
        <v>45747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1</v>
      </c>
    </row>
    <row r="117" spans="1:8">
      <c r="A117" s="625" t="str">
        <f t="shared" si="9"/>
        <v>БУЛГАР ЧЕХ ИНВЕСТ ХОЛДИНГ АД</v>
      </c>
      <c r="B117" s="625" t="str">
        <f t="shared" si="10"/>
        <v>120054800</v>
      </c>
      <c r="C117" s="629">
        <f t="shared" si="11"/>
        <v>45747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0</v>
      </c>
    </row>
    <row r="118" spans="1:8">
      <c r="A118" s="625" t="str">
        <f t="shared" si="9"/>
        <v>БУЛГАР ЧЕХ ИНВЕСТ ХОЛДИНГ АД</v>
      </c>
      <c r="B118" s="625" t="str">
        <f t="shared" si="10"/>
        <v>120054800</v>
      </c>
      <c r="C118" s="629">
        <f t="shared" si="11"/>
        <v>45747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0</v>
      </c>
    </row>
    <row r="119" spans="1:8">
      <c r="A119" s="625" t="str">
        <f t="shared" si="9"/>
        <v>БУЛГАР ЧЕХ ИНВЕСТ ХОЛДИНГ АД</v>
      </c>
      <c r="B119" s="625" t="str">
        <f t="shared" si="10"/>
        <v>120054800</v>
      </c>
      <c r="C119" s="629">
        <f t="shared" si="11"/>
        <v>45747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БУЛГАР ЧЕХ ИНВЕСТ ХОЛДИНГ АД</v>
      </c>
      <c r="B120" s="625" t="str">
        <f t="shared" si="10"/>
        <v>120054800</v>
      </c>
      <c r="C120" s="629">
        <f t="shared" si="11"/>
        <v>45747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9160</v>
      </c>
    </row>
    <row r="121" spans="1:8">
      <c r="A121" s="625" t="str">
        <f t="shared" si="9"/>
        <v>БУЛГАР ЧЕХ ИНВЕСТ ХОЛДИНГ АД</v>
      </c>
      <c r="B121" s="625" t="str">
        <f t="shared" si="10"/>
        <v>120054800</v>
      </c>
      <c r="C121" s="629">
        <f t="shared" si="11"/>
        <v>45747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БУЛГАР ЧЕХ ИНВЕСТ ХОЛДИНГ АД</v>
      </c>
      <c r="B122" s="625" t="str">
        <f t="shared" si="10"/>
        <v>120054800</v>
      </c>
      <c r="C122" s="629">
        <f t="shared" si="11"/>
        <v>45747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БУЛГАР ЧЕХ ИНВЕСТ ХОЛДИНГ АД</v>
      </c>
      <c r="B123" s="625" t="str">
        <f t="shared" si="10"/>
        <v>120054800</v>
      </c>
      <c r="C123" s="629">
        <f t="shared" si="11"/>
        <v>45747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БУЛГАР ЧЕХ ИНВЕСТ ХОЛДИНГ АД</v>
      </c>
      <c r="B124" s="625" t="str">
        <f t="shared" si="10"/>
        <v>120054800</v>
      </c>
      <c r="C124" s="629">
        <f t="shared" si="11"/>
        <v>45747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9160</v>
      </c>
    </row>
    <row r="125" spans="1:8">
      <c r="A125" s="625" t="str">
        <f t="shared" si="9"/>
        <v>БУЛГАР ЧЕХ ИНВЕСТ ХОЛДИНГ АД</v>
      </c>
      <c r="B125" s="625" t="str">
        <f t="shared" si="10"/>
        <v>120054800</v>
      </c>
      <c r="C125" s="629">
        <f t="shared" si="11"/>
        <v>45747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22581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БУЛГАР ЧЕХ ИНВЕСТ ХОЛДИНГ АД</v>
      </c>
      <c r="B127" s="625" t="str">
        <f t="shared" ref="B127:B158" si="13">pdeBulstat</f>
        <v>120054800</v>
      </c>
      <c r="C127" s="629">
        <f t="shared" ref="C127:C158" si="14">endDate</f>
        <v>45747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0</v>
      </c>
    </row>
    <row r="128" spans="1:8">
      <c r="A128" s="625" t="str">
        <f t="shared" si="12"/>
        <v>БУЛГАР ЧЕХ ИНВЕСТ ХОЛДИНГ АД</v>
      </c>
      <c r="B128" s="625" t="str">
        <f t="shared" si="13"/>
        <v>120054800</v>
      </c>
      <c r="C128" s="629">
        <f t="shared" si="14"/>
        <v>45747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64</v>
      </c>
    </row>
    <row r="129" spans="1:8">
      <c r="A129" s="625" t="str">
        <f t="shared" si="12"/>
        <v>БУЛГАР ЧЕХ ИНВЕСТ ХОЛДИНГ АД</v>
      </c>
      <c r="B129" s="625" t="str">
        <f t="shared" si="13"/>
        <v>120054800</v>
      </c>
      <c r="C129" s="629">
        <f t="shared" si="14"/>
        <v>45747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2</v>
      </c>
    </row>
    <row r="130" spans="1:8">
      <c r="A130" s="625" t="str">
        <f t="shared" si="12"/>
        <v>БУЛГАР ЧЕХ ИНВЕСТ ХОЛДИНГ АД</v>
      </c>
      <c r="B130" s="625" t="str">
        <f t="shared" si="13"/>
        <v>120054800</v>
      </c>
      <c r="C130" s="629">
        <f t="shared" si="14"/>
        <v>45747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24</v>
      </c>
    </row>
    <row r="131" spans="1:8">
      <c r="A131" s="625" t="str">
        <f t="shared" si="12"/>
        <v>БУЛГАР ЧЕХ ИНВЕСТ ХОЛДИНГ АД</v>
      </c>
      <c r="B131" s="625" t="str">
        <f t="shared" si="13"/>
        <v>120054800</v>
      </c>
      <c r="C131" s="629">
        <f t="shared" si="14"/>
        <v>45747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1</v>
      </c>
    </row>
    <row r="132" spans="1:8">
      <c r="A132" s="625" t="str">
        <f t="shared" si="12"/>
        <v>БУЛГАР ЧЕХ ИНВЕСТ ХОЛДИНГ АД</v>
      </c>
      <c r="B132" s="625" t="str">
        <f t="shared" si="13"/>
        <v>120054800</v>
      </c>
      <c r="C132" s="629">
        <f t="shared" si="14"/>
        <v>45747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БУЛГАР ЧЕХ ИНВЕСТ ХОЛДИНГ АД</v>
      </c>
      <c r="B133" s="625" t="str">
        <f t="shared" si="13"/>
        <v>120054800</v>
      </c>
      <c r="C133" s="629">
        <f t="shared" si="14"/>
        <v>45747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БУЛГАР ЧЕХ ИНВЕСТ ХОЛДИНГ АД</v>
      </c>
      <c r="B134" s="625" t="str">
        <f t="shared" si="13"/>
        <v>120054800</v>
      </c>
      <c r="C134" s="629">
        <f t="shared" si="14"/>
        <v>45747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2</v>
      </c>
    </row>
    <row r="135" spans="1:8">
      <c r="A135" s="625" t="str">
        <f t="shared" si="12"/>
        <v>БУЛГАР ЧЕХ ИНВЕСТ ХОЛДИНГ АД</v>
      </c>
      <c r="B135" s="625" t="str">
        <f t="shared" si="13"/>
        <v>120054800</v>
      </c>
      <c r="C135" s="629">
        <f t="shared" si="14"/>
        <v>45747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2</v>
      </c>
    </row>
    <row r="136" spans="1:8">
      <c r="A136" s="625" t="str">
        <f t="shared" si="12"/>
        <v>БУЛГАР ЧЕХ ИНВЕСТ ХОЛДИНГ АД</v>
      </c>
      <c r="B136" s="625" t="str">
        <f t="shared" si="13"/>
        <v>120054800</v>
      </c>
      <c r="C136" s="629">
        <f t="shared" si="14"/>
        <v>45747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БУЛГАР ЧЕХ ИНВЕСТ ХОЛДИНГ АД</v>
      </c>
      <c r="B137" s="625" t="str">
        <f t="shared" si="13"/>
        <v>120054800</v>
      </c>
      <c r="C137" s="629">
        <f t="shared" si="14"/>
        <v>45747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93</v>
      </c>
    </row>
    <row r="138" spans="1:8">
      <c r="A138" s="625" t="str">
        <f t="shared" si="12"/>
        <v>БУЛГАР ЧЕХ ИНВЕСТ ХОЛДИНГ АД</v>
      </c>
      <c r="B138" s="625" t="str">
        <f t="shared" si="13"/>
        <v>120054800</v>
      </c>
      <c r="C138" s="629">
        <f t="shared" si="14"/>
        <v>45747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183</v>
      </c>
    </row>
    <row r="139" spans="1:8">
      <c r="A139" s="625" t="str">
        <f t="shared" si="12"/>
        <v>БУЛГАР ЧЕХ ИНВЕСТ ХОЛДИНГ АД</v>
      </c>
      <c r="B139" s="625" t="str">
        <f t="shared" si="13"/>
        <v>120054800</v>
      </c>
      <c r="C139" s="629">
        <f t="shared" si="14"/>
        <v>45747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10</v>
      </c>
    </row>
    <row r="140" spans="1:8">
      <c r="A140" s="625" t="str">
        <f t="shared" si="12"/>
        <v>БУЛГАР ЧЕХ ИНВЕСТ ХОЛДИНГ АД</v>
      </c>
      <c r="B140" s="625" t="str">
        <f t="shared" si="13"/>
        <v>120054800</v>
      </c>
      <c r="C140" s="629">
        <f t="shared" si="14"/>
        <v>45747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БУЛГАР ЧЕХ ИНВЕСТ ХОЛДИНГ АД</v>
      </c>
      <c r="B141" s="625" t="str">
        <f t="shared" si="13"/>
        <v>120054800</v>
      </c>
      <c r="C141" s="629">
        <f t="shared" si="14"/>
        <v>45747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1</v>
      </c>
    </row>
    <row r="142" spans="1:8">
      <c r="A142" s="625" t="str">
        <f t="shared" si="12"/>
        <v>БУЛГАР ЧЕХ ИНВЕСТ ХОЛДИНГ АД</v>
      </c>
      <c r="B142" s="625" t="str">
        <f t="shared" si="13"/>
        <v>120054800</v>
      </c>
      <c r="C142" s="629">
        <f t="shared" si="14"/>
        <v>45747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194</v>
      </c>
    </row>
    <row r="143" spans="1:8">
      <c r="A143" s="625" t="str">
        <f t="shared" si="12"/>
        <v>БУЛГАР ЧЕХ ИНВЕСТ ХОЛДИНГ АД</v>
      </c>
      <c r="B143" s="625" t="str">
        <f t="shared" si="13"/>
        <v>120054800</v>
      </c>
      <c r="C143" s="629">
        <f t="shared" si="14"/>
        <v>45747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287</v>
      </c>
    </row>
    <row r="144" spans="1:8">
      <c r="A144" s="625" t="str">
        <f t="shared" si="12"/>
        <v>БУЛГАР ЧЕХ ИНВЕСТ ХОЛДИНГ АД</v>
      </c>
      <c r="B144" s="625" t="str">
        <f t="shared" si="13"/>
        <v>120054800</v>
      </c>
      <c r="C144" s="629">
        <f t="shared" si="14"/>
        <v>45747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2</v>
      </c>
    </row>
    <row r="145" spans="1:8">
      <c r="A145" s="625" t="str">
        <f t="shared" si="12"/>
        <v>БУЛГАР ЧЕХ ИНВЕСТ ХОЛДИНГ АД</v>
      </c>
      <c r="B145" s="625" t="str">
        <f t="shared" si="13"/>
        <v>120054800</v>
      </c>
      <c r="C145" s="629">
        <f t="shared" si="14"/>
        <v>45747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БУЛГАР ЧЕХ ИНВЕСТ ХОЛДИНГ АД</v>
      </c>
      <c r="B146" s="625" t="str">
        <f t="shared" si="13"/>
        <v>120054800</v>
      </c>
      <c r="C146" s="629">
        <f t="shared" si="14"/>
        <v>45747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БУЛГАР ЧЕХ ИНВЕСТ ХОЛДИНГ АД</v>
      </c>
      <c r="B147" s="625" t="str">
        <f t="shared" si="13"/>
        <v>120054800</v>
      </c>
      <c r="C147" s="629">
        <f t="shared" si="14"/>
        <v>45747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287</v>
      </c>
    </row>
    <row r="148" spans="1:8">
      <c r="A148" s="625" t="str">
        <f t="shared" si="12"/>
        <v>БУЛГАР ЧЕХ ИНВЕСТ ХОЛДИНГ АД</v>
      </c>
      <c r="B148" s="625" t="str">
        <f t="shared" si="13"/>
        <v>120054800</v>
      </c>
      <c r="C148" s="629">
        <f t="shared" si="14"/>
        <v>45747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2</v>
      </c>
    </row>
    <row r="149" spans="1:8">
      <c r="A149" s="625" t="str">
        <f t="shared" si="12"/>
        <v>БУЛГАР ЧЕХ ИНВЕСТ ХОЛДИНГ АД</v>
      </c>
      <c r="B149" s="625" t="str">
        <f t="shared" si="13"/>
        <v>120054800</v>
      </c>
      <c r="C149" s="629">
        <f t="shared" si="14"/>
        <v>45747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БУЛГАР ЧЕХ ИНВЕСТ ХОЛДИНГ АД</v>
      </c>
      <c r="B150" s="625" t="str">
        <f t="shared" si="13"/>
        <v>120054800</v>
      </c>
      <c r="C150" s="629">
        <f t="shared" si="14"/>
        <v>45747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БУЛГАР ЧЕХ ИНВЕСТ ХОЛДИНГ АД</v>
      </c>
      <c r="B151" s="625" t="str">
        <f t="shared" si="13"/>
        <v>120054800</v>
      </c>
      <c r="C151" s="629">
        <f t="shared" si="14"/>
        <v>45747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БУЛГАР ЧЕХ ИНВЕСТ ХОЛДИНГ АД</v>
      </c>
      <c r="B152" s="625" t="str">
        <f t="shared" si="13"/>
        <v>120054800</v>
      </c>
      <c r="C152" s="629">
        <f t="shared" si="14"/>
        <v>45747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БУЛГАР ЧЕХ ИНВЕСТ ХОЛДИНГ АД</v>
      </c>
      <c r="B153" s="625" t="str">
        <f t="shared" si="13"/>
        <v>120054800</v>
      </c>
      <c r="C153" s="629">
        <f t="shared" si="14"/>
        <v>45747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2</v>
      </c>
    </row>
    <row r="154" spans="1:8">
      <c r="A154" s="625" t="str">
        <f t="shared" si="12"/>
        <v>БУЛГАР ЧЕХ ИНВЕСТ ХОЛДИНГ АД</v>
      </c>
      <c r="B154" s="625" t="str">
        <f t="shared" si="13"/>
        <v>120054800</v>
      </c>
      <c r="C154" s="629">
        <f t="shared" si="14"/>
        <v>45747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БУЛГАР ЧЕХ ИНВЕСТ ХОЛДИНГ АД</v>
      </c>
      <c r="B155" s="625" t="str">
        <f t="shared" si="13"/>
        <v>120054800</v>
      </c>
      <c r="C155" s="629">
        <f t="shared" si="14"/>
        <v>45747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2</v>
      </c>
    </row>
    <row r="156" spans="1:8">
      <c r="A156" s="625" t="str">
        <f t="shared" si="12"/>
        <v>БУЛГАР ЧЕХ ИНВЕСТ ХОЛДИНГ АД</v>
      </c>
      <c r="B156" s="625" t="str">
        <f t="shared" si="13"/>
        <v>120054800</v>
      </c>
      <c r="C156" s="629">
        <f t="shared" si="14"/>
        <v>45747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289</v>
      </c>
    </row>
    <row r="157" spans="1:8">
      <c r="A157" s="625" t="str">
        <f t="shared" si="12"/>
        <v>БУЛГАР ЧЕХ ИНВЕСТ ХОЛДИНГ АД</v>
      </c>
      <c r="B157" s="625" t="str">
        <f t="shared" si="13"/>
        <v>120054800</v>
      </c>
      <c r="C157" s="629">
        <f t="shared" si="14"/>
        <v>45747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БУЛГАР ЧЕХ ИНВЕСТ ХОЛДИНГ АД</v>
      </c>
      <c r="B158" s="625" t="str">
        <f t="shared" si="13"/>
        <v>120054800</v>
      </c>
      <c r="C158" s="629">
        <f t="shared" si="14"/>
        <v>45747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БУЛГАР ЧЕХ ИНВЕСТ ХОЛДИНГ АД</v>
      </c>
      <c r="B159" s="625" t="str">
        <f t="shared" ref="B159:B179" si="16">pdeBulstat</f>
        <v>120054800</v>
      </c>
      <c r="C159" s="629">
        <f t="shared" ref="C159:C179" si="17">endDate</f>
        <v>45747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0</v>
      </c>
    </row>
    <row r="160" spans="1:8">
      <c r="A160" s="625" t="str">
        <f t="shared" si="15"/>
        <v>БУЛГАР ЧЕХ ИНВЕСТ ХОЛДИНГ АД</v>
      </c>
      <c r="B160" s="625" t="str">
        <f t="shared" si="16"/>
        <v>120054800</v>
      </c>
      <c r="C160" s="629">
        <f t="shared" si="17"/>
        <v>45747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2</v>
      </c>
    </row>
    <row r="161" spans="1:8">
      <c r="A161" s="625" t="str">
        <f t="shared" si="15"/>
        <v>БУЛГАР ЧЕХ ИНВЕСТ ХОЛДИНГ АД</v>
      </c>
      <c r="B161" s="625" t="str">
        <f t="shared" si="16"/>
        <v>120054800</v>
      </c>
      <c r="C161" s="629">
        <f t="shared" si="17"/>
        <v>45747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2</v>
      </c>
    </row>
    <row r="162" spans="1:8">
      <c r="A162" s="625" t="str">
        <f t="shared" si="15"/>
        <v>БУЛГАР ЧЕХ ИНВЕСТ ХОЛДИНГ АД</v>
      </c>
      <c r="B162" s="625" t="str">
        <f t="shared" si="16"/>
        <v>120054800</v>
      </c>
      <c r="C162" s="629">
        <f t="shared" si="17"/>
        <v>45747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БУЛГАР ЧЕХ ИНВЕСТ ХОЛДИНГ АД</v>
      </c>
      <c r="B163" s="625" t="str">
        <f t="shared" si="16"/>
        <v>120054800</v>
      </c>
      <c r="C163" s="629">
        <f t="shared" si="17"/>
        <v>45747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БУЛГАР ЧЕХ ИНВЕСТ ХОЛДИНГ АД</v>
      </c>
      <c r="B164" s="625" t="str">
        <f t="shared" si="16"/>
        <v>120054800</v>
      </c>
      <c r="C164" s="629">
        <f t="shared" si="17"/>
        <v>45747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184</v>
      </c>
    </row>
    <row r="165" spans="1:8">
      <c r="A165" s="625" t="str">
        <f t="shared" si="15"/>
        <v>БУЛГАР ЧЕХ ИНВЕСТ ХОЛДИНГ АД</v>
      </c>
      <c r="B165" s="625" t="str">
        <f t="shared" si="16"/>
        <v>120054800</v>
      </c>
      <c r="C165" s="629">
        <f t="shared" si="17"/>
        <v>45747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БУЛГАР ЧЕХ ИНВЕСТ ХОЛДИНГ АД</v>
      </c>
      <c r="B166" s="625" t="str">
        <f t="shared" si="16"/>
        <v>120054800</v>
      </c>
      <c r="C166" s="629">
        <f t="shared" si="17"/>
        <v>45747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103</v>
      </c>
    </row>
    <row r="167" spans="1:8">
      <c r="A167" s="625" t="str">
        <f t="shared" si="15"/>
        <v>БУЛГАР ЧЕХ ИНВЕСТ ХОЛДИНГ АД</v>
      </c>
      <c r="B167" s="625" t="str">
        <f t="shared" si="16"/>
        <v>120054800</v>
      </c>
      <c r="C167" s="629">
        <f t="shared" si="17"/>
        <v>45747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БУЛГАР ЧЕХ ИНВЕСТ ХОЛДИНГ АД</v>
      </c>
      <c r="B168" s="625" t="str">
        <f t="shared" si="16"/>
        <v>120054800</v>
      </c>
      <c r="C168" s="629">
        <f t="shared" si="17"/>
        <v>45747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БУЛГАР ЧЕХ ИНВЕСТ ХОЛДИНГ АД</v>
      </c>
      <c r="B169" s="625" t="str">
        <f t="shared" si="16"/>
        <v>120054800</v>
      </c>
      <c r="C169" s="629">
        <f t="shared" si="17"/>
        <v>45747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287</v>
      </c>
    </row>
    <row r="170" spans="1:8">
      <c r="A170" s="625" t="str">
        <f t="shared" si="15"/>
        <v>БУЛГАР ЧЕХ ИНВЕСТ ХОЛДИНГ АД</v>
      </c>
      <c r="B170" s="625" t="str">
        <f t="shared" si="16"/>
        <v>120054800</v>
      </c>
      <c r="C170" s="629">
        <f t="shared" si="17"/>
        <v>45747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289</v>
      </c>
    </row>
    <row r="171" spans="1:8">
      <c r="A171" s="625" t="str">
        <f t="shared" si="15"/>
        <v>БУЛГАР ЧЕХ ИНВЕСТ ХОЛДИНГ АД</v>
      </c>
      <c r="B171" s="625" t="str">
        <f t="shared" si="16"/>
        <v>120054800</v>
      </c>
      <c r="C171" s="629">
        <f t="shared" si="17"/>
        <v>45747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0</v>
      </c>
    </row>
    <row r="172" spans="1:8">
      <c r="A172" s="625" t="str">
        <f t="shared" si="15"/>
        <v>БУЛГАР ЧЕХ ИНВЕСТ ХОЛДИНГ АД</v>
      </c>
      <c r="B172" s="625" t="str">
        <f t="shared" si="16"/>
        <v>120054800</v>
      </c>
      <c r="C172" s="629">
        <f t="shared" si="17"/>
        <v>45747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БУЛГАР ЧЕХ ИНВЕСТ ХОЛДИНГ АД</v>
      </c>
      <c r="B173" s="625" t="str">
        <f t="shared" si="16"/>
        <v>120054800</v>
      </c>
      <c r="C173" s="629">
        <f t="shared" si="17"/>
        <v>45747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БУЛГАР ЧЕХ ИНВЕСТ ХОЛДИНГ АД</v>
      </c>
      <c r="B174" s="625" t="str">
        <f t="shared" si="16"/>
        <v>120054800</v>
      </c>
      <c r="C174" s="629">
        <f t="shared" si="17"/>
        <v>45747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289</v>
      </c>
    </row>
    <row r="175" spans="1:8">
      <c r="A175" s="625" t="str">
        <f t="shared" si="15"/>
        <v>БУЛГАР ЧЕХ ИНВЕСТ ХОЛДИНГ АД</v>
      </c>
      <c r="B175" s="625" t="str">
        <f t="shared" si="16"/>
        <v>120054800</v>
      </c>
      <c r="C175" s="629">
        <f t="shared" si="17"/>
        <v>45747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0</v>
      </c>
    </row>
    <row r="176" spans="1:8">
      <c r="A176" s="625" t="str">
        <f t="shared" si="15"/>
        <v>БУЛГАР ЧЕХ ИНВЕСТ ХОЛДИНГ АД</v>
      </c>
      <c r="B176" s="625" t="str">
        <f t="shared" si="16"/>
        <v>120054800</v>
      </c>
      <c r="C176" s="629">
        <f t="shared" si="17"/>
        <v>45747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0</v>
      </c>
    </row>
    <row r="177" spans="1:8">
      <c r="A177" s="625" t="str">
        <f t="shared" si="15"/>
        <v>БУЛГАР ЧЕХ ИНВЕСТ ХОЛДИНГ АД</v>
      </c>
      <c r="B177" s="625" t="str">
        <f t="shared" si="16"/>
        <v>120054800</v>
      </c>
      <c r="C177" s="629">
        <f t="shared" si="17"/>
        <v>45747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БУЛГАР ЧЕХ ИНВЕСТ ХОЛДИНГ АД</v>
      </c>
      <c r="B178" s="625" t="str">
        <f t="shared" si="16"/>
        <v>120054800</v>
      </c>
      <c r="C178" s="629">
        <f t="shared" si="17"/>
        <v>45747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0</v>
      </c>
    </row>
    <row r="179" spans="1:8">
      <c r="A179" s="625" t="str">
        <f t="shared" si="15"/>
        <v>БУЛГАР ЧЕХ ИНВЕСТ ХОЛДИНГ АД</v>
      </c>
      <c r="B179" s="625" t="str">
        <f t="shared" si="16"/>
        <v>120054800</v>
      </c>
      <c r="C179" s="629">
        <f t="shared" si="17"/>
        <v>45747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289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БУЛГАР ЧЕХ ИНВЕСТ ХОЛДИНГ АД</v>
      </c>
      <c r="B181" s="625" t="str">
        <f t="shared" ref="B181:B216" si="19">pdeBulstat</f>
        <v>120054800</v>
      </c>
      <c r="C181" s="629">
        <f t="shared" ref="C181:C216" si="20">endDate</f>
        <v>45747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0</v>
      </c>
    </row>
    <row r="182" spans="1:8">
      <c r="A182" s="625" t="str">
        <f t="shared" si="18"/>
        <v>БУЛГАР ЧЕХ ИНВЕСТ ХОЛДИНГ АД</v>
      </c>
      <c r="B182" s="625" t="str">
        <f t="shared" si="19"/>
        <v>120054800</v>
      </c>
      <c r="C182" s="629">
        <f t="shared" si="20"/>
        <v>45747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-23</v>
      </c>
    </row>
    <row r="183" spans="1:8">
      <c r="A183" s="625" t="str">
        <f t="shared" si="18"/>
        <v>БУЛГАР ЧЕХ ИНВЕСТ ХОЛДИНГ АД</v>
      </c>
      <c r="B183" s="625" t="str">
        <f t="shared" si="19"/>
        <v>120054800</v>
      </c>
      <c r="C183" s="629">
        <f t="shared" si="20"/>
        <v>45747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-23</v>
      </c>
    </row>
    <row r="184" spans="1:8">
      <c r="A184" s="625" t="str">
        <f t="shared" si="18"/>
        <v>БУЛГАР ЧЕХ ИНВЕСТ ХОЛДИНГ АД</v>
      </c>
      <c r="B184" s="625" t="str">
        <f t="shared" si="19"/>
        <v>120054800</v>
      </c>
      <c r="C184" s="629">
        <f t="shared" si="20"/>
        <v>45747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-1</v>
      </c>
    </row>
    <row r="185" spans="1:8">
      <c r="A185" s="625" t="str">
        <f t="shared" si="18"/>
        <v>БУЛГАР ЧЕХ ИНВЕСТ ХОЛДИНГ АД</v>
      </c>
      <c r="B185" s="625" t="str">
        <f t="shared" si="19"/>
        <v>120054800</v>
      </c>
      <c r="C185" s="629">
        <f t="shared" si="20"/>
        <v>45747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0</v>
      </c>
    </row>
    <row r="186" spans="1:8">
      <c r="A186" s="625" t="str">
        <f t="shared" si="18"/>
        <v>БУЛГАР ЧЕХ ИНВЕСТ ХОЛДИНГ АД</v>
      </c>
      <c r="B186" s="625" t="str">
        <f t="shared" si="19"/>
        <v>120054800</v>
      </c>
      <c r="C186" s="629">
        <f t="shared" si="20"/>
        <v>45747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БУЛГАР ЧЕХ ИНВЕСТ ХОЛДИНГ АД</v>
      </c>
      <c r="B187" s="625" t="str">
        <f t="shared" si="19"/>
        <v>120054800</v>
      </c>
      <c r="C187" s="629">
        <f t="shared" si="20"/>
        <v>45747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БУЛГАР ЧЕХ ИНВЕСТ ХОЛДИНГ АД</v>
      </c>
      <c r="B188" s="625" t="str">
        <f t="shared" si="19"/>
        <v>120054800</v>
      </c>
      <c r="C188" s="629">
        <f t="shared" si="20"/>
        <v>45747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БУЛГАР ЧЕХ ИНВЕСТ ХОЛДИНГ АД</v>
      </c>
      <c r="B189" s="625" t="str">
        <f t="shared" si="19"/>
        <v>120054800</v>
      </c>
      <c r="C189" s="629">
        <f t="shared" si="20"/>
        <v>45747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БУЛГАР ЧЕХ ИНВЕСТ ХОЛДИНГ АД</v>
      </c>
      <c r="B190" s="625" t="str">
        <f t="shared" si="19"/>
        <v>120054800</v>
      </c>
      <c r="C190" s="629">
        <f t="shared" si="20"/>
        <v>45747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0</v>
      </c>
    </row>
    <row r="191" spans="1:8">
      <c r="A191" s="625" t="str">
        <f t="shared" si="18"/>
        <v>БУЛГАР ЧЕХ ИНВЕСТ ХОЛДИНГ АД</v>
      </c>
      <c r="B191" s="625" t="str">
        <f t="shared" si="19"/>
        <v>120054800</v>
      </c>
      <c r="C191" s="629">
        <f t="shared" si="20"/>
        <v>45747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-47</v>
      </c>
    </row>
    <row r="192" spans="1:8">
      <c r="A192" s="625" t="str">
        <f t="shared" si="18"/>
        <v>БУЛГАР ЧЕХ ИНВЕСТ ХОЛДИНГ АД</v>
      </c>
      <c r="B192" s="625" t="str">
        <f t="shared" si="19"/>
        <v>120054800</v>
      </c>
      <c r="C192" s="629">
        <f t="shared" si="20"/>
        <v>45747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0</v>
      </c>
    </row>
    <row r="193" spans="1:8">
      <c r="A193" s="625" t="str">
        <f t="shared" si="18"/>
        <v>БУЛГАР ЧЕХ ИНВЕСТ ХОЛДИНГ АД</v>
      </c>
      <c r="B193" s="625" t="str">
        <f t="shared" si="19"/>
        <v>120054800</v>
      </c>
      <c r="C193" s="629">
        <f t="shared" si="20"/>
        <v>45747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БУЛГАР ЧЕХ ИНВЕСТ ХОЛДИНГ АД</v>
      </c>
      <c r="B194" s="625" t="str">
        <f t="shared" si="19"/>
        <v>120054800</v>
      </c>
      <c r="C194" s="629">
        <f t="shared" si="20"/>
        <v>45747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0</v>
      </c>
    </row>
    <row r="195" spans="1:8">
      <c r="A195" s="625" t="str">
        <f t="shared" si="18"/>
        <v>БУЛГАР ЧЕХ ИНВЕСТ ХОЛДИНГ АД</v>
      </c>
      <c r="B195" s="625" t="str">
        <f t="shared" si="19"/>
        <v>120054800</v>
      </c>
      <c r="C195" s="629">
        <f t="shared" si="20"/>
        <v>45747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172</v>
      </c>
    </row>
    <row r="196" spans="1:8">
      <c r="A196" s="625" t="str">
        <f t="shared" si="18"/>
        <v>БУЛГАР ЧЕХ ИНВЕСТ ХОЛДИНГ АД</v>
      </c>
      <c r="B196" s="625" t="str">
        <f t="shared" si="19"/>
        <v>120054800</v>
      </c>
      <c r="C196" s="629">
        <f t="shared" si="20"/>
        <v>45747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7</v>
      </c>
    </row>
    <row r="197" spans="1:8">
      <c r="A197" s="625" t="str">
        <f t="shared" si="18"/>
        <v>БУЛГАР ЧЕХ ИНВЕСТ ХОЛДИНГ АД</v>
      </c>
      <c r="B197" s="625" t="str">
        <f t="shared" si="19"/>
        <v>120054800</v>
      </c>
      <c r="C197" s="629">
        <f t="shared" si="20"/>
        <v>45747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-1</v>
      </c>
    </row>
    <row r="198" spans="1:8">
      <c r="A198" s="625" t="str">
        <f t="shared" si="18"/>
        <v>БУЛГАР ЧЕХ ИНВЕСТ ХОЛДИНГ АД</v>
      </c>
      <c r="B198" s="625" t="str">
        <f t="shared" si="19"/>
        <v>120054800</v>
      </c>
      <c r="C198" s="629">
        <f t="shared" si="20"/>
        <v>45747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БУЛГАР ЧЕХ ИНВЕСТ ХОЛДИНГ АД</v>
      </c>
      <c r="B199" s="625" t="str">
        <f t="shared" si="19"/>
        <v>120054800</v>
      </c>
      <c r="C199" s="629">
        <f t="shared" si="20"/>
        <v>45747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БУЛГАР ЧЕХ ИНВЕСТ ХОЛДИНГ АД</v>
      </c>
      <c r="B200" s="625" t="str">
        <f t="shared" si="19"/>
        <v>120054800</v>
      </c>
      <c r="C200" s="629">
        <f t="shared" si="20"/>
        <v>45747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БУЛГАР ЧЕХ ИНВЕСТ ХОЛДИНГ АД</v>
      </c>
      <c r="B201" s="625" t="str">
        <f t="shared" si="19"/>
        <v>120054800</v>
      </c>
      <c r="C201" s="629">
        <f t="shared" si="20"/>
        <v>45747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БУЛГАР ЧЕХ ИНВЕСТ ХОЛДИНГ АД</v>
      </c>
      <c r="B202" s="625" t="str">
        <f t="shared" si="19"/>
        <v>120054800</v>
      </c>
      <c r="C202" s="629">
        <f t="shared" si="20"/>
        <v>45747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178</v>
      </c>
    </row>
    <row r="203" spans="1:8">
      <c r="A203" s="625" t="str">
        <f t="shared" si="18"/>
        <v>БУЛГАР ЧЕХ ИНВЕСТ ХОЛДИНГ АД</v>
      </c>
      <c r="B203" s="625" t="str">
        <f t="shared" si="19"/>
        <v>120054800</v>
      </c>
      <c r="C203" s="629">
        <f t="shared" si="20"/>
        <v>45747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БУЛГАР ЧЕХ ИНВЕСТ ХОЛДИНГ АД</v>
      </c>
      <c r="B204" s="625" t="str">
        <f t="shared" si="19"/>
        <v>120054800</v>
      </c>
      <c r="C204" s="629">
        <f t="shared" si="20"/>
        <v>45747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БУЛГАР ЧЕХ ИНВЕСТ ХОЛДИНГ АД</v>
      </c>
      <c r="B205" s="625" t="str">
        <f t="shared" si="19"/>
        <v>120054800</v>
      </c>
      <c r="C205" s="629">
        <f t="shared" si="20"/>
        <v>45747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1217</v>
      </c>
    </row>
    <row r="206" spans="1:8">
      <c r="A206" s="625" t="str">
        <f t="shared" si="18"/>
        <v>БУЛГАР ЧЕХ ИНВЕСТ ХОЛДИНГ АД</v>
      </c>
      <c r="B206" s="625" t="str">
        <f t="shared" si="19"/>
        <v>120054800</v>
      </c>
      <c r="C206" s="629">
        <f t="shared" si="20"/>
        <v>45747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-1189</v>
      </c>
    </row>
    <row r="207" spans="1:8">
      <c r="A207" s="625" t="str">
        <f t="shared" si="18"/>
        <v>БУЛГАР ЧЕХ ИНВЕСТ ХОЛДИНГ АД</v>
      </c>
      <c r="B207" s="625" t="str">
        <f t="shared" si="19"/>
        <v>120054800</v>
      </c>
      <c r="C207" s="629">
        <f t="shared" si="20"/>
        <v>45747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БУЛГАР ЧЕХ ИНВЕСТ ХОЛДИНГ АД</v>
      </c>
      <c r="B208" s="625" t="str">
        <f t="shared" si="19"/>
        <v>120054800</v>
      </c>
      <c r="C208" s="629">
        <f t="shared" si="20"/>
        <v>45747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-26</v>
      </c>
    </row>
    <row r="209" spans="1:8">
      <c r="A209" s="625" t="str">
        <f t="shared" si="18"/>
        <v>БУЛГАР ЧЕХ ИНВЕСТ ХОЛДИНГ АД</v>
      </c>
      <c r="B209" s="625" t="str">
        <f t="shared" si="19"/>
        <v>120054800</v>
      </c>
      <c r="C209" s="629">
        <f t="shared" si="20"/>
        <v>45747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БУЛГАР ЧЕХ ИНВЕСТ ХОЛДИНГ АД</v>
      </c>
      <c r="B210" s="625" t="str">
        <f t="shared" si="19"/>
        <v>120054800</v>
      </c>
      <c r="C210" s="629">
        <f t="shared" si="20"/>
        <v>45747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-1</v>
      </c>
    </row>
    <row r="211" spans="1:8">
      <c r="A211" s="625" t="str">
        <f t="shared" si="18"/>
        <v>БУЛГАР ЧЕХ ИНВЕСТ ХОЛДИНГ АД</v>
      </c>
      <c r="B211" s="625" t="str">
        <f t="shared" si="19"/>
        <v>120054800</v>
      </c>
      <c r="C211" s="629">
        <f t="shared" si="20"/>
        <v>45747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1</v>
      </c>
    </row>
    <row r="212" spans="1:8">
      <c r="A212" s="625" t="str">
        <f t="shared" si="18"/>
        <v>БУЛГАР ЧЕХ ИНВЕСТ ХОЛДИНГ АД</v>
      </c>
      <c r="B212" s="625" t="str">
        <f t="shared" si="19"/>
        <v>120054800</v>
      </c>
      <c r="C212" s="629">
        <f t="shared" si="20"/>
        <v>45747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132</v>
      </c>
    </row>
    <row r="213" spans="1:8">
      <c r="A213" s="625" t="str">
        <f t="shared" si="18"/>
        <v>БУЛГАР ЧЕХ ИНВЕСТ ХОЛДИНГ АД</v>
      </c>
      <c r="B213" s="625" t="str">
        <f t="shared" si="19"/>
        <v>120054800</v>
      </c>
      <c r="C213" s="629">
        <f t="shared" si="20"/>
        <v>45747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138</v>
      </c>
    </row>
    <row r="214" spans="1:8">
      <c r="A214" s="625" t="str">
        <f t="shared" si="18"/>
        <v>БУЛГАР ЧЕХ ИНВЕСТ ХОЛДИНГ АД</v>
      </c>
      <c r="B214" s="625" t="str">
        <f t="shared" si="19"/>
        <v>120054800</v>
      </c>
      <c r="C214" s="629">
        <f t="shared" si="20"/>
        <v>45747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270</v>
      </c>
    </row>
    <row r="215" spans="1:8">
      <c r="A215" s="625" t="str">
        <f t="shared" si="18"/>
        <v>БУЛГАР ЧЕХ ИНВЕСТ ХОЛДИНГ АД</v>
      </c>
      <c r="B215" s="625" t="str">
        <f t="shared" si="19"/>
        <v>120054800</v>
      </c>
      <c r="C215" s="629">
        <f t="shared" si="20"/>
        <v>45747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0</v>
      </c>
    </row>
    <row r="216" spans="1:8">
      <c r="A216" s="625" t="str">
        <f t="shared" si="18"/>
        <v>БУЛГАР ЧЕХ ИНВЕСТ ХОЛДИНГ АД</v>
      </c>
      <c r="B216" s="625" t="str">
        <f t="shared" si="19"/>
        <v>120054800</v>
      </c>
      <c r="C216" s="629">
        <f t="shared" si="20"/>
        <v>45747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БУЛГАР ЧЕХ ИНВЕСТ ХОЛДИНГ АД</v>
      </c>
      <c r="B218" s="625" t="str">
        <f t="shared" ref="B218:B281" si="22">pdeBulstat</f>
        <v>120054800</v>
      </c>
      <c r="C218" s="629">
        <f t="shared" ref="C218:C281" si="23">endDate</f>
        <v>45747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1191</v>
      </c>
    </row>
    <row r="219" spans="1:8">
      <c r="A219" s="625" t="str">
        <f t="shared" si="21"/>
        <v>БУЛГАР ЧЕХ ИНВЕСТ ХОЛДИНГ АД</v>
      </c>
      <c r="B219" s="625" t="str">
        <f t="shared" si="22"/>
        <v>120054800</v>
      </c>
      <c r="C219" s="629">
        <f t="shared" si="23"/>
        <v>45747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БУЛГАР ЧЕХ ИНВЕСТ ХОЛДИНГ АД</v>
      </c>
      <c r="B220" s="625" t="str">
        <f t="shared" si="22"/>
        <v>120054800</v>
      </c>
      <c r="C220" s="629">
        <f t="shared" si="23"/>
        <v>45747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БУЛГАР ЧЕХ ИНВЕСТ ХОЛДИНГ АД</v>
      </c>
      <c r="B221" s="625" t="str">
        <f t="shared" si="22"/>
        <v>120054800</v>
      </c>
      <c r="C221" s="629">
        <f t="shared" si="23"/>
        <v>45747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БУЛГАР ЧЕХ ИНВЕСТ ХОЛДИНГ АД</v>
      </c>
      <c r="B222" s="625" t="str">
        <f t="shared" si="22"/>
        <v>120054800</v>
      </c>
      <c r="C222" s="629">
        <f t="shared" si="23"/>
        <v>45747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1191</v>
      </c>
    </row>
    <row r="223" spans="1:8">
      <c r="A223" s="625" t="str">
        <f t="shared" si="21"/>
        <v>БУЛГАР ЧЕХ ИНВЕСТ ХОЛДИНГ АД</v>
      </c>
      <c r="B223" s="625" t="str">
        <f t="shared" si="22"/>
        <v>120054800</v>
      </c>
      <c r="C223" s="629">
        <f t="shared" si="23"/>
        <v>45747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БУЛГАР ЧЕХ ИНВЕСТ ХОЛДИНГ АД</v>
      </c>
      <c r="B224" s="625" t="str">
        <f t="shared" si="22"/>
        <v>120054800</v>
      </c>
      <c r="C224" s="629">
        <f t="shared" si="23"/>
        <v>45747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БУЛГАР ЧЕХ ИНВЕСТ ХОЛДИНГ АД</v>
      </c>
      <c r="B225" s="625" t="str">
        <f t="shared" si="22"/>
        <v>120054800</v>
      </c>
      <c r="C225" s="629">
        <f t="shared" si="23"/>
        <v>45747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БУЛГАР ЧЕХ ИНВЕСТ ХОЛДИНГ АД</v>
      </c>
      <c r="B226" s="625" t="str">
        <f t="shared" si="22"/>
        <v>120054800</v>
      </c>
      <c r="C226" s="629">
        <f t="shared" si="23"/>
        <v>45747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БУЛГАР ЧЕХ ИНВЕСТ ХОЛДИНГ АД</v>
      </c>
      <c r="B227" s="625" t="str">
        <f t="shared" si="22"/>
        <v>120054800</v>
      </c>
      <c r="C227" s="629">
        <f t="shared" si="23"/>
        <v>45747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БУЛГАР ЧЕХ ИНВЕСТ ХОЛДИНГ АД</v>
      </c>
      <c r="B228" s="625" t="str">
        <f t="shared" si="22"/>
        <v>120054800</v>
      </c>
      <c r="C228" s="629">
        <f t="shared" si="23"/>
        <v>45747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БУЛГАР ЧЕХ ИНВЕСТ ХОЛДИНГ АД</v>
      </c>
      <c r="B229" s="625" t="str">
        <f t="shared" si="22"/>
        <v>120054800</v>
      </c>
      <c r="C229" s="629">
        <f t="shared" si="23"/>
        <v>45747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БУЛГАР ЧЕХ ИНВЕСТ ХОЛДИНГ АД</v>
      </c>
      <c r="B230" s="625" t="str">
        <f t="shared" si="22"/>
        <v>120054800</v>
      </c>
      <c r="C230" s="629">
        <f t="shared" si="23"/>
        <v>45747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БУЛГАР ЧЕХ ИНВЕСТ ХОЛДИНГ АД</v>
      </c>
      <c r="B231" s="625" t="str">
        <f t="shared" si="22"/>
        <v>120054800</v>
      </c>
      <c r="C231" s="629">
        <f t="shared" si="23"/>
        <v>45747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БУЛГАР ЧЕХ ИНВЕСТ ХОЛДИНГ АД</v>
      </c>
      <c r="B232" s="625" t="str">
        <f t="shared" si="22"/>
        <v>120054800</v>
      </c>
      <c r="C232" s="629">
        <f t="shared" si="23"/>
        <v>45747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БУЛГАР ЧЕХ ИНВЕСТ ХОЛДИНГ АД</v>
      </c>
      <c r="B233" s="625" t="str">
        <f t="shared" si="22"/>
        <v>120054800</v>
      </c>
      <c r="C233" s="629">
        <f t="shared" si="23"/>
        <v>45747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БУЛГАР ЧЕХ ИНВЕСТ ХОЛДИНГ АД</v>
      </c>
      <c r="B234" s="625" t="str">
        <f t="shared" si="22"/>
        <v>120054800</v>
      </c>
      <c r="C234" s="629">
        <f t="shared" si="23"/>
        <v>45747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БУЛГАР ЧЕХ ИНВЕСТ ХОЛДИНГ АД</v>
      </c>
      <c r="B235" s="625" t="str">
        <f t="shared" si="22"/>
        <v>120054800</v>
      </c>
      <c r="C235" s="629">
        <f t="shared" si="23"/>
        <v>45747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БУЛГАР ЧЕХ ИНВЕСТ ХОЛДИНГ АД</v>
      </c>
      <c r="B236" s="625" t="str">
        <f t="shared" si="22"/>
        <v>120054800</v>
      </c>
      <c r="C236" s="629">
        <f t="shared" si="23"/>
        <v>45747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1191</v>
      </c>
    </row>
    <row r="237" spans="1:8">
      <c r="A237" s="625" t="str">
        <f t="shared" si="21"/>
        <v>БУЛГАР ЧЕХ ИНВЕСТ ХОЛДИНГ АД</v>
      </c>
      <c r="B237" s="625" t="str">
        <f t="shared" si="22"/>
        <v>120054800</v>
      </c>
      <c r="C237" s="629">
        <f t="shared" si="23"/>
        <v>45747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БУЛГАР ЧЕХ ИНВЕСТ ХОЛДИНГ АД</v>
      </c>
      <c r="B238" s="625" t="str">
        <f t="shared" si="22"/>
        <v>120054800</v>
      </c>
      <c r="C238" s="629">
        <f t="shared" si="23"/>
        <v>45747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БУЛГАР ЧЕХ ИНВЕСТ ХОЛДИНГ АД</v>
      </c>
      <c r="B239" s="625" t="str">
        <f t="shared" si="22"/>
        <v>120054800</v>
      </c>
      <c r="C239" s="629">
        <f t="shared" si="23"/>
        <v>45747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1191</v>
      </c>
    </row>
    <row r="240" spans="1:8">
      <c r="A240" s="625" t="str">
        <f t="shared" si="21"/>
        <v>БУЛГАР ЧЕХ ИНВЕСТ ХОЛДИНГ АД</v>
      </c>
      <c r="B240" s="625" t="str">
        <f t="shared" si="22"/>
        <v>120054800</v>
      </c>
      <c r="C240" s="629">
        <f t="shared" si="23"/>
        <v>45747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БУЛГАР ЧЕХ ИНВЕСТ ХОЛДИНГ АД</v>
      </c>
      <c r="B241" s="625" t="str">
        <f t="shared" si="22"/>
        <v>120054800</v>
      </c>
      <c r="C241" s="629">
        <f t="shared" si="23"/>
        <v>45747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БУЛГАР ЧЕХ ИНВЕСТ ХОЛДИНГ АД</v>
      </c>
      <c r="B242" s="625" t="str">
        <f t="shared" si="22"/>
        <v>120054800</v>
      </c>
      <c r="C242" s="629">
        <f t="shared" si="23"/>
        <v>45747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БУЛГАР ЧЕХ ИНВЕСТ ХОЛДИНГ АД</v>
      </c>
      <c r="B243" s="625" t="str">
        <f t="shared" si="22"/>
        <v>120054800</v>
      </c>
      <c r="C243" s="629">
        <f t="shared" si="23"/>
        <v>45747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БУЛГАР ЧЕХ ИНВЕСТ ХОЛДИНГ АД</v>
      </c>
      <c r="B244" s="625" t="str">
        <f t="shared" si="22"/>
        <v>120054800</v>
      </c>
      <c r="C244" s="629">
        <f t="shared" si="23"/>
        <v>45747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БУЛГАР ЧЕХ ИНВЕСТ ХОЛДИНГ АД</v>
      </c>
      <c r="B245" s="625" t="str">
        <f t="shared" si="22"/>
        <v>120054800</v>
      </c>
      <c r="C245" s="629">
        <f t="shared" si="23"/>
        <v>45747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БУЛГАР ЧЕХ ИНВЕСТ ХОЛДИНГ АД</v>
      </c>
      <c r="B246" s="625" t="str">
        <f t="shared" si="22"/>
        <v>120054800</v>
      </c>
      <c r="C246" s="629">
        <f t="shared" si="23"/>
        <v>45747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БУЛГАР ЧЕХ ИНВЕСТ ХОЛДИНГ АД</v>
      </c>
      <c r="B247" s="625" t="str">
        <f t="shared" si="22"/>
        <v>120054800</v>
      </c>
      <c r="C247" s="629">
        <f t="shared" si="23"/>
        <v>45747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БУЛГАР ЧЕХ ИНВЕСТ ХОЛДИНГ АД</v>
      </c>
      <c r="B248" s="625" t="str">
        <f t="shared" si="22"/>
        <v>120054800</v>
      </c>
      <c r="C248" s="629">
        <f t="shared" si="23"/>
        <v>45747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БУЛГАР ЧЕХ ИНВЕСТ ХОЛДИНГ АД</v>
      </c>
      <c r="B249" s="625" t="str">
        <f t="shared" si="22"/>
        <v>120054800</v>
      </c>
      <c r="C249" s="629">
        <f t="shared" si="23"/>
        <v>45747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БУЛГАР ЧЕХ ИНВЕСТ ХОЛДИНГ АД</v>
      </c>
      <c r="B250" s="625" t="str">
        <f t="shared" si="22"/>
        <v>120054800</v>
      </c>
      <c r="C250" s="629">
        <f t="shared" si="23"/>
        <v>45747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БУЛГАР ЧЕХ ИНВЕСТ ХОЛДИНГ АД</v>
      </c>
      <c r="B251" s="625" t="str">
        <f t="shared" si="22"/>
        <v>120054800</v>
      </c>
      <c r="C251" s="629">
        <f t="shared" si="23"/>
        <v>45747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БУЛГАР ЧЕХ ИНВЕСТ ХОЛДИНГ АД</v>
      </c>
      <c r="B252" s="625" t="str">
        <f t="shared" si="22"/>
        <v>120054800</v>
      </c>
      <c r="C252" s="629">
        <f t="shared" si="23"/>
        <v>45747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БУЛГАР ЧЕХ ИНВЕСТ ХОЛДИНГ АД</v>
      </c>
      <c r="B253" s="625" t="str">
        <f t="shared" si="22"/>
        <v>120054800</v>
      </c>
      <c r="C253" s="629">
        <f t="shared" si="23"/>
        <v>45747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БУЛГАР ЧЕХ ИНВЕСТ ХОЛДИНГ АД</v>
      </c>
      <c r="B254" s="625" t="str">
        <f t="shared" si="22"/>
        <v>120054800</v>
      </c>
      <c r="C254" s="629">
        <f t="shared" si="23"/>
        <v>45747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БУЛГАР ЧЕХ ИНВЕСТ ХОЛДИНГ АД</v>
      </c>
      <c r="B255" s="625" t="str">
        <f t="shared" si="22"/>
        <v>120054800</v>
      </c>
      <c r="C255" s="629">
        <f t="shared" si="23"/>
        <v>45747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БУЛГАР ЧЕХ ИНВЕСТ ХОЛДИНГ АД</v>
      </c>
      <c r="B256" s="625" t="str">
        <f t="shared" si="22"/>
        <v>120054800</v>
      </c>
      <c r="C256" s="629">
        <f t="shared" si="23"/>
        <v>45747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БУЛГАР ЧЕХ ИНВЕСТ ХОЛДИНГ АД</v>
      </c>
      <c r="B257" s="625" t="str">
        <f t="shared" si="22"/>
        <v>120054800</v>
      </c>
      <c r="C257" s="629">
        <f t="shared" si="23"/>
        <v>45747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БУЛГАР ЧЕХ ИНВЕСТ ХОЛДИНГ АД</v>
      </c>
      <c r="B258" s="625" t="str">
        <f t="shared" si="22"/>
        <v>120054800</v>
      </c>
      <c r="C258" s="629">
        <f t="shared" si="23"/>
        <v>45747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БУЛГАР ЧЕХ ИНВЕСТ ХОЛДИНГ АД</v>
      </c>
      <c r="B259" s="625" t="str">
        <f t="shared" si="22"/>
        <v>120054800</v>
      </c>
      <c r="C259" s="629">
        <f t="shared" si="23"/>
        <v>45747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БУЛГАР ЧЕХ ИНВЕСТ ХОЛДИНГ АД</v>
      </c>
      <c r="B260" s="625" t="str">
        <f t="shared" si="22"/>
        <v>120054800</v>
      </c>
      <c r="C260" s="629">
        <f t="shared" si="23"/>
        <v>45747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БУЛГАР ЧЕХ ИНВЕСТ ХОЛДИНГ АД</v>
      </c>
      <c r="B261" s="625" t="str">
        <f t="shared" si="22"/>
        <v>120054800</v>
      </c>
      <c r="C261" s="629">
        <f t="shared" si="23"/>
        <v>45747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БУЛГАР ЧЕХ ИНВЕСТ ХОЛДИНГ АД</v>
      </c>
      <c r="B262" s="625" t="str">
        <f t="shared" si="22"/>
        <v>120054800</v>
      </c>
      <c r="C262" s="629">
        <f t="shared" si="23"/>
        <v>45747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БУЛГАР ЧЕХ ИНВЕСТ ХОЛДИНГ АД</v>
      </c>
      <c r="B263" s="625" t="str">
        <f t="shared" si="22"/>
        <v>120054800</v>
      </c>
      <c r="C263" s="629">
        <f t="shared" si="23"/>
        <v>45747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БУЛГАР ЧЕХ ИНВЕСТ ХОЛДИНГ АД</v>
      </c>
      <c r="B264" s="625" t="str">
        <f t="shared" si="22"/>
        <v>120054800</v>
      </c>
      <c r="C264" s="629">
        <f t="shared" si="23"/>
        <v>45747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БУЛГАР ЧЕХ ИНВЕСТ ХОЛДИНГ АД</v>
      </c>
      <c r="B265" s="625" t="str">
        <f t="shared" si="22"/>
        <v>120054800</v>
      </c>
      <c r="C265" s="629">
        <f t="shared" si="23"/>
        <v>45747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БУЛГАР ЧЕХ ИНВЕСТ ХОЛДИНГ АД</v>
      </c>
      <c r="B266" s="625" t="str">
        <f t="shared" si="22"/>
        <v>120054800</v>
      </c>
      <c r="C266" s="629">
        <f t="shared" si="23"/>
        <v>45747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БУЛГАР ЧЕХ ИНВЕСТ ХОЛДИНГ АД</v>
      </c>
      <c r="B267" s="625" t="str">
        <f t="shared" si="22"/>
        <v>120054800</v>
      </c>
      <c r="C267" s="629">
        <f t="shared" si="23"/>
        <v>45747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БУЛГАР ЧЕХ ИНВЕСТ ХОЛДИНГ АД</v>
      </c>
      <c r="B268" s="625" t="str">
        <f t="shared" si="22"/>
        <v>120054800</v>
      </c>
      <c r="C268" s="629">
        <f t="shared" si="23"/>
        <v>45747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БУЛГАР ЧЕХ ИНВЕСТ ХОЛДИНГ АД</v>
      </c>
      <c r="B269" s="625" t="str">
        <f t="shared" si="22"/>
        <v>120054800</v>
      </c>
      <c r="C269" s="629">
        <f t="shared" si="23"/>
        <v>45747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БУЛГАР ЧЕХ ИНВЕСТ ХОЛДИНГ АД</v>
      </c>
      <c r="B270" s="625" t="str">
        <f t="shared" si="22"/>
        <v>120054800</v>
      </c>
      <c r="C270" s="629">
        <f t="shared" si="23"/>
        <v>45747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БУЛГАР ЧЕХ ИНВЕСТ ХОЛДИНГ АД</v>
      </c>
      <c r="B271" s="625" t="str">
        <f t="shared" si="22"/>
        <v>120054800</v>
      </c>
      <c r="C271" s="629">
        <f t="shared" si="23"/>
        <v>45747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БУЛГАР ЧЕХ ИНВЕСТ ХОЛДИНГ АД</v>
      </c>
      <c r="B272" s="625" t="str">
        <f t="shared" si="22"/>
        <v>120054800</v>
      </c>
      <c r="C272" s="629">
        <f t="shared" si="23"/>
        <v>45747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БУЛГАР ЧЕХ ИНВЕСТ ХОЛДИНГ АД</v>
      </c>
      <c r="B273" s="625" t="str">
        <f t="shared" si="22"/>
        <v>120054800</v>
      </c>
      <c r="C273" s="629">
        <f t="shared" si="23"/>
        <v>45747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БУЛГАР ЧЕХ ИНВЕСТ ХОЛДИНГ АД</v>
      </c>
      <c r="B274" s="625" t="str">
        <f t="shared" si="22"/>
        <v>120054800</v>
      </c>
      <c r="C274" s="629">
        <f t="shared" si="23"/>
        <v>45747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БУЛГАР ЧЕХ ИНВЕСТ ХОЛДИНГ АД</v>
      </c>
      <c r="B275" s="625" t="str">
        <f t="shared" si="22"/>
        <v>120054800</v>
      </c>
      <c r="C275" s="629">
        <f t="shared" si="23"/>
        <v>45747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БУЛГАР ЧЕХ ИНВЕСТ ХОЛДИНГ АД</v>
      </c>
      <c r="B276" s="625" t="str">
        <f t="shared" si="22"/>
        <v>120054800</v>
      </c>
      <c r="C276" s="629">
        <f t="shared" si="23"/>
        <v>45747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БУЛГАР ЧЕХ ИНВЕСТ ХОЛДИНГ АД</v>
      </c>
      <c r="B277" s="625" t="str">
        <f t="shared" si="22"/>
        <v>120054800</v>
      </c>
      <c r="C277" s="629">
        <f t="shared" si="23"/>
        <v>45747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БУЛГАР ЧЕХ ИНВЕСТ ХОЛДИНГ АД</v>
      </c>
      <c r="B278" s="625" t="str">
        <f t="shared" si="22"/>
        <v>120054800</v>
      </c>
      <c r="C278" s="629">
        <f t="shared" si="23"/>
        <v>45747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БУЛГАР ЧЕХ ИНВЕСТ ХОЛДИНГ АД</v>
      </c>
      <c r="B279" s="625" t="str">
        <f t="shared" si="22"/>
        <v>120054800</v>
      </c>
      <c r="C279" s="629">
        <f t="shared" si="23"/>
        <v>45747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БУЛГАР ЧЕХ ИНВЕСТ ХОЛДИНГ АД</v>
      </c>
      <c r="B280" s="625" t="str">
        <f t="shared" si="22"/>
        <v>120054800</v>
      </c>
      <c r="C280" s="629">
        <f t="shared" si="23"/>
        <v>45747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БУЛГАР ЧЕХ ИНВЕСТ ХОЛДИНГ АД</v>
      </c>
      <c r="B281" s="625" t="str">
        <f t="shared" si="22"/>
        <v>120054800</v>
      </c>
      <c r="C281" s="629">
        <f t="shared" si="23"/>
        <v>45747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БУЛГАР ЧЕХ ИНВЕСТ ХОЛДИНГ АД</v>
      </c>
      <c r="B282" s="625" t="str">
        <f t="shared" ref="B282:B345" si="25">pdeBulstat</f>
        <v>120054800</v>
      </c>
      <c r="C282" s="629">
        <f t="shared" ref="C282:C345" si="26">endDate</f>
        <v>45747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БУЛГАР ЧЕХ ИНВЕСТ ХОЛДИНГ АД</v>
      </c>
      <c r="B283" s="625" t="str">
        <f t="shared" si="25"/>
        <v>120054800</v>
      </c>
      <c r="C283" s="629">
        <f t="shared" si="26"/>
        <v>45747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БУЛГАР ЧЕХ ИНВЕСТ ХОЛДИНГ АД</v>
      </c>
      <c r="B284" s="625" t="str">
        <f t="shared" si="25"/>
        <v>120054800</v>
      </c>
      <c r="C284" s="629">
        <f t="shared" si="26"/>
        <v>45747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БУЛГАР ЧЕХ ИНВЕСТ ХОЛДИНГ АД</v>
      </c>
      <c r="B285" s="625" t="str">
        <f t="shared" si="25"/>
        <v>120054800</v>
      </c>
      <c r="C285" s="629">
        <f t="shared" si="26"/>
        <v>45747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БУЛГАР ЧЕХ ИНВЕСТ ХОЛДИНГ АД</v>
      </c>
      <c r="B286" s="625" t="str">
        <f t="shared" si="25"/>
        <v>120054800</v>
      </c>
      <c r="C286" s="629">
        <f t="shared" si="26"/>
        <v>45747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БУЛГАР ЧЕХ ИНВЕСТ ХОЛДИНГ АД</v>
      </c>
      <c r="B287" s="625" t="str">
        <f t="shared" si="25"/>
        <v>120054800</v>
      </c>
      <c r="C287" s="629">
        <f t="shared" si="26"/>
        <v>45747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БУЛГАР ЧЕХ ИНВЕСТ ХОЛДИНГ АД</v>
      </c>
      <c r="B288" s="625" t="str">
        <f t="shared" si="25"/>
        <v>120054800</v>
      </c>
      <c r="C288" s="629">
        <f t="shared" si="26"/>
        <v>45747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БУЛГАР ЧЕХ ИНВЕСТ ХОЛДИНГ АД</v>
      </c>
      <c r="B289" s="625" t="str">
        <f t="shared" si="25"/>
        <v>120054800</v>
      </c>
      <c r="C289" s="629">
        <f t="shared" si="26"/>
        <v>45747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БУЛГАР ЧЕХ ИНВЕСТ ХОЛДИНГ АД</v>
      </c>
      <c r="B290" s="625" t="str">
        <f t="shared" si="25"/>
        <v>120054800</v>
      </c>
      <c r="C290" s="629">
        <f t="shared" si="26"/>
        <v>45747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БУЛГАР ЧЕХ ИНВЕСТ ХОЛДИНГ АД</v>
      </c>
      <c r="B291" s="625" t="str">
        <f t="shared" si="25"/>
        <v>120054800</v>
      </c>
      <c r="C291" s="629">
        <f t="shared" si="26"/>
        <v>45747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БУЛГАР ЧЕХ ИНВЕСТ ХОЛДИНГ АД</v>
      </c>
      <c r="B292" s="625" t="str">
        <f t="shared" si="25"/>
        <v>120054800</v>
      </c>
      <c r="C292" s="629">
        <f t="shared" si="26"/>
        <v>45747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БУЛГАР ЧЕХ ИНВЕСТ ХОЛДИНГ АД</v>
      </c>
      <c r="B293" s="625" t="str">
        <f t="shared" si="25"/>
        <v>120054800</v>
      </c>
      <c r="C293" s="629">
        <f t="shared" si="26"/>
        <v>45747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БУЛГАР ЧЕХ ИНВЕСТ ХОЛДИНГ АД</v>
      </c>
      <c r="B294" s="625" t="str">
        <f t="shared" si="25"/>
        <v>120054800</v>
      </c>
      <c r="C294" s="629">
        <f t="shared" si="26"/>
        <v>45747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БУЛГАР ЧЕХ ИНВЕСТ ХОЛДИНГ АД</v>
      </c>
      <c r="B295" s="625" t="str">
        <f t="shared" si="25"/>
        <v>120054800</v>
      </c>
      <c r="C295" s="629">
        <f t="shared" si="26"/>
        <v>45747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БУЛГАР ЧЕХ ИНВЕСТ ХОЛДИНГ АД</v>
      </c>
      <c r="B296" s="625" t="str">
        <f t="shared" si="25"/>
        <v>120054800</v>
      </c>
      <c r="C296" s="629">
        <f t="shared" si="26"/>
        <v>45747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БУЛГАР ЧЕХ ИНВЕСТ ХОЛДИНГ АД</v>
      </c>
      <c r="B297" s="625" t="str">
        <f t="shared" si="25"/>
        <v>120054800</v>
      </c>
      <c r="C297" s="629">
        <f t="shared" si="26"/>
        <v>45747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БУЛГАР ЧЕХ ИНВЕСТ ХОЛДИНГ АД</v>
      </c>
      <c r="B298" s="625" t="str">
        <f t="shared" si="25"/>
        <v>120054800</v>
      </c>
      <c r="C298" s="629">
        <f t="shared" si="26"/>
        <v>45747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БУЛГАР ЧЕХ ИНВЕСТ ХОЛДИНГ АД</v>
      </c>
      <c r="B299" s="625" t="str">
        <f t="shared" si="25"/>
        <v>120054800</v>
      </c>
      <c r="C299" s="629">
        <f t="shared" si="26"/>
        <v>45747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БУЛГАР ЧЕХ ИНВЕСТ ХОЛДИНГ АД</v>
      </c>
      <c r="B300" s="625" t="str">
        <f t="shared" si="25"/>
        <v>120054800</v>
      </c>
      <c r="C300" s="629">
        <f t="shared" si="26"/>
        <v>45747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БУЛГАР ЧЕХ ИНВЕСТ ХОЛДИНГ АД</v>
      </c>
      <c r="B301" s="625" t="str">
        <f t="shared" si="25"/>
        <v>120054800</v>
      </c>
      <c r="C301" s="629">
        <f t="shared" si="26"/>
        <v>45747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БУЛГАР ЧЕХ ИНВЕСТ ХОЛДИНГ АД</v>
      </c>
      <c r="B302" s="625" t="str">
        <f t="shared" si="25"/>
        <v>120054800</v>
      </c>
      <c r="C302" s="629">
        <f t="shared" si="26"/>
        <v>45747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БУЛГАР ЧЕХ ИНВЕСТ ХОЛДИНГ АД</v>
      </c>
      <c r="B303" s="625" t="str">
        <f t="shared" si="25"/>
        <v>120054800</v>
      </c>
      <c r="C303" s="629">
        <f t="shared" si="26"/>
        <v>45747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БУЛГАР ЧЕХ ИНВЕСТ ХОЛДИНГ АД</v>
      </c>
      <c r="B304" s="625" t="str">
        <f t="shared" si="25"/>
        <v>120054800</v>
      </c>
      <c r="C304" s="629">
        <f t="shared" si="26"/>
        <v>45747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БУЛГАР ЧЕХ ИНВЕСТ ХОЛДИНГ АД</v>
      </c>
      <c r="B305" s="625" t="str">
        <f t="shared" si="25"/>
        <v>120054800</v>
      </c>
      <c r="C305" s="629">
        <f t="shared" si="26"/>
        <v>45747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БУЛГАР ЧЕХ ИНВЕСТ ХОЛДИНГ АД</v>
      </c>
      <c r="B306" s="625" t="str">
        <f t="shared" si="25"/>
        <v>120054800</v>
      </c>
      <c r="C306" s="629">
        <f t="shared" si="26"/>
        <v>45747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БУЛГАР ЧЕХ ИНВЕСТ ХОЛДИНГ АД</v>
      </c>
      <c r="B307" s="625" t="str">
        <f t="shared" si="25"/>
        <v>120054800</v>
      </c>
      <c r="C307" s="629">
        <f t="shared" si="26"/>
        <v>45747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БУЛГАР ЧЕХ ИНВЕСТ ХОЛДИНГ АД</v>
      </c>
      <c r="B308" s="625" t="str">
        <f t="shared" si="25"/>
        <v>120054800</v>
      </c>
      <c r="C308" s="629">
        <f t="shared" si="26"/>
        <v>45747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БУЛГАР ЧЕХ ИНВЕСТ ХОЛДИНГ АД</v>
      </c>
      <c r="B309" s="625" t="str">
        <f t="shared" si="25"/>
        <v>120054800</v>
      </c>
      <c r="C309" s="629">
        <f t="shared" si="26"/>
        <v>45747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БУЛГАР ЧЕХ ИНВЕСТ ХОЛДИНГ АД</v>
      </c>
      <c r="B310" s="625" t="str">
        <f t="shared" si="25"/>
        <v>120054800</v>
      </c>
      <c r="C310" s="629">
        <f t="shared" si="26"/>
        <v>45747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БУЛГАР ЧЕХ ИНВЕСТ ХОЛДИНГ АД</v>
      </c>
      <c r="B311" s="625" t="str">
        <f t="shared" si="25"/>
        <v>120054800</v>
      </c>
      <c r="C311" s="629">
        <f t="shared" si="26"/>
        <v>45747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БУЛГАР ЧЕХ ИНВЕСТ ХОЛДИНГ АД</v>
      </c>
      <c r="B312" s="625" t="str">
        <f t="shared" si="25"/>
        <v>120054800</v>
      </c>
      <c r="C312" s="629">
        <f t="shared" si="26"/>
        <v>45747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БУЛГАР ЧЕХ ИНВЕСТ ХОЛДИНГ АД</v>
      </c>
      <c r="B313" s="625" t="str">
        <f t="shared" si="25"/>
        <v>120054800</v>
      </c>
      <c r="C313" s="629">
        <f t="shared" si="26"/>
        <v>45747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БУЛГАР ЧЕХ ИНВЕСТ ХОЛДИНГ АД</v>
      </c>
      <c r="B314" s="625" t="str">
        <f t="shared" si="25"/>
        <v>120054800</v>
      </c>
      <c r="C314" s="629">
        <f t="shared" si="26"/>
        <v>45747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БУЛГАР ЧЕХ ИНВЕСТ ХОЛДИНГ АД</v>
      </c>
      <c r="B315" s="625" t="str">
        <f t="shared" si="25"/>
        <v>120054800</v>
      </c>
      <c r="C315" s="629">
        <f t="shared" si="26"/>
        <v>45747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БУЛГАР ЧЕХ ИНВЕСТ ХОЛДИНГ АД</v>
      </c>
      <c r="B316" s="625" t="str">
        <f t="shared" si="25"/>
        <v>120054800</v>
      </c>
      <c r="C316" s="629">
        <f t="shared" si="26"/>
        <v>45747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БУЛГАР ЧЕХ ИНВЕСТ ХОЛДИНГ АД</v>
      </c>
      <c r="B317" s="625" t="str">
        <f t="shared" si="25"/>
        <v>120054800</v>
      </c>
      <c r="C317" s="629">
        <f t="shared" si="26"/>
        <v>45747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БУЛГАР ЧЕХ ИНВЕСТ ХОЛДИНГ АД</v>
      </c>
      <c r="B318" s="625" t="str">
        <f t="shared" si="25"/>
        <v>120054800</v>
      </c>
      <c r="C318" s="629">
        <f t="shared" si="26"/>
        <v>45747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БУЛГАР ЧЕХ ИНВЕСТ ХОЛДИНГ АД</v>
      </c>
      <c r="B319" s="625" t="str">
        <f t="shared" si="25"/>
        <v>120054800</v>
      </c>
      <c r="C319" s="629">
        <f t="shared" si="26"/>
        <v>45747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БУЛГАР ЧЕХ ИНВЕСТ ХОЛДИНГ АД</v>
      </c>
      <c r="B320" s="625" t="str">
        <f t="shared" si="25"/>
        <v>120054800</v>
      </c>
      <c r="C320" s="629">
        <f t="shared" si="26"/>
        <v>45747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БУЛГАР ЧЕХ ИНВЕСТ ХОЛДИНГ АД</v>
      </c>
      <c r="B321" s="625" t="str">
        <f t="shared" si="25"/>
        <v>120054800</v>
      </c>
      <c r="C321" s="629">
        <f t="shared" si="26"/>
        <v>45747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БУЛГАР ЧЕХ ИНВЕСТ ХОЛДИНГ АД</v>
      </c>
      <c r="B322" s="625" t="str">
        <f t="shared" si="25"/>
        <v>120054800</v>
      </c>
      <c r="C322" s="629">
        <f t="shared" si="26"/>
        <v>45747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БУЛГАР ЧЕХ ИНВЕСТ ХОЛДИНГ АД</v>
      </c>
      <c r="B323" s="625" t="str">
        <f t="shared" si="25"/>
        <v>120054800</v>
      </c>
      <c r="C323" s="629">
        <f t="shared" si="26"/>
        <v>45747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БУЛГАР ЧЕХ ИНВЕСТ ХОЛДИНГ АД</v>
      </c>
      <c r="B324" s="625" t="str">
        <f t="shared" si="25"/>
        <v>120054800</v>
      </c>
      <c r="C324" s="629">
        <f t="shared" si="26"/>
        <v>45747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БУЛГАР ЧЕХ ИНВЕСТ ХОЛДИНГ АД</v>
      </c>
      <c r="B325" s="625" t="str">
        <f t="shared" si="25"/>
        <v>120054800</v>
      </c>
      <c r="C325" s="629">
        <f t="shared" si="26"/>
        <v>45747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БУЛГАР ЧЕХ ИНВЕСТ ХОЛДИНГ АД</v>
      </c>
      <c r="B326" s="625" t="str">
        <f t="shared" si="25"/>
        <v>120054800</v>
      </c>
      <c r="C326" s="629">
        <f t="shared" si="26"/>
        <v>45747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БУЛГАР ЧЕХ ИНВЕСТ ХОЛДИНГ АД</v>
      </c>
      <c r="B327" s="625" t="str">
        <f t="shared" si="25"/>
        <v>120054800</v>
      </c>
      <c r="C327" s="629">
        <f t="shared" si="26"/>
        <v>45747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БУЛГАР ЧЕХ ИНВЕСТ ХОЛДИНГ АД</v>
      </c>
      <c r="B328" s="625" t="str">
        <f t="shared" si="25"/>
        <v>120054800</v>
      </c>
      <c r="C328" s="629">
        <f t="shared" si="26"/>
        <v>45747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80</v>
      </c>
    </row>
    <row r="329" spans="1:8">
      <c r="A329" s="625" t="str">
        <f t="shared" si="24"/>
        <v>БУЛГАР ЧЕХ ИНВЕСТ ХОЛДИНГ АД</v>
      </c>
      <c r="B329" s="625" t="str">
        <f t="shared" si="25"/>
        <v>120054800</v>
      </c>
      <c r="C329" s="629">
        <f t="shared" si="26"/>
        <v>45747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БУЛГАР ЧЕХ ИНВЕСТ ХОЛДИНГ АД</v>
      </c>
      <c r="B330" s="625" t="str">
        <f t="shared" si="25"/>
        <v>120054800</v>
      </c>
      <c r="C330" s="629">
        <f t="shared" si="26"/>
        <v>45747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БУЛГАР ЧЕХ ИНВЕСТ ХОЛДИНГ АД</v>
      </c>
      <c r="B331" s="625" t="str">
        <f t="shared" si="25"/>
        <v>120054800</v>
      </c>
      <c r="C331" s="629">
        <f t="shared" si="26"/>
        <v>45747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БУЛГАР ЧЕХ ИНВЕСТ ХОЛДИНГ АД</v>
      </c>
      <c r="B332" s="625" t="str">
        <f t="shared" si="25"/>
        <v>120054800</v>
      </c>
      <c r="C332" s="629">
        <f t="shared" si="26"/>
        <v>45747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80</v>
      </c>
    </row>
    <row r="333" spans="1:8">
      <c r="A333" s="625" t="str">
        <f t="shared" si="24"/>
        <v>БУЛГАР ЧЕХ ИНВЕСТ ХОЛДИНГ АД</v>
      </c>
      <c r="B333" s="625" t="str">
        <f t="shared" si="25"/>
        <v>120054800</v>
      </c>
      <c r="C333" s="629">
        <f t="shared" si="26"/>
        <v>45747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БУЛГАР ЧЕХ ИНВЕСТ ХОЛДИНГ АД</v>
      </c>
      <c r="B334" s="625" t="str">
        <f t="shared" si="25"/>
        <v>120054800</v>
      </c>
      <c r="C334" s="629">
        <f t="shared" si="26"/>
        <v>45747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БУЛГАР ЧЕХ ИНВЕСТ ХОЛДИНГ АД</v>
      </c>
      <c r="B335" s="625" t="str">
        <f t="shared" si="25"/>
        <v>120054800</v>
      </c>
      <c r="C335" s="629">
        <f t="shared" si="26"/>
        <v>45747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БУЛГАР ЧЕХ ИНВЕСТ ХОЛДИНГ АД</v>
      </c>
      <c r="B336" s="625" t="str">
        <f t="shared" si="25"/>
        <v>120054800</v>
      </c>
      <c r="C336" s="629">
        <f t="shared" si="26"/>
        <v>45747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БУЛГАР ЧЕХ ИНВЕСТ ХОЛДИНГ АД</v>
      </c>
      <c r="B337" s="625" t="str">
        <f t="shared" si="25"/>
        <v>120054800</v>
      </c>
      <c r="C337" s="629">
        <f t="shared" si="26"/>
        <v>45747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БУЛГАР ЧЕХ ИНВЕСТ ХОЛДИНГ АД</v>
      </c>
      <c r="B338" s="625" t="str">
        <f t="shared" si="25"/>
        <v>120054800</v>
      </c>
      <c r="C338" s="629">
        <f t="shared" si="26"/>
        <v>45747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БУЛГАР ЧЕХ ИНВЕСТ ХОЛДИНГ АД</v>
      </c>
      <c r="B339" s="625" t="str">
        <f t="shared" si="25"/>
        <v>120054800</v>
      </c>
      <c r="C339" s="629">
        <f t="shared" si="26"/>
        <v>45747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БУЛГАР ЧЕХ ИНВЕСТ ХОЛДИНГ АД</v>
      </c>
      <c r="B340" s="625" t="str">
        <f t="shared" si="25"/>
        <v>120054800</v>
      </c>
      <c r="C340" s="629">
        <f t="shared" si="26"/>
        <v>45747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БУЛГАР ЧЕХ ИНВЕСТ ХОЛДИНГ АД</v>
      </c>
      <c r="B341" s="625" t="str">
        <f t="shared" si="25"/>
        <v>120054800</v>
      </c>
      <c r="C341" s="629">
        <f t="shared" si="26"/>
        <v>45747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БУЛГАР ЧЕХ ИНВЕСТ ХОЛДИНГ АД</v>
      </c>
      <c r="B342" s="625" t="str">
        <f t="shared" si="25"/>
        <v>120054800</v>
      </c>
      <c r="C342" s="629">
        <f t="shared" si="26"/>
        <v>45747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БУЛГАР ЧЕХ ИНВЕСТ ХОЛДИНГ АД</v>
      </c>
      <c r="B343" s="625" t="str">
        <f t="shared" si="25"/>
        <v>120054800</v>
      </c>
      <c r="C343" s="629">
        <f t="shared" si="26"/>
        <v>45747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БУЛГАР ЧЕХ ИНВЕСТ ХОЛДИНГ АД</v>
      </c>
      <c r="B344" s="625" t="str">
        <f t="shared" si="25"/>
        <v>120054800</v>
      </c>
      <c r="C344" s="629">
        <f t="shared" si="26"/>
        <v>45747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БУЛГАР ЧЕХ ИНВЕСТ ХОЛДИНГ АД</v>
      </c>
      <c r="B345" s="625" t="str">
        <f t="shared" si="25"/>
        <v>120054800</v>
      </c>
      <c r="C345" s="629">
        <f t="shared" si="26"/>
        <v>45747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БУЛГАР ЧЕХ ИНВЕСТ ХОЛДИНГ АД</v>
      </c>
      <c r="B346" s="625" t="str">
        <f t="shared" ref="B346:B409" si="28">pdeBulstat</f>
        <v>120054800</v>
      </c>
      <c r="C346" s="629">
        <f t="shared" ref="C346:C409" si="29">endDate</f>
        <v>45747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80</v>
      </c>
    </row>
    <row r="347" spans="1:8">
      <c r="A347" s="625" t="str">
        <f t="shared" si="27"/>
        <v>БУЛГАР ЧЕХ ИНВЕСТ ХОЛДИНГ АД</v>
      </c>
      <c r="B347" s="625" t="str">
        <f t="shared" si="28"/>
        <v>120054800</v>
      </c>
      <c r="C347" s="629">
        <f t="shared" si="29"/>
        <v>45747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БУЛГАР ЧЕХ ИНВЕСТ ХОЛДИНГ АД</v>
      </c>
      <c r="B348" s="625" t="str">
        <f t="shared" si="28"/>
        <v>120054800</v>
      </c>
      <c r="C348" s="629">
        <f t="shared" si="29"/>
        <v>45747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БУЛГАР ЧЕХ ИНВЕСТ ХОЛДИНГ АД</v>
      </c>
      <c r="B349" s="625" t="str">
        <f t="shared" si="28"/>
        <v>120054800</v>
      </c>
      <c r="C349" s="629">
        <f t="shared" si="29"/>
        <v>45747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80</v>
      </c>
    </row>
    <row r="350" spans="1:8">
      <c r="A350" s="625" t="str">
        <f t="shared" si="27"/>
        <v>БУЛГАР ЧЕХ ИНВЕСТ ХОЛДИНГ АД</v>
      </c>
      <c r="B350" s="625" t="str">
        <f t="shared" si="28"/>
        <v>120054800</v>
      </c>
      <c r="C350" s="629">
        <f t="shared" si="29"/>
        <v>45747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3536</v>
      </c>
    </row>
    <row r="351" spans="1:8">
      <c r="A351" s="625" t="str">
        <f t="shared" si="27"/>
        <v>БУЛГАР ЧЕХ ИНВЕСТ ХОЛДИНГ АД</v>
      </c>
      <c r="B351" s="625" t="str">
        <f t="shared" si="28"/>
        <v>120054800</v>
      </c>
      <c r="C351" s="629">
        <f t="shared" si="29"/>
        <v>45747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-1</v>
      </c>
    </row>
    <row r="352" spans="1:8">
      <c r="A352" s="625" t="str">
        <f t="shared" si="27"/>
        <v>БУЛГАР ЧЕХ ИНВЕСТ ХОЛДИНГ АД</v>
      </c>
      <c r="B352" s="625" t="str">
        <f t="shared" si="28"/>
        <v>120054800</v>
      </c>
      <c r="C352" s="629">
        <f t="shared" si="29"/>
        <v>45747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-1</v>
      </c>
    </row>
    <row r="353" spans="1:8">
      <c r="A353" s="625" t="str">
        <f t="shared" si="27"/>
        <v>БУЛГАР ЧЕХ ИНВЕСТ ХОЛДИНГ АД</v>
      </c>
      <c r="B353" s="625" t="str">
        <f t="shared" si="28"/>
        <v>120054800</v>
      </c>
      <c r="C353" s="629">
        <f t="shared" si="29"/>
        <v>45747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БУЛГАР ЧЕХ ИНВЕСТ ХОЛДИНГ АД</v>
      </c>
      <c r="B354" s="625" t="str">
        <f t="shared" si="28"/>
        <v>120054800</v>
      </c>
      <c r="C354" s="629">
        <f t="shared" si="29"/>
        <v>45747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3535</v>
      </c>
    </row>
    <row r="355" spans="1:8">
      <c r="A355" s="625" t="str">
        <f t="shared" si="27"/>
        <v>БУЛГАР ЧЕХ ИНВЕСТ ХОЛДИНГ АД</v>
      </c>
      <c r="B355" s="625" t="str">
        <f t="shared" si="28"/>
        <v>120054800</v>
      </c>
      <c r="C355" s="629">
        <f t="shared" si="29"/>
        <v>45747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2</v>
      </c>
    </row>
    <row r="356" spans="1:8">
      <c r="A356" s="625" t="str">
        <f t="shared" si="27"/>
        <v>БУЛГАР ЧЕХ ИНВЕСТ ХОЛДИНГ АД</v>
      </c>
      <c r="B356" s="625" t="str">
        <f t="shared" si="28"/>
        <v>120054800</v>
      </c>
      <c r="C356" s="629">
        <f t="shared" si="29"/>
        <v>45747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БУЛГАР ЧЕХ ИНВЕСТ ХОЛДИНГ АД</v>
      </c>
      <c r="B357" s="625" t="str">
        <f t="shared" si="28"/>
        <v>120054800</v>
      </c>
      <c r="C357" s="629">
        <f t="shared" si="29"/>
        <v>45747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БУЛГАР ЧЕХ ИНВЕСТ ХОЛДИНГ АД</v>
      </c>
      <c r="B358" s="625" t="str">
        <f t="shared" si="28"/>
        <v>120054800</v>
      </c>
      <c r="C358" s="629">
        <f t="shared" si="29"/>
        <v>45747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БУЛГАР ЧЕХ ИНВЕСТ ХОЛДИНГ АД</v>
      </c>
      <c r="B359" s="625" t="str">
        <f t="shared" si="28"/>
        <v>120054800</v>
      </c>
      <c r="C359" s="629">
        <f t="shared" si="29"/>
        <v>45747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БУЛГАР ЧЕХ ИНВЕСТ ХОЛДИНГ АД</v>
      </c>
      <c r="B360" s="625" t="str">
        <f t="shared" si="28"/>
        <v>120054800</v>
      </c>
      <c r="C360" s="629">
        <f t="shared" si="29"/>
        <v>45747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БУЛГАР ЧЕХ ИНВЕСТ ХОЛДИНГ АД</v>
      </c>
      <c r="B361" s="625" t="str">
        <f t="shared" si="28"/>
        <v>120054800</v>
      </c>
      <c r="C361" s="629">
        <f t="shared" si="29"/>
        <v>45747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БУЛГАР ЧЕХ ИНВЕСТ ХОЛДИНГ АД</v>
      </c>
      <c r="B362" s="625" t="str">
        <f t="shared" si="28"/>
        <v>120054800</v>
      </c>
      <c r="C362" s="629">
        <f t="shared" si="29"/>
        <v>45747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БУЛГАР ЧЕХ ИНВЕСТ ХОЛДИНГ АД</v>
      </c>
      <c r="B363" s="625" t="str">
        <f t="shared" si="28"/>
        <v>120054800</v>
      </c>
      <c r="C363" s="629">
        <f t="shared" si="29"/>
        <v>45747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БУЛГАР ЧЕХ ИНВЕСТ ХОЛДИНГ АД</v>
      </c>
      <c r="B364" s="625" t="str">
        <f t="shared" si="28"/>
        <v>120054800</v>
      </c>
      <c r="C364" s="629">
        <f t="shared" si="29"/>
        <v>45747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БУЛГАР ЧЕХ ИНВЕСТ ХОЛДИНГ АД</v>
      </c>
      <c r="B365" s="625" t="str">
        <f t="shared" si="28"/>
        <v>120054800</v>
      </c>
      <c r="C365" s="629">
        <f t="shared" si="29"/>
        <v>45747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БУЛГАР ЧЕХ ИНВЕСТ ХОЛДИНГ АД</v>
      </c>
      <c r="B366" s="625" t="str">
        <f t="shared" si="28"/>
        <v>120054800</v>
      </c>
      <c r="C366" s="629">
        <f t="shared" si="29"/>
        <v>45747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БУЛГАР ЧЕХ ИНВЕСТ ХОЛДИНГ АД</v>
      </c>
      <c r="B367" s="625" t="str">
        <f t="shared" si="28"/>
        <v>120054800</v>
      </c>
      <c r="C367" s="629">
        <f t="shared" si="29"/>
        <v>45747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БУЛГАР ЧЕХ ИНВЕСТ ХОЛДИНГ АД</v>
      </c>
      <c r="B368" s="625" t="str">
        <f t="shared" si="28"/>
        <v>120054800</v>
      </c>
      <c r="C368" s="629">
        <f t="shared" si="29"/>
        <v>45747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3537</v>
      </c>
    </row>
    <row r="369" spans="1:8">
      <c r="A369" s="625" t="str">
        <f t="shared" si="27"/>
        <v>БУЛГАР ЧЕХ ИНВЕСТ ХОЛДИНГ АД</v>
      </c>
      <c r="B369" s="625" t="str">
        <f t="shared" si="28"/>
        <v>120054800</v>
      </c>
      <c r="C369" s="629">
        <f t="shared" si="29"/>
        <v>45747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БУЛГАР ЧЕХ ИНВЕСТ ХОЛДИНГ АД</v>
      </c>
      <c r="B370" s="625" t="str">
        <f t="shared" si="28"/>
        <v>120054800</v>
      </c>
      <c r="C370" s="629">
        <f t="shared" si="29"/>
        <v>45747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БУЛГАР ЧЕХ ИНВЕСТ ХОЛДИНГ АД</v>
      </c>
      <c r="B371" s="625" t="str">
        <f t="shared" si="28"/>
        <v>120054800</v>
      </c>
      <c r="C371" s="629">
        <f t="shared" si="29"/>
        <v>45747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3537</v>
      </c>
    </row>
    <row r="372" spans="1:8">
      <c r="A372" s="625" t="str">
        <f t="shared" si="27"/>
        <v>БУЛГАР ЧЕХ ИНВЕСТ ХОЛДИНГ АД</v>
      </c>
      <c r="B372" s="625" t="str">
        <f t="shared" si="28"/>
        <v>120054800</v>
      </c>
      <c r="C372" s="629">
        <f t="shared" si="29"/>
        <v>45747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-30</v>
      </c>
    </row>
    <row r="373" spans="1:8">
      <c r="A373" s="625" t="str">
        <f t="shared" si="27"/>
        <v>БУЛГАР ЧЕХ ИНВЕСТ ХОЛДИНГ АД</v>
      </c>
      <c r="B373" s="625" t="str">
        <f t="shared" si="28"/>
        <v>120054800</v>
      </c>
      <c r="C373" s="629">
        <f t="shared" si="29"/>
        <v>45747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БУЛГАР ЧЕХ ИНВЕСТ ХОЛДИНГ АД</v>
      </c>
      <c r="B374" s="625" t="str">
        <f t="shared" si="28"/>
        <v>120054800</v>
      </c>
      <c r="C374" s="629">
        <f t="shared" si="29"/>
        <v>45747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БУЛГАР ЧЕХ ИНВЕСТ ХОЛДИНГ АД</v>
      </c>
      <c r="B375" s="625" t="str">
        <f t="shared" si="28"/>
        <v>120054800</v>
      </c>
      <c r="C375" s="629">
        <f t="shared" si="29"/>
        <v>45747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БУЛГАР ЧЕХ ИНВЕСТ ХОЛДИНГ АД</v>
      </c>
      <c r="B376" s="625" t="str">
        <f t="shared" si="28"/>
        <v>120054800</v>
      </c>
      <c r="C376" s="629">
        <f t="shared" si="29"/>
        <v>45747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-30</v>
      </c>
    </row>
    <row r="377" spans="1:8">
      <c r="A377" s="625" t="str">
        <f t="shared" si="27"/>
        <v>БУЛГАР ЧЕХ ИНВЕСТ ХОЛДИНГ АД</v>
      </c>
      <c r="B377" s="625" t="str">
        <f t="shared" si="28"/>
        <v>120054800</v>
      </c>
      <c r="C377" s="629">
        <f t="shared" si="29"/>
        <v>45747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БУЛГАР ЧЕХ ИНВЕСТ ХОЛДИНГ АД</v>
      </c>
      <c r="B378" s="625" t="str">
        <f t="shared" si="28"/>
        <v>120054800</v>
      </c>
      <c r="C378" s="629">
        <f t="shared" si="29"/>
        <v>45747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БУЛГАР ЧЕХ ИНВЕСТ ХОЛДИНГ АД</v>
      </c>
      <c r="B379" s="625" t="str">
        <f t="shared" si="28"/>
        <v>120054800</v>
      </c>
      <c r="C379" s="629">
        <f t="shared" si="29"/>
        <v>45747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БУЛГАР ЧЕХ ИНВЕСТ ХОЛДИНГ АД</v>
      </c>
      <c r="B380" s="625" t="str">
        <f t="shared" si="28"/>
        <v>120054800</v>
      </c>
      <c r="C380" s="629">
        <f t="shared" si="29"/>
        <v>45747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БУЛГАР ЧЕХ ИНВЕСТ ХОЛДИНГ АД</v>
      </c>
      <c r="B381" s="625" t="str">
        <f t="shared" si="28"/>
        <v>120054800</v>
      </c>
      <c r="C381" s="629">
        <f t="shared" si="29"/>
        <v>45747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БУЛГАР ЧЕХ ИНВЕСТ ХОЛДИНГ АД</v>
      </c>
      <c r="B382" s="625" t="str">
        <f t="shared" si="28"/>
        <v>120054800</v>
      </c>
      <c r="C382" s="629">
        <f t="shared" si="29"/>
        <v>45747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БУЛГАР ЧЕХ ИНВЕСТ ХОЛДИНГ АД</v>
      </c>
      <c r="B383" s="625" t="str">
        <f t="shared" si="28"/>
        <v>120054800</v>
      </c>
      <c r="C383" s="629">
        <f t="shared" si="29"/>
        <v>45747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БУЛГАР ЧЕХ ИНВЕСТ ХОЛДИНГ АД</v>
      </c>
      <c r="B384" s="625" t="str">
        <f t="shared" si="28"/>
        <v>120054800</v>
      </c>
      <c r="C384" s="629">
        <f t="shared" si="29"/>
        <v>45747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БУЛГАР ЧЕХ ИНВЕСТ ХОЛДИНГ АД</v>
      </c>
      <c r="B385" s="625" t="str">
        <f t="shared" si="28"/>
        <v>120054800</v>
      </c>
      <c r="C385" s="629">
        <f t="shared" si="29"/>
        <v>45747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БУЛГАР ЧЕХ ИНВЕСТ ХОЛДИНГ АД</v>
      </c>
      <c r="B386" s="625" t="str">
        <f t="shared" si="28"/>
        <v>120054800</v>
      </c>
      <c r="C386" s="629">
        <f t="shared" si="29"/>
        <v>45747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БУЛГАР ЧЕХ ИНВЕСТ ХОЛДИНГ АД</v>
      </c>
      <c r="B387" s="625" t="str">
        <f t="shared" si="28"/>
        <v>120054800</v>
      </c>
      <c r="C387" s="629">
        <f t="shared" si="29"/>
        <v>45747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БУЛГАР ЧЕХ ИНВЕСТ ХОЛДИНГ АД</v>
      </c>
      <c r="B388" s="625" t="str">
        <f t="shared" si="28"/>
        <v>120054800</v>
      </c>
      <c r="C388" s="629">
        <f t="shared" si="29"/>
        <v>45747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БУЛГАР ЧЕХ ИНВЕСТ ХОЛДИНГ АД</v>
      </c>
      <c r="B389" s="625" t="str">
        <f t="shared" si="28"/>
        <v>120054800</v>
      </c>
      <c r="C389" s="629">
        <f t="shared" si="29"/>
        <v>45747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БУЛГАР ЧЕХ ИНВЕСТ ХОЛДИНГ АД</v>
      </c>
      <c r="B390" s="625" t="str">
        <f t="shared" si="28"/>
        <v>120054800</v>
      </c>
      <c r="C390" s="629">
        <f t="shared" si="29"/>
        <v>45747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-30</v>
      </c>
    </row>
    <row r="391" spans="1:8">
      <c r="A391" s="625" t="str">
        <f t="shared" si="27"/>
        <v>БУЛГАР ЧЕХ ИНВЕСТ ХОЛДИНГ АД</v>
      </c>
      <c r="B391" s="625" t="str">
        <f t="shared" si="28"/>
        <v>120054800</v>
      </c>
      <c r="C391" s="629">
        <f t="shared" si="29"/>
        <v>45747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БУЛГАР ЧЕХ ИНВЕСТ ХОЛДИНГ АД</v>
      </c>
      <c r="B392" s="625" t="str">
        <f t="shared" si="28"/>
        <v>120054800</v>
      </c>
      <c r="C392" s="629">
        <f t="shared" si="29"/>
        <v>45747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БУЛГАР ЧЕХ ИНВЕСТ ХОЛДИНГ АД</v>
      </c>
      <c r="B393" s="625" t="str">
        <f t="shared" si="28"/>
        <v>120054800</v>
      </c>
      <c r="C393" s="629">
        <f t="shared" si="29"/>
        <v>45747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-30</v>
      </c>
    </row>
    <row r="394" spans="1:8">
      <c r="A394" s="625" t="str">
        <f t="shared" si="27"/>
        <v>БУЛГАР ЧЕХ ИНВЕСТ ХОЛДИНГ АД</v>
      </c>
      <c r="B394" s="625" t="str">
        <f t="shared" si="28"/>
        <v>120054800</v>
      </c>
      <c r="C394" s="629">
        <f t="shared" si="29"/>
        <v>45747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БУЛГАР ЧЕХ ИНВЕСТ ХОЛДИНГ АД</v>
      </c>
      <c r="B395" s="625" t="str">
        <f t="shared" si="28"/>
        <v>120054800</v>
      </c>
      <c r="C395" s="629">
        <f t="shared" si="29"/>
        <v>45747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БУЛГАР ЧЕХ ИНВЕСТ ХОЛДИНГ АД</v>
      </c>
      <c r="B396" s="625" t="str">
        <f t="shared" si="28"/>
        <v>120054800</v>
      </c>
      <c r="C396" s="629">
        <f t="shared" si="29"/>
        <v>45747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БУЛГАР ЧЕХ ИНВЕСТ ХОЛДИНГ АД</v>
      </c>
      <c r="B397" s="625" t="str">
        <f t="shared" si="28"/>
        <v>120054800</v>
      </c>
      <c r="C397" s="629">
        <f t="shared" si="29"/>
        <v>45747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БУЛГАР ЧЕХ ИНВЕСТ ХОЛДИНГ АД</v>
      </c>
      <c r="B398" s="625" t="str">
        <f t="shared" si="28"/>
        <v>120054800</v>
      </c>
      <c r="C398" s="629">
        <f t="shared" si="29"/>
        <v>45747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БУЛГАР ЧЕХ ИНВЕСТ ХОЛДИНГ АД</v>
      </c>
      <c r="B399" s="625" t="str">
        <f t="shared" si="28"/>
        <v>120054800</v>
      </c>
      <c r="C399" s="629">
        <f t="shared" si="29"/>
        <v>45747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БУЛГАР ЧЕХ ИНВЕСТ ХОЛДИНГ АД</v>
      </c>
      <c r="B400" s="625" t="str">
        <f t="shared" si="28"/>
        <v>120054800</v>
      </c>
      <c r="C400" s="629">
        <f t="shared" si="29"/>
        <v>45747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БУЛГАР ЧЕХ ИНВЕСТ ХОЛДИНГ АД</v>
      </c>
      <c r="B401" s="625" t="str">
        <f t="shared" si="28"/>
        <v>120054800</v>
      </c>
      <c r="C401" s="629">
        <f t="shared" si="29"/>
        <v>45747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БУЛГАР ЧЕХ ИНВЕСТ ХОЛДИНГ АД</v>
      </c>
      <c r="B402" s="625" t="str">
        <f t="shared" si="28"/>
        <v>120054800</v>
      </c>
      <c r="C402" s="629">
        <f t="shared" si="29"/>
        <v>45747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БУЛГАР ЧЕХ ИНВЕСТ ХОЛДИНГ АД</v>
      </c>
      <c r="B403" s="625" t="str">
        <f t="shared" si="28"/>
        <v>120054800</v>
      </c>
      <c r="C403" s="629">
        <f t="shared" si="29"/>
        <v>45747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БУЛГАР ЧЕХ ИНВЕСТ ХОЛДИНГ АД</v>
      </c>
      <c r="B404" s="625" t="str">
        <f t="shared" si="28"/>
        <v>120054800</v>
      </c>
      <c r="C404" s="629">
        <f t="shared" si="29"/>
        <v>45747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БУЛГАР ЧЕХ ИНВЕСТ ХОЛДИНГ АД</v>
      </c>
      <c r="B405" s="625" t="str">
        <f t="shared" si="28"/>
        <v>120054800</v>
      </c>
      <c r="C405" s="629">
        <f t="shared" si="29"/>
        <v>45747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БУЛГАР ЧЕХ ИНВЕСТ ХОЛДИНГ АД</v>
      </c>
      <c r="B406" s="625" t="str">
        <f t="shared" si="28"/>
        <v>120054800</v>
      </c>
      <c r="C406" s="629">
        <f t="shared" si="29"/>
        <v>45747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БУЛГАР ЧЕХ ИНВЕСТ ХОЛДИНГ АД</v>
      </c>
      <c r="B407" s="625" t="str">
        <f t="shared" si="28"/>
        <v>120054800</v>
      </c>
      <c r="C407" s="629">
        <f t="shared" si="29"/>
        <v>45747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БУЛГАР ЧЕХ ИНВЕСТ ХОЛДИНГ АД</v>
      </c>
      <c r="B408" s="625" t="str">
        <f t="shared" si="28"/>
        <v>120054800</v>
      </c>
      <c r="C408" s="629">
        <f t="shared" si="29"/>
        <v>45747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БУЛГАР ЧЕХ ИНВЕСТ ХОЛДИНГ АД</v>
      </c>
      <c r="B409" s="625" t="str">
        <f t="shared" si="28"/>
        <v>120054800</v>
      </c>
      <c r="C409" s="629">
        <f t="shared" si="29"/>
        <v>45747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БУЛГАР ЧЕХ ИНВЕСТ ХОЛДИНГ АД</v>
      </c>
      <c r="B410" s="625" t="str">
        <f t="shared" ref="B410:B459" si="31">pdeBulstat</f>
        <v>120054800</v>
      </c>
      <c r="C410" s="629">
        <f t="shared" ref="C410:C459" si="32">endDate</f>
        <v>45747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БУЛГАР ЧЕХ ИНВЕСТ ХОЛДИНГ АД</v>
      </c>
      <c r="B411" s="625" t="str">
        <f t="shared" si="31"/>
        <v>120054800</v>
      </c>
      <c r="C411" s="629">
        <f t="shared" si="32"/>
        <v>45747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БУЛГАР ЧЕХ ИНВЕСТ ХОЛДИНГ АД</v>
      </c>
      <c r="B412" s="625" t="str">
        <f t="shared" si="31"/>
        <v>120054800</v>
      </c>
      <c r="C412" s="629">
        <f t="shared" si="32"/>
        <v>45747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БУЛГАР ЧЕХ ИНВЕСТ ХОЛДИНГ АД</v>
      </c>
      <c r="B413" s="625" t="str">
        <f t="shared" si="31"/>
        <v>120054800</v>
      </c>
      <c r="C413" s="629">
        <f t="shared" si="32"/>
        <v>45747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БУЛГАР ЧЕХ ИНВЕСТ ХОЛДИНГ АД</v>
      </c>
      <c r="B414" s="625" t="str">
        <f t="shared" si="31"/>
        <v>120054800</v>
      </c>
      <c r="C414" s="629">
        <f t="shared" si="32"/>
        <v>45747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БУЛГАР ЧЕХ ИНВЕСТ ХОЛДИНГ АД</v>
      </c>
      <c r="B415" s="625" t="str">
        <f t="shared" si="31"/>
        <v>120054800</v>
      </c>
      <c r="C415" s="629">
        <f t="shared" si="32"/>
        <v>45747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БУЛГАР ЧЕХ ИНВЕСТ ХОЛДИНГ АД</v>
      </c>
      <c r="B416" s="625" t="str">
        <f t="shared" si="31"/>
        <v>120054800</v>
      </c>
      <c r="C416" s="629">
        <f t="shared" si="32"/>
        <v>45747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4777</v>
      </c>
    </row>
    <row r="417" spans="1:8">
      <c r="A417" s="625" t="str">
        <f t="shared" si="30"/>
        <v>БУЛГАР ЧЕХ ИНВЕСТ ХОЛДИНГ АД</v>
      </c>
      <c r="B417" s="625" t="str">
        <f t="shared" si="31"/>
        <v>120054800</v>
      </c>
      <c r="C417" s="629">
        <f t="shared" si="32"/>
        <v>45747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-1</v>
      </c>
    </row>
    <row r="418" spans="1:8">
      <c r="A418" s="625" t="str">
        <f t="shared" si="30"/>
        <v>БУЛГАР ЧЕХ ИНВЕСТ ХОЛДИНГ АД</v>
      </c>
      <c r="B418" s="625" t="str">
        <f t="shared" si="31"/>
        <v>120054800</v>
      </c>
      <c r="C418" s="629">
        <f t="shared" si="32"/>
        <v>45747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-1</v>
      </c>
    </row>
    <row r="419" spans="1:8">
      <c r="A419" s="625" t="str">
        <f t="shared" si="30"/>
        <v>БУЛГАР ЧЕХ ИНВЕСТ ХОЛДИНГ АД</v>
      </c>
      <c r="B419" s="625" t="str">
        <f t="shared" si="31"/>
        <v>120054800</v>
      </c>
      <c r="C419" s="629">
        <f t="shared" si="32"/>
        <v>45747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БУЛГАР ЧЕХ ИНВЕСТ ХОЛДИНГ АД</v>
      </c>
      <c r="B420" s="625" t="str">
        <f t="shared" si="31"/>
        <v>120054800</v>
      </c>
      <c r="C420" s="629">
        <f t="shared" si="32"/>
        <v>45747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4776</v>
      </c>
    </row>
    <row r="421" spans="1:8">
      <c r="A421" s="625" t="str">
        <f t="shared" si="30"/>
        <v>БУЛГАР ЧЕХ ИНВЕСТ ХОЛДИНГ АД</v>
      </c>
      <c r="B421" s="625" t="str">
        <f t="shared" si="31"/>
        <v>120054800</v>
      </c>
      <c r="C421" s="629">
        <f t="shared" si="32"/>
        <v>45747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2</v>
      </c>
    </row>
    <row r="422" spans="1:8">
      <c r="A422" s="625" t="str">
        <f t="shared" si="30"/>
        <v>БУЛГАР ЧЕХ ИНВЕСТ ХОЛДИНГ АД</v>
      </c>
      <c r="B422" s="625" t="str">
        <f t="shared" si="31"/>
        <v>120054800</v>
      </c>
      <c r="C422" s="629">
        <f t="shared" si="32"/>
        <v>45747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БУЛГАР ЧЕХ ИНВЕСТ ХОЛДИНГ АД</v>
      </c>
      <c r="B423" s="625" t="str">
        <f t="shared" si="31"/>
        <v>120054800</v>
      </c>
      <c r="C423" s="629">
        <f t="shared" si="32"/>
        <v>45747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БУЛГАР ЧЕХ ИНВЕСТ ХОЛДИНГ АД</v>
      </c>
      <c r="B424" s="625" t="str">
        <f t="shared" si="31"/>
        <v>120054800</v>
      </c>
      <c r="C424" s="629">
        <f t="shared" si="32"/>
        <v>45747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БУЛГАР ЧЕХ ИНВЕСТ ХОЛДИНГ АД</v>
      </c>
      <c r="B425" s="625" t="str">
        <f t="shared" si="31"/>
        <v>120054800</v>
      </c>
      <c r="C425" s="629">
        <f t="shared" si="32"/>
        <v>45747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БУЛГАР ЧЕХ ИНВЕСТ ХОЛДИНГ АД</v>
      </c>
      <c r="B426" s="625" t="str">
        <f t="shared" si="31"/>
        <v>120054800</v>
      </c>
      <c r="C426" s="629">
        <f t="shared" si="32"/>
        <v>45747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БУЛГАР ЧЕХ ИНВЕСТ ХОЛДИНГ АД</v>
      </c>
      <c r="B427" s="625" t="str">
        <f t="shared" si="31"/>
        <v>120054800</v>
      </c>
      <c r="C427" s="629">
        <f t="shared" si="32"/>
        <v>45747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БУЛГАР ЧЕХ ИНВЕСТ ХОЛДИНГ АД</v>
      </c>
      <c r="B428" s="625" t="str">
        <f t="shared" si="31"/>
        <v>120054800</v>
      </c>
      <c r="C428" s="629">
        <f t="shared" si="32"/>
        <v>45747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БУЛГАР ЧЕХ ИНВЕСТ ХОЛДИНГ АД</v>
      </c>
      <c r="B429" s="625" t="str">
        <f t="shared" si="31"/>
        <v>120054800</v>
      </c>
      <c r="C429" s="629">
        <f t="shared" si="32"/>
        <v>45747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БУЛГАР ЧЕХ ИНВЕСТ ХОЛДИНГ АД</v>
      </c>
      <c r="B430" s="625" t="str">
        <f t="shared" si="31"/>
        <v>120054800</v>
      </c>
      <c r="C430" s="629">
        <f t="shared" si="32"/>
        <v>45747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БУЛГАР ЧЕХ ИНВЕСТ ХОЛДИНГ АД</v>
      </c>
      <c r="B431" s="625" t="str">
        <f t="shared" si="31"/>
        <v>120054800</v>
      </c>
      <c r="C431" s="629">
        <f t="shared" si="32"/>
        <v>45747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БУЛГАР ЧЕХ ИНВЕСТ ХОЛДИНГ АД</v>
      </c>
      <c r="B432" s="625" t="str">
        <f t="shared" si="31"/>
        <v>120054800</v>
      </c>
      <c r="C432" s="629">
        <f t="shared" si="32"/>
        <v>45747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БУЛГАР ЧЕХ ИНВЕСТ ХОЛДИНГ АД</v>
      </c>
      <c r="B433" s="625" t="str">
        <f t="shared" si="31"/>
        <v>120054800</v>
      </c>
      <c r="C433" s="629">
        <f t="shared" si="32"/>
        <v>45747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БУЛГАР ЧЕХ ИНВЕСТ ХОЛДИНГ АД</v>
      </c>
      <c r="B434" s="625" t="str">
        <f t="shared" si="31"/>
        <v>120054800</v>
      </c>
      <c r="C434" s="629">
        <f t="shared" si="32"/>
        <v>45747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4778</v>
      </c>
    </row>
    <row r="435" spans="1:8">
      <c r="A435" s="625" t="str">
        <f t="shared" si="30"/>
        <v>БУЛГАР ЧЕХ ИНВЕСТ ХОЛДИНГ АД</v>
      </c>
      <c r="B435" s="625" t="str">
        <f t="shared" si="31"/>
        <v>120054800</v>
      </c>
      <c r="C435" s="629">
        <f t="shared" si="32"/>
        <v>45747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БУЛГАР ЧЕХ ИНВЕСТ ХОЛДИНГ АД</v>
      </c>
      <c r="B436" s="625" t="str">
        <f t="shared" si="31"/>
        <v>120054800</v>
      </c>
      <c r="C436" s="629">
        <f t="shared" si="32"/>
        <v>45747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БУЛГАР ЧЕХ ИНВЕСТ ХОЛДИНГ АД</v>
      </c>
      <c r="B437" s="625" t="str">
        <f t="shared" si="31"/>
        <v>120054800</v>
      </c>
      <c r="C437" s="629">
        <f t="shared" si="32"/>
        <v>45747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4778</v>
      </c>
    </row>
    <row r="438" spans="1:8">
      <c r="A438" s="625" t="str">
        <f t="shared" si="30"/>
        <v>БУЛГАР ЧЕХ ИНВЕСТ ХОЛДИНГ АД</v>
      </c>
      <c r="B438" s="625" t="str">
        <f t="shared" si="31"/>
        <v>120054800</v>
      </c>
      <c r="C438" s="629">
        <f t="shared" si="32"/>
        <v>45747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БУЛГАР ЧЕХ ИНВЕСТ ХОЛДИНГ АД</v>
      </c>
      <c r="B439" s="625" t="str">
        <f t="shared" si="31"/>
        <v>120054800</v>
      </c>
      <c r="C439" s="629">
        <f t="shared" si="32"/>
        <v>45747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БУЛГАР ЧЕХ ИНВЕСТ ХОЛДИНГ АД</v>
      </c>
      <c r="B440" s="625" t="str">
        <f t="shared" si="31"/>
        <v>120054800</v>
      </c>
      <c r="C440" s="629">
        <f t="shared" si="32"/>
        <v>45747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БУЛГАР ЧЕХ ИНВЕСТ ХОЛДИНГ АД</v>
      </c>
      <c r="B441" s="625" t="str">
        <f t="shared" si="31"/>
        <v>120054800</v>
      </c>
      <c r="C441" s="629">
        <f t="shared" si="32"/>
        <v>45747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БУЛГАР ЧЕХ ИНВЕСТ ХОЛДИНГ АД</v>
      </c>
      <c r="B442" s="625" t="str">
        <f t="shared" si="31"/>
        <v>120054800</v>
      </c>
      <c r="C442" s="629">
        <f t="shared" si="32"/>
        <v>45747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БУЛГАР ЧЕХ ИНВЕСТ ХОЛДИНГ АД</v>
      </c>
      <c r="B443" s="625" t="str">
        <f t="shared" si="31"/>
        <v>120054800</v>
      </c>
      <c r="C443" s="629">
        <f t="shared" si="32"/>
        <v>45747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БУЛГАР ЧЕХ ИНВЕСТ ХОЛДИНГ АД</v>
      </c>
      <c r="B444" s="625" t="str">
        <f t="shared" si="31"/>
        <v>120054800</v>
      </c>
      <c r="C444" s="629">
        <f t="shared" si="32"/>
        <v>45747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БУЛГАР ЧЕХ ИНВЕСТ ХОЛДИНГ АД</v>
      </c>
      <c r="B445" s="625" t="str">
        <f t="shared" si="31"/>
        <v>120054800</v>
      </c>
      <c r="C445" s="629">
        <f t="shared" si="32"/>
        <v>45747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БУЛГАР ЧЕХ ИНВЕСТ ХОЛДИНГ АД</v>
      </c>
      <c r="B446" s="625" t="str">
        <f t="shared" si="31"/>
        <v>120054800</v>
      </c>
      <c r="C446" s="629">
        <f t="shared" si="32"/>
        <v>45747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БУЛГАР ЧЕХ ИНВЕСТ ХОЛДИНГ АД</v>
      </c>
      <c r="B447" s="625" t="str">
        <f t="shared" si="31"/>
        <v>120054800</v>
      </c>
      <c r="C447" s="629">
        <f t="shared" si="32"/>
        <v>45747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БУЛГАР ЧЕХ ИНВЕСТ ХОЛДИНГ АД</v>
      </c>
      <c r="B448" s="625" t="str">
        <f t="shared" si="31"/>
        <v>120054800</v>
      </c>
      <c r="C448" s="629">
        <f t="shared" si="32"/>
        <v>45747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БУЛГАР ЧЕХ ИНВЕСТ ХОЛДИНГ АД</v>
      </c>
      <c r="B449" s="625" t="str">
        <f t="shared" si="31"/>
        <v>120054800</v>
      </c>
      <c r="C449" s="629">
        <f t="shared" si="32"/>
        <v>45747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БУЛГАР ЧЕХ ИНВЕСТ ХОЛДИНГ АД</v>
      </c>
      <c r="B450" s="625" t="str">
        <f t="shared" si="31"/>
        <v>120054800</v>
      </c>
      <c r="C450" s="629">
        <f t="shared" si="32"/>
        <v>45747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БУЛГАР ЧЕХ ИНВЕСТ ХОЛДИНГ АД</v>
      </c>
      <c r="B451" s="625" t="str">
        <f t="shared" si="31"/>
        <v>120054800</v>
      </c>
      <c r="C451" s="629">
        <f t="shared" si="32"/>
        <v>45747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БУЛГАР ЧЕХ ИНВЕСТ ХОЛДИНГ АД</v>
      </c>
      <c r="B452" s="625" t="str">
        <f t="shared" si="31"/>
        <v>120054800</v>
      </c>
      <c r="C452" s="629">
        <f t="shared" si="32"/>
        <v>45747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БУЛГАР ЧЕХ ИНВЕСТ ХОЛДИНГ АД</v>
      </c>
      <c r="B453" s="625" t="str">
        <f t="shared" si="31"/>
        <v>120054800</v>
      </c>
      <c r="C453" s="629">
        <f t="shared" si="32"/>
        <v>45747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БУЛГАР ЧЕХ ИНВЕСТ ХОЛДИНГ АД</v>
      </c>
      <c r="B454" s="625" t="str">
        <f t="shared" si="31"/>
        <v>120054800</v>
      </c>
      <c r="C454" s="629">
        <f t="shared" si="32"/>
        <v>45747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БУЛГАР ЧЕХ ИНВЕСТ ХОЛДИНГ АД</v>
      </c>
      <c r="B455" s="625" t="str">
        <f t="shared" si="31"/>
        <v>120054800</v>
      </c>
      <c r="C455" s="629">
        <f t="shared" si="32"/>
        <v>45747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БУЛГАР ЧЕХ ИНВЕСТ ХОЛДИНГ АД</v>
      </c>
      <c r="B456" s="625" t="str">
        <f t="shared" si="31"/>
        <v>120054800</v>
      </c>
      <c r="C456" s="629">
        <f t="shared" si="32"/>
        <v>45747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БУЛГАР ЧЕХ ИНВЕСТ ХОЛДИНГ АД</v>
      </c>
      <c r="B457" s="625" t="str">
        <f t="shared" si="31"/>
        <v>120054800</v>
      </c>
      <c r="C457" s="629">
        <f t="shared" si="32"/>
        <v>45747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БУЛГАР ЧЕХ ИНВЕСТ ХОЛДИНГ АД</v>
      </c>
      <c r="B458" s="625" t="str">
        <f t="shared" si="31"/>
        <v>120054800</v>
      </c>
      <c r="C458" s="629">
        <f t="shared" si="32"/>
        <v>45747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БУЛГАР ЧЕХ ИНВЕСТ ХОЛДИНГ АД</v>
      </c>
      <c r="B459" s="625" t="str">
        <f t="shared" si="31"/>
        <v>120054800</v>
      </c>
      <c r="C459" s="629">
        <f t="shared" si="32"/>
        <v>45747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БУЛГАР ЧЕХ ИНВЕСТ ХОЛДИНГ АД</v>
      </c>
      <c r="B461" s="625" t="str">
        <f t="shared" ref="B461:B524" si="34">pdeBulstat</f>
        <v>120054800</v>
      </c>
      <c r="C461" s="629">
        <f t="shared" ref="C461:C524" si="35">endDate</f>
        <v>45747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БУЛГАР ЧЕХ ИНВЕСТ ХОЛДИНГ АД</v>
      </c>
      <c r="B462" s="625" t="str">
        <f t="shared" si="34"/>
        <v>120054800</v>
      </c>
      <c r="C462" s="629">
        <f t="shared" si="35"/>
        <v>45747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БУЛГАР ЧЕХ ИНВЕСТ ХОЛДИНГ АД</v>
      </c>
      <c r="B463" s="625" t="str">
        <f t="shared" si="34"/>
        <v>120054800</v>
      </c>
      <c r="C463" s="629">
        <f t="shared" si="35"/>
        <v>45747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БУЛГАР ЧЕХ ИНВЕСТ ХОЛДИНГ АД</v>
      </c>
      <c r="B464" s="625" t="str">
        <f t="shared" si="34"/>
        <v>120054800</v>
      </c>
      <c r="C464" s="629">
        <f t="shared" si="35"/>
        <v>45747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БУЛГАР ЧЕХ ИНВЕСТ ХОЛДИНГ АД</v>
      </c>
      <c r="B465" s="625" t="str">
        <f t="shared" si="34"/>
        <v>120054800</v>
      </c>
      <c r="C465" s="629">
        <f t="shared" si="35"/>
        <v>45747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БУЛГАР ЧЕХ ИНВЕСТ ХОЛДИНГ АД</v>
      </c>
      <c r="B466" s="625" t="str">
        <f t="shared" si="34"/>
        <v>120054800</v>
      </c>
      <c r="C466" s="629">
        <f t="shared" si="35"/>
        <v>45747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БУЛГАР ЧЕХ ИНВЕСТ ХОЛДИНГ АД</v>
      </c>
      <c r="B467" s="625" t="str">
        <f t="shared" si="34"/>
        <v>120054800</v>
      </c>
      <c r="C467" s="629">
        <f t="shared" si="35"/>
        <v>45747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БУЛГАР ЧЕХ ИНВЕСТ ХОЛДИНГ АД</v>
      </c>
      <c r="B468" s="625" t="str">
        <f t="shared" si="34"/>
        <v>120054800</v>
      </c>
      <c r="C468" s="629">
        <f t="shared" si="35"/>
        <v>45747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БУЛГАР ЧЕХ ИНВЕСТ ХОЛДИНГ АД</v>
      </c>
      <c r="B469" s="625" t="str">
        <f t="shared" si="34"/>
        <v>120054800</v>
      </c>
      <c r="C469" s="629">
        <f t="shared" si="35"/>
        <v>45747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0</v>
      </c>
    </row>
    <row r="470" spans="1:8">
      <c r="A470" s="625" t="str">
        <f t="shared" si="33"/>
        <v>БУЛГАР ЧЕХ ИНВЕСТ ХОЛДИНГ АД</v>
      </c>
      <c r="B470" s="625" t="str">
        <f t="shared" si="34"/>
        <v>120054800</v>
      </c>
      <c r="C470" s="629">
        <f t="shared" si="35"/>
        <v>45747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434</v>
      </c>
    </row>
    <row r="471" spans="1:8">
      <c r="A471" s="625" t="str">
        <f t="shared" si="33"/>
        <v>БУЛГАР ЧЕХ ИНВЕСТ ХОЛДИНГ АД</v>
      </c>
      <c r="B471" s="625" t="str">
        <f t="shared" si="34"/>
        <v>120054800</v>
      </c>
      <c r="C471" s="629">
        <f t="shared" si="35"/>
        <v>45747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БУЛГАР ЧЕХ ИНВЕСТ ХОЛДИНГ АД</v>
      </c>
      <c r="B472" s="625" t="str">
        <f t="shared" si="34"/>
        <v>120054800</v>
      </c>
      <c r="C472" s="629">
        <f t="shared" si="35"/>
        <v>45747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БУЛГАР ЧЕХ ИНВЕСТ ХОЛДИНГ АД</v>
      </c>
      <c r="B473" s="625" t="str">
        <f t="shared" si="34"/>
        <v>120054800</v>
      </c>
      <c r="C473" s="629">
        <f t="shared" si="35"/>
        <v>45747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БУЛГАР ЧЕХ ИНВЕСТ ХОЛДИНГ АД</v>
      </c>
      <c r="B474" s="625" t="str">
        <f t="shared" si="34"/>
        <v>120054800</v>
      </c>
      <c r="C474" s="629">
        <f t="shared" si="35"/>
        <v>45747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БУЛГАР ЧЕХ ИНВЕСТ ХОЛДИНГ АД</v>
      </c>
      <c r="B475" s="625" t="str">
        <f t="shared" si="34"/>
        <v>120054800</v>
      </c>
      <c r="C475" s="629">
        <f t="shared" si="35"/>
        <v>45747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828</v>
      </c>
    </row>
    <row r="476" spans="1:8">
      <c r="A476" s="625" t="str">
        <f t="shared" si="33"/>
        <v>БУЛГАР ЧЕХ ИНВЕСТ ХОЛДИНГ АД</v>
      </c>
      <c r="B476" s="625" t="str">
        <f t="shared" si="34"/>
        <v>120054800</v>
      </c>
      <c r="C476" s="629">
        <f t="shared" si="35"/>
        <v>45747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828</v>
      </c>
    </row>
    <row r="477" spans="1:8">
      <c r="A477" s="625" t="str">
        <f t="shared" si="33"/>
        <v>БУЛГАР ЧЕХ ИНВЕСТ ХОЛДИНГ АД</v>
      </c>
      <c r="B477" s="625" t="str">
        <f t="shared" si="34"/>
        <v>120054800</v>
      </c>
      <c r="C477" s="629">
        <f t="shared" si="35"/>
        <v>45747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3179</v>
      </c>
    </row>
    <row r="478" spans="1:8">
      <c r="A478" s="625" t="str">
        <f t="shared" si="33"/>
        <v>БУЛГАР ЧЕХ ИНВЕСТ ХОЛДИНГ АД</v>
      </c>
      <c r="B478" s="625" t="str">
        <f t="shared" si="34"/>
        <v>120054800</v>
      </c>
      <c r="C478" s="629">
        <f t="shared" si="35"/>
        <v>45747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3171</v>
      </c>
    </row>
    <row r="479" spans="1:8">
      <c r="A479" s="625" t="str">
        <f t="shared" si="33"/>
        <v>БУЛГАР ЧЕХ ИНВЕСТ ХОЛДИНГ АД</v>
      </c>
      <c r="B479" s="625" t="str">
        <f t="shared" si="34"/>
        <v>120054800</v>
      </c>
      <c r="C479" s="629">
        <f t="shared" si="35"/>
        <v>45747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БУЛГАР ЧЕХ ИНВЕСТ ХОЛДИНГ АД</v>
      </c>
      <c r="B480" s="625" t="str">
        <f t="shared" si="34"/>
        <v>120054800</v>
      </c>
      <c r="C480" s="629">
        <f t="shared" si="35"/>
        <v>45747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БУЛГАР ЧЕХ ИНВЕСТ ХОЛДИНГ АД</v>
      </c>
      <c r="B481" s="625" t="str">
        <f t="shared" si="34"/>
        <v>120054800</v>
      </c>
      <c r="C481" s="629">
        <f t="shared" si="35"/>
        <v>45747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8</v>
      </c>
    </row>
    <row r="482" spans="1:8">
      <c r="A482" s="625" t="str">
        <f t="shared" si="33"/>
        <v>БУЛГАР ЧЕХ ИНВЕСТ ХОЛДИНГ АД</v>
      </c>
      <c r="B482" s="625" t="str">
        <f t="shared" si="34"/>
        <v>120054800</v>
      </c>
      <c r="C482" s="629">
        <f t="shared" si="35"/>
        <v>45747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БУЛГАР ЧЕХ ИНВЕСТ ХОЛДИНГ АД</v>
      </c>
      <c r="B483" s="625" t="str">
        <f t="shared" si="34"/>
        <v>120054800</v>
      </c>
      <c r="C483" s="629">
        <f t="shared" si="35"/>
        <v>45747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БУЛГАР ЧЕХ ИНВЕСТ ХОЛДИНГ АД</v>
      </c>
      <c r="B484" s="625" t="str">
        <f t="shared" si="34"/>
        <v>120054800</v>
      </c>
      <c r="C484" s="629">
        <f t="shared" si="35"/>
        <v>45747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БУЛГАР ЧЕХ ИНВЕСТ ХОЛДИНГ АД</v>
      </c>
      <c r="B485" s="625" t="str">
        <f t="shared" si="34"/>
        <v>120054800</v>
      </c>
      <c r="C485" s="629">
        <f t="shared" si="35"/>
        <v>45747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БУЛГАР ЧЕХ ИНВЕСТ ХОЛДИНГ АД</v>
      </c>
      <c r="B486" s="625" t="str">
        <f t="shared" si="34"/>
        <v>120054800</v>
      </c>
      <c r="C486" s="629">
        <f t="shared" si="35"/>
        <v>45747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БУЛГАР ЧЕХ ИНВЕСТ ХОЛДИНГ АД</v>
      </c>
      <c r="B487" s="625" t="str">
        <f t="shared" si="34"/>
        <v>120054800</v>
      </c>
      <c r="C487" s="629">
        <f t="shared" si="35"/>
        <v>45747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БУЛГАР ЧЕХ ИНВЕСТ ХОЛДИНГ АД</v>
      </c>
      <c r="B488" s="625" t="str">
        <f t="shared" si="34"/>
        <v>120054800</v>
      </c>
      <c r="C488" s="629">
        <f t="shared" si="35"/>
        <v>45747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3179</v>
      </c>
    </row>
    <row r="489" spans="1:8">
      <c r="A489" s="625" t="str">
        <f t="shared" si="33"/>
        <v>БУЛГАР ЧЕХ ИНВЕСТ ХОЛДИНГ АД</v>
      </c>
      <c r="B489" s="625" t="str">
        <f t="shared" si="34"/>
        <v>120054800</v>
      </c>
      <c r="C489" s="629">
        <f t="shared" si="35"/>
        <v>45747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БУЛГАР ЧЕХ ИНВЕСТ ХОЛДИНГ АД</v>
      </c>
      <c r="B490" s="625" t="str">
        <f t="shared" si="34"/>
        <v>120054800</v>
      </c>
      <c r="C490" s="629">
        <f t="shared" si="35"/>
        <v>45747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4441</v>
      </c>
    </row>
    <row r="491" spans="1:8">
      <c r="A491" s="625" t="str">
        <f t="shared" si="33"/>
        <v>БУЛГАР ЧЕХ ИНВЕСТ ХОЛДИНГ АД</v>
      </c>
      <c r="B491" s="625" t="str">
        <f t="shared" si="34"/>
        <v>120054800</v>
      </c>
      <c r="C491" s="629">
        <f t="shared" si="35"/>
        <v>45747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БУЛГАР ЧЕХ ИНВЕСТ ХОЛДИНГ АД</v>
      </c>
      <c r="B492" s="625" t="str">
        <f t="shared" si="34"/>
        <v>120054800</v>
      </c>
      <c r="C492" s="629">
        <f t="shared" si="35"/>
        <v>45747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БУЛГАР ЧЕХ ИНВЕСТ ХОЛДИНГ АД</v>
      </c>
      <c r="B493" s="625" t="str">
        <f t="shared" si="34"/>
        <v>120054800</v>
      </c>
      <c r="C493" s="629">
        <f t="shared" si="35"/>
        <v>45747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БУЛГАР ЧЕХ ИНВЕСТ ХОЛДИНГ АД</v>
      </c>
      <c r="B494" s="625" t="str">
        <f t="shared" si="34"/>
        <v>120054800</v>
      </c>
      <c r="C494" s="629">
        <f t="shared" si="35"/>
        <v>45747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БУЛГАР ЧЕХ ИНВЕСТ ХОЛДИНГ АД</v>
      </c>
      <c r="B495" s="625" t="str">
        <f t="shared" si="34"/>
        <v>120054800</v>
      </c>
      <c r="C495" s="629">
        <f t="shared" si="35"/>
        <v>45747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БУЛГАР ЧЕХ ИНВЕСТ ХОЛДИНГ АД</v>
      </c>
      <c r="B496" s="625" t="str">
        <f t="shared" si="34"/>
        <v>120054800</v>
      </c>
      <c r="C496" s="629">
        <f t="shared" si="35"/>
        <v>45747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БУЛГАР ЧЕХ ИНВЕСТ ХОЛДИНГ АД</v>
      </c>
      <c r="B497" s="625" t="str">
        <f t="shared" si="34"/>
        <v>120054800</v>
      </c>
      <c r="C497" s="629">
        <f t="shared" si="35"/>
        <v>45747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БУЛГАР ЧЕХ ИНВЕСТ ХОЛДИНГ АД</v>
      </c>
      <c r="B498" s="625" t="str">
        <f t="shared" si="34"/>
        <v>120054800</v>
      </c>
      <c r="C498" s="629">
        <f t="shared" si="35"/>
        <v>45747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БУЛГАР ЧЕХ ИНВЕСТ ХОЛДИНГ АД</v>
      </c>
      <c r="B499" s="625" t="str">
        <f t="shared" si="34"/>
        <v>120054800</v>
      </c>
      <c r="C499" s="629">
        <f t="shared" si="35"/>
        <v>45747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БУЛГАР ЧЕХ ИНВЕСТ ХОЛДИНГ АД</v>
      </c>
      <c r="B500" s="625" t="str">
        <f t="shared" si="34"/>
        <v>120054800</v>
      </c>
      <c r="C500" s="629">
        <f t="shared" si="35"/>
        <v>45747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БУЛГАР ЧЕХ ИНВЕСТ ХОЛДИНГ АД</v>
      </c>
      <c r="B501" s="625" t="str">
        <f t="shared" si="34"/>
        <v>120054800</v>
      </c>
      <c r="C501" s="629">
        <f t="shared" si="35"/>
        <v>45747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БУЛГАР ЧЕХ ИНВЕСТ ХОЛДИНГ АД</v>
      </c>
      <c r="B502" s="625" t="str">
        <f t="shared" si="34"/>
        <v>120054800</v>
      </c>
      <c r="C502" s="629">
        <f t="shared" si="35"/>
        <v>45747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БУЛГАР ЧЕХ ИНВЕСТ ХОЛДИНГ АД</v>
      </c>
      <c r="B503" s="625" t="str">
        <f t="shared" si="34"/>
        <v>120054800</v>
      </c>
      <c r="C503" s="629">
        <f t="shared" si="35"/>
        <v>45747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БУЛГАР ЧЕХ ИНВЕСТ ХОЛДИНГ АД</v>
      </c>
      <c r="B504" s="625" t="str">
        <f t="shared" si="34"/>
        <v>120054800</v>
      </c>
      <c r="C504" s="629">
        <f t="shared" si="35"/>
        <v>45747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БУЛГАР ЧЕХ ИНВЕСТ ХОЛДИНГ АД</v>
      </c>
      <c r="B505" s="625" t="str">
        <f t="shared" si="34"/>
        <v>120054800</v>
      </c>
      <c r="C505" s="629">
        <f t="shared" si="35"/>
        <v>45747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БУЛГАР ЧЕХ ИНВЕСТ ХОЛДИНГ АД</v>
      </c>
      <c r="B506" s="625" t="str">
        <f t="shared" si="34"/>
        <v>120054800</v>
      </c>
      <c r="C506" s="629">
        <f t="shared" si="35"/>
        <v>45747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БУЛГАР ЧЕХ ИНВЕСТ ХОЛДИНГ АД</v>
      </c>
      <c r="B507" s="625" t="str">
        <f t="shared" si="34"/>
        <v>120054800</v>
      </c>
      <c r="C507" s="629">
        <f t="shared" si="35"/>
        <v>45747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БУЛГАР ЧЕХ ИНВЕСТ ХОЛДИНГ АД</v>
      </c>
      <c r="B508" s="625" t="str">
        <f t="shared" si="34"/>
        <v>120054800</v>
      </c>
      <c r="C508" s="629">
        <f t="shared" si="35"/>
        <v>45747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БУЛГАР ЧЕХ ИНВЕСТ ХОЛДИНГ АД</v>
      </c>
      <c r="B509" s="625" t="str">
        <f t="shared" si="34"/>
        <v>120054800</v>
      </c>
      <c r="C509" s="629">
        <f t="shared" si="35"/>
        <v>45747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БУЛГАР ЧЕХ ИНВЕСТ ХОЛДИНГ АД</v>
      </c>
      <c r="B510" s="625" t="str">
        <f t="shared" si="34"/>
        <v>120054800</v>
      </c>
      <c r="C510" s="629">
        <f t="shared" si="35"/>
        <v>45747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БУЛГАР ЧЕХ ИНВЕСТ ХОЛДИНГ АД</v>
      </c>
      <c r="B511" s="625" t="str">
        <f t="shared" si="34"/>
        <v>120054800</v>
      </c>
      <c r="C511" s="629">
        <f t="shared" si="35"/>
        <v>45747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БУЛГАР ЧЕХ ИНВЕСТ ХОЛДИНГ АД</v>
      </c>
      <c r="B512" s="625" t="str">
        <f t="shared" si="34"/>
        <v>120054800</v>
      </c>
      <c r="C512" s="629">
        <f t="shared" si="35"/>
        <v>45747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БУЛГАР ЧЕХ ИНВЕСТ ХОЛДИНГ АД</v>
      </c>
      <c r="B513" s="625" t="str">
        <f t="shared" si="34"/>
        <v>120054800</v>
      </c>
      <c r="C513" s="629">
        <f t="shared" si="35"/>
        <v>45747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БУЛГАР ЧЕХ ИНВЕСТ ХОЛДИНГ АД</v>
      </c>
      <c r="B514" s="625" t="str">
        <f t="shared" si="34"/>
        <v>120054800</v>
      </c>
      <c r="C514" s="629">
        <f t="shared" si="35"/>
        <v>45747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БУЛГАР ЧЕХ ИНВЕСТ ХОЛДИНГ АД</v>
      </c>
      <c r="B515" s="625" t="str">
        <f t="shared" si="34"/>
        <v>120054800</v>
      </c>
      <c r="C515" s="629">
        <f t="shared" si="35"/>
        <v>45747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БУЛГАР ЧЕХ ИНВЕСТ ХОЛДИНГ АД</v>
      </c>
      <c r="B516" s="625" t="str">
        <f t="shared" si="34"/>
        <v>120054800</v>
      </c>
      <c r="C516" s="629">
        <f t="shared" si="35"/>
        <v>45747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БУЛГАР ЧЕХ ИНВЕСТ ХОЛДИНГ АД</v>
      </c>
      <c r="B517" s="625" t="str">
        <f t="shared" si="34"/>
        <v>120054800</v>
      </c>
      <c r="C517" s="629">
        <f t="shared" si="35"/>
        <v>45747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БУЛГАР ЧЕХ ИНВЕСТ ХОЛДИНГ АД</v>
      </c>
      <c r="B518" s="625" t="str">
        <f t="shared" si="34"/>
        <v>120054800</v>
      </c>
      <c r="C518" s="629">
        <f t="shared" si="35"/>
        <v>45747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БУЛГАР ЧЕХ ИНВЕСТ ХОЛДИНГ АД</v>
      </c>
      <c r="B519" s="625" t="str">
        <f t="shared" si="34"/>
        <v>120054800</v>
      </c>
      <c r="C519" s="629">
        <f t="shared" si="35"/>
        <v>45747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БУЛГАР ЧЕХ ИНВЕСТ ХОЛДИНГ АД</v>
      </c>
      <c r="B520" s="625" t="str">
        <f t="shared" si="34"/>
        <v>120054800</v>
      </c>
      <c r="C520" s="629">
        <f t="shared" si="35"/>
        <v>45747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0</v>
      </c>
    </row>
    <row r="521" spans="1:8">
      <c r="A521" s="625" t="str">
        <f t="shared" si="33"/>
        <v>БУЛГАР ЧЕХ ИНВЕСТ ХОЛДИНГ АД</v>
      </c>
      <c r="B521" s="625" t="str">
        <f t="shared" si="34"/>
        <v>120054800</v>
      </c>
      <c r="C521" s="629">
        <f t="shared" si="35"/>
        <v>45747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БУЛГАР ЧЕХ ИНВЕСТ ХОЛДИНГ АД</v>
      </c>
      <c r="B522" s="625" t="str">
        <f t="shared" si="34"/>
        <v>120054800</v>
      </c>
      <c r="C522" s="629">
        <f t="shared" si="35"/>
        <v>45747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БУЛГАР ЧЕХ ИНВЕСТ ХОЛДИНГ АД</v>
      </c>
      <c r="B523" s="625" t="str">
        <f t="shared" si="34"/>
        <v>120054800</v>
      </c>
      <c r="C523" s="629">
        <f t="shared" si="35"/>
        <v>45747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БУЛГАР ЧЕХ ИНВЕСТ ХОЛДИНГ АД</v>
      </c>
      <c r="B524" s="625" t="str">
        <f t="shared" si="34"/>
        <v>120054800</v>
      </c>
      <c r="C524" s="629">
        <f t="shared" si="35"/>
        <v>45747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БУЛГАР ЧЕХ ИНВЕСТ ХОЛДИНГ АД</v>
      </c>
      <c r="B525" s="625" t="str">
        <f t="shared" ref="B525:B588" si="37">pdeBulstat</f>
        <v>120054800</v>
      </c>
      <c r="C525" s="629">
        <f t="shared" ref="C525:C588" si="38">endDate</f>
        <v>45747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БУЛГАР ЧЕХ ИНВЕСТ ХОЛДИНГ АД</v>
      </c>
      <c r="B526" s="625" t="str">
        <f t="shared" si="37"/>
        <v>120054800</v>
      </c>
      <c r="C526" s="629">
        <f t="shared" si="38"/>
        <v>45747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БУЛГАР ЧЕХ ИНВЕСТ ХОЛДИНГ АД</v>
      </c>
      <c r="B527" s="625" t="str">
        <f t="shared" si="37"/>
        <v>120054800</v>
      </c>
      <c r="C527" s="629">
        <f t="shared" si="38"/>
        <v>45747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БУЛГАР ЧЕХ ИНВЕСТ ХОЛДИНГ АД</v>
      </c>
      <c r="B528" s="625" t="str">
        <f t="shared" si="37"/>
        <v>120054800</v>
      </c>
      <c r="C528" s="629">
        <f t="shared" si="38"/>
        <v>45747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БУЛГАР ЧЕХ ИНВЕСТ ХОЛДИНГ АД</v>
      </c>
      <c r="B529" s="625" t="str">
        <f t="shared" si="37"/>
        <v>120054800</v>
      </c>
      <c r="C529" s="629">
        <f t="shared" si="38"/>
        <v>45747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БУЛГАР ЧЕХ ИНВЕСТ ХОЛДИНГ АД</v>
      </c>
      <c r="B530" s="625" t="str">
        <f t="shared" si="37"/>
        <v>120054800</v>
      </c>
      <c r="C530" s="629">
        <f t="shared" si="38"/>
        <v>45747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БУЛГАР ЧЕХ ИНВЕСТ ХОЛДИНГ АД</v>
      </c>
      <c r="B531" s="625" t="str">
        <f t="shared" si="37"/>
        <v>120054800</v>
      </c>
      <c r="C531" s="629">
        <f t="shared" si="38"/>
        <v>45747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БУЛГАР ЧЕХ ИНВЕСТ ХОЛДИНГ АД</v>
      </c>
      <c r="B532" s="625" t="str">
        <f t="shared" si="37"/>
        <v>120054800</v>
      </c>
      <c r="C532" s="629">
        <f t="shared" si="38"/>
        <v>45747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БУЛГАР ЧЕХ ИНВЕСТ ХОЛДИНГ АД</v>
      </c>
      <c r="B533" s="625" t="str">
        <f t="shared" si="37"/>
        <v>120054800</v>
      </c>
      <c r="C533" s="629">
        <f t="shared" si="38"/>
        <v>45747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БУЛГАР ЧЕХ ИНВЕСТ ХОЛДИНГ АД</v>
      </c>
      <c r="B534" s="625" t="str">
        <f t="shared" si="37"/>
        <v>120054800</v>
      </c>
      <c r="C534" s="629">
        <f t="shared" si="38"/>
        <v>45747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БУЛГАР ЧЕХ ИНВЕСТ ХОЛДИНГ АД</v>
      </c>
      <c r="B535" s="625" t="str">
        <f t="shared" si="37"/>
        <v>120054800</v>
      </c>
      <c r="C535" s="629">
        <f t="shared" si="38"/>
        <v>45747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БУЛГАР ЧЕХ ИНВЕСТ ХОЛДИНГ АД</v>
      </c>
      <c r="B536" s="625" t="str">
        <f t="shared" si="37"/>
        <v>120054800</v>
      </c>
      <c r="C536" s="629">
        <f t="shared" si="38"/>
        <v>45747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БУЛГАР ЧЕХ ИНВЕСТ ХОЛДИНГ АД</v>
      </c>
      <c r="B537" s="625" t="str">
        <f t="shared" si="37"/>
        <v>120054800</v>
      </c>
      <c r="C537" s="629">
        <f t="shared" si="38"/>
        <v>45747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БУЛГАР ЧЕХ ИНВЕСТ ХОЛДИНГ АД</v>
      </c>
      <c r="B538" s="625" t="str">
        <f t="shared" si="37"/>
        <v>120054800</v>
      </c>
      <c r="C538" s="629">
        <f t="shared" si="38"/>
        <v>45747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БУЛГАР ЧЕХ ИНВЕСТ ХОЛДИНГ АД</v>
      </c>
      <c r="B539" s="625" t="str">
        <f t="shared" si="37"/>
        <v>120054800</v>
      </c>
      <c r="C539" s="629">
        <f t="shared" si="38"/>
        <v>45747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БУЛГАР ЧЕХ ИНВЕСТ ХОЛДИНГ АД</v>
      </c>
      <c r="B540" s="625" t="str">
        <f t="shared" si="37"/>
        <v>120054800</v>
      </c>
      <c r="C540" s="629">
        <f t="shared" si="38"/>
        <v>45747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БУЛГАР ЧЕХ ИНВЕСТ ХОЛДИНГ АД</v>
      </c>
      <c r="B541" s="625" t="str">
        <f t="shared" si="37"/>
        <v>120054800</v>
      </c>
      <c r="C541" s="629">
        <f t="shared" si="38"/>
        <v>45747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БУЛГАР ЧЕХ ИНВЕСТ ХОЛДИНГ АД</v>
      </c>
      <c r="B542" s="625" t="str">
        <f t="shared" si="37"/>
        <v>120054800</v>
      </c>
      <c r="C542" s="629">
        <f t="shared" si="38"/>
        <v>45747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БУЛГАР ЧЕХ ИНВЕСТ ХОЛДИНГ АД</v>
      </c>
      <c r="B543" s="625" t="str">
        <f t="shared" si="37"/>
        <v>120054800</v>
      </c>
      <c r="C543" s="629">
        <f t="shared" si="38"/>
        <v>45747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БУЛГАР ЧЕХ ИНВЕСТ ХОЛДИНГ АД</v>
      </c>
      <c r="B544" s="625" t="str">
        <f t="shared" si="37"/>
        <v>120054800</v>
      </c>
      <c r="C544" s="629">
        <f t="shared" si="38"/>
        <v>45747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БУЛГАР ЧЕХ ИНВЕСТ ХОЛДИНГ АД</v>
      </c>
      <c r="B545" s="625" t="str">
        <f t="shared" si="37"/>
        <v>120054800</v>
      </c>
      <c r="C545" s="629">
        <f t="shared" si="38"/>
        <v>45747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БУЛГАР ЧЕХ ИНВЕСТ ХОЛДИНГ АД</v>
      </c>
      <c r="B546" s="625" t="str">
        <f t="shared" si="37"/>
        <v>120054800</v>
      </c>
      <c r="C546" s="629">
        <f t="shared" si="38"/>
        <v>45747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БУЛГАР ЧЕХ ИНВЕСТ ХОЛДИНГ АД</v>
      </c>
      <c r="B547" s="625" t="str">
        <f t="shared" si="37"/>
        <v>120054800</v>
      </c>
      <c r="C547" s="629">
        <f t="shared" si="38"/>
        <v>45747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БУЛГАР ЧЕХ ИНВЕСТ ХОЛДИНГ АД</v>
      </c>
      <c r="B548" s="625" t="str">
        <f t="shared" si="37"/>
        <v>120054800</v>
      </c>
      <c r="C548" s="629">
        <f t="shared" si="38"/>
        <v>45747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БУЛГАР ЧЕХ ИНВЕСТ ХОЛДИНГ АД</v>
      </c>
      <c r="B549" s="625" t="str">
        <f t="shared" si="37"/>
        <v>120054800</v>
      </c>
      <c r="C549" s="629">
        <f t="shared" si="38"/>
        <v>45747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БУЛГАР ЧЕХ ИНВЕСТ ХОЛДИНГ АД</v>
      </c>
      <c r="B550" s="625" t="str">
        <f t="shared" si="37"/>
        <v>120054800</v>
      </c>
      <c r="C550" s="629">
        <f t="shared" si="38"/>
        <v>45747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0</v>
      </c>
    </row>
    <row r="551" spans="1:8">
      <c r="A551" s="625" t="str">
        <f t="shared" si="36"/>
        <v>БУЛГАР ЧЕХ ИНВЕСТ ХОЛДИНГ АД</v>
      </c>
      <c r="B551" s="625" t="str">
        <f t="shared" si="37"/>
        <v>120054800</v>
      </c>
      <c r="C551" s="629">
        <f t="shared" si="38"/>
        <v>45747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БУЛГАР ЧЕХ ИНВЕСТ ХОЛДИНГ АД</v>
      </c>
      <c r="B552" s="625" t="str">
        <f t="shared" si="37"/>
        <v>120054800</v>
      </c>
      <c r="C552" s="629">
        <f t="shared" si="38"/>
        <v>45747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БУЛГАР ЧЕХ ИНВЕСТ ХОЛДИНГ АД</v>
      </c>
      <c r="B553" s="625" t="str">
        <f t="shared" si="37"/>
        <v>120054800</v>
      </c>
      <c r="C553" s="629">
        <f t="shared" si="38"/>
        <v>45747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БУЛГАР ЧЕХ ИНВЕСТ ХОЛДИНГ АД</v>
      </c>
      <c r="B554" s="625" t="str">
        <f t="shared" si="37"/>
        <v>120054800</v>
      </c>
      <c r="C554" s="629">
        <f t="shared" si="38"/>
        <v>45747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БУЛГАР ЧЕХ ИНВЕСТ ХОЛДИНГ АД</v>
      </c>
      <c r="B555" s="625" t="str">
        <f t="shared" si="37"/>
        <v>120054800</v>
      </c>
      <c r="C555" s="629">
        <f t="shared" si="38"/>
        <v>45747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БУЛГАР ЧЕХ ИНВЕСТ ХОЛДИНГ АД</v>
      </c>
      <c r="B556" s="625" t="str">
        <f t="shared" si="37"/>
        <v>120054800</v>
      </c>
      <c r="C556" s="629">
        <f t="shared" si="38"/>
        <v>45747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 t="str">
        <f t="shared" si="36"/>
        <v>БУЛГАР ЧЕХ ИНВЕСТ ХОЛДИНГ АД</v>
      </c>
      <c r="B557" s="625" t="str">
        <f t="shared" si="37"/>
        <v>120054800</v>
      </c>
      <c r="C557" s="629">
        <f t="shared" si="38"/>
        <v>45747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БУЛГАР ЧЕХ ИНВЕСТ ХОЛДИНГ АД</v>
      </c>
      <c r="B558" s="625" t="str">
        <f t="shared" si="37"/>
        <v>120054800</v>
      </c>
      <c r="C558" s="629">
        <f t="shared" si="38"/>
        <v>45747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БУЛГАР ЧЕХ ИНВЕСТ ХОЛДИНГ АД</v>
      </c>
      <c r="B559" s="625" t="str">
        <f t="shared" si="37"/>
        <v>120054800</v>
      </c>
      <c r="C559" s="629">
        <f t="shared" si="38"/>
        <v>45747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0</v>
      </c>
    </row>
    <row r="560" spans="1:8">
      <c r="A560" s="625" t="str">
        <f t="shared" si="36"/>
        <v>БУЛГАР ЧЕХ ИНВЕСТ ХОЛДИНГ АД</v>
      </c>
      <c r="B560" s="625" t="str">
        <f t="shared" si="37"/>
        <v>120054800</v>
      </c>
      <c r="C560" s="629">
        <f t="shared" si="38"/>
        <v>45747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434</v>
      </c>
    </row>
    <row r="561" spans="1:8">
      <c r="A561" s="625" t="str">
        <f t="shared" si="36"/>
        <v>БУЛГАР ЧЕХ ИНВЕСТ ХОЛДИНГ АД</v>
      </c>
      <c r="B561" s="625" t="str">
        <f t="shared" si="37"/>
        <v>120054800</v>
      </c>
      <c r="C561" s="629">
        <f t="shared" si="38"/>
        <v>45747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БУЛГАР ЧЕХ ИНВЕСТ ХОЛДИНГ АД</v>
      </c>
      <c r="B562" s="625" t="str">
        <f t="shared" si="37"/>
        <v>120054800</v>
      </c>
      <c r="C562" s="629">
        <f t="shared" si="38"/>
        <v>45747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БУЛГАР ЧЕХ ИНВЕСТ ХОЛДИНГ АД</v>
      </c>
      <c r="B563" s="625" t="str">
        <f t="shared" si="37"/>
        <v>120054800</v>
      </c>
      <c r="C563" s="629">
        <f t="shared" si="38"/>
        <v>45747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БУЛГАР ЧЕХ ИНВЕСТ ХОЛДИНГ АД</v>
      </c>
      <c r="B564" s="625" t="str">
        <f t="shared" si="37"/>
        <v>120054800</v>
      </c>
      <c r="C564" s="629">
        <f t="shared" si="38"/>
        <v>45747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БУЛГАР ЧЕХ ИНВЕСТ ХОЛДИНГ АД</v>
      </c>
      <c r="B565" s="625" t="str">
        <f t="shared" si="37"/>
        <v>120054800</v>
      </c>
      <c r="C565" s="629">
        <f t="shared" si="38"/>
        <v>45747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828</v>
      </c>
    </row>
    <row r="566" spans="1:8">
      <c r="A566" s="625" t="str">
        <f t="shared" si="36"/>
        <v>БУЛГАР ЧЕХ ИНВЕСТ ХОЛДИНГ АД</v>
      </c>
      <c r="B566" s="625" t="str">
        <f t="shared" si="37"/>
        <v>120054800</v>
      </c>
      <c r="C566" s="629">
        <f t="shared" si="38"/>
        <v>45747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828</v>
      </c>
    </row>
    <row r="567" spans="1:8">
      <c r="A567" s="625" t="str">
        <f t="shared" si="36"/>
        <v>БУЛГАР ЧЕХ ИНВЕСТ ХОЛДИНГ АД</v>
      </c>
      <c r="B567" s="625" t="str">
        <f t="shared" si="37"/>
        <v>120054800</v>
      </c>
      <c r="C567" s="629">
        <f t="shared" si="38"/>
        <v>45747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3179</v>
      </c>
    </row>
    <row r="568" spans="1:8">
      <c r="A568" s="625" t="str">
        <f t="shared" si="36"/>
        <v>БУЛГАР ЧЕХ ИНВЕСТ ХОЛДИНГ АД</v>
      </c>
      <c r="B568" s="625" t="str">
        <f t="shared" si="37"/>
        <v>120054800</v>
      </c>
      <c r="C568" s="629">
        <f t="shared" si="38"/>
        <v>45747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3171</v>
      </c>
    </row>
    <row r="569" spans="1:8">
      <c r="A569" s="625" t="str">
        <f t="shared" si="36"/>
        <v>БУЛГАР ЧЕХ ИНВЕСТ ХОЛДИНГ АД</v>
      </c>
      <c r="B569" s="625" t="str">
        <f t="shared" si="37"/>
        <v>120054800</v>
      </c>
      <c r="C569" s="629">
        <f t="shared" si="38"/>
        <v>45747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БУЛГАР ЧЕХ ИНВЕСТ ХОЛДИНГ АД</v>
      </c>
      <c r="B570" s="625" t="str">
        <f t="shared" si="37"/>
        <v>120054800</v>
      </c>
      <c r="C570" s="629">
        <f t="shared" si="38"/>
        <v>45747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БУЛГАР ЧЕХ ИНВЕСТ ХОЛДИНГ АД</v>
      </c>
      <c r="B571" s="625" t="str">
        <f t="shared" si="37"/>
        <v>120054800</v>
      </c>
      <c r="C571" s="629">
        <f t="shared" si="38"/>
        <v>45747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8</v>
      </c>
    </row>
    <row r="572" spans="1:8">
      <c r="A572" s="625" t="str">
        <f t="shared" si="36"/>
        <v>БУЛГАР ЧЕХ ИНВЕСТ ХОЛДИНГ АД</v>
      </c>
      <c r="B572" s="625" t="str">
        <f t="shared" si="37"/>
        <v>120054800</v>
      </c>
      <c r="C572" s="629">
        <f t="shared" si="38"/>
        <v>45747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БУЛГАР ЧЕХ ИНВЕСТ ХОЛДИНГ АД</v>
      </c>
      <c r="B573" s="625" t="str">
        <f t="shared" si="37"/>
        <v>120054800</v>
      </c>
      <c r="C573" s="629">
        <f t="shared" si="38"/>
        <v>45747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БУЛГАР ЧЕХ ИНВЕСТ ХОЛДИНГ АД</v>
      </c>
      <c r="B574" s="625" t="str">
        <f t="shared" si="37"/>
        <v>120054800</v>
      </c>
      <c r="C574" s="629">
        <f t="shared" si="38"/>
        <v>45747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БУЛГАР ЧЕХ ИНВЕСТ ХОЛДИНГ АД</v>
      </c>
      <c r="B575" s="625" t="str">
        <f t="shared" si="37"/>
        <v>120054800</v>
      </c>
      <c r="C575" s="629">
        <f t="shared" si="38"/>
        <v>45747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БУЛГАР ЧЕХ ИНВЕСТ ХОЛДИНГ АД</v>
      </c>
      <c r="B576" s="625" t="str">
        <f t="shared" si="37"/>
        <v>120054800</v>
      </c>
      <c r="C576" s="629">
        <f t="shared" si="38"/>
        <v>45747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БУЛГАР ЧЕХ ИНВЕСТ ХОЛДИНГ АД</v>
      </c>
      <c r="B577" s="625" t="str">
        <f t="shared" si="37"/>
        <v>120054800</v>
      </c>
      <c r="C577" s="629">
        <f t="shared" si="38"/>
        <v>45747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БУЛГАР ЧЕХ ИНВЕСТ ХОЛДИНГ АД</v>
      </c>
      <c r="B578" s="625" t="str">
        <f t="shared" si="37"/>
        <v>120054800</v>
      </c>
      <c r="C578" s="629">
        <f t="shared" si="38"/>
        <v>45747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3179</v>
      </c>
    </row>
    <row r="579" spans="1:8">
      <c r="A579" s="625" t="str">
        <f t="shared" si="36"/>
        <v>БУЛГАР ЧЕХ ИНВЕСТ ХОЛДИНГ АД</v>
      </c>
      <c r="B579" s="625" t="str">
        <f t="shared" si="37"/>
        <v>120054800</v>
      </c>
      <c r="C579" s="629">
        <f t="shared" si="38"/>
        <v>45747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БУЛГАР ЧЕХ ИНВЕСТ ХОЛДИНГ АД</v>
      </c>
      <c r="B580" s="625" t="str">
        <f t="shared" si="37"/>
        <v>120054800</v>
      </c>
      <c r="C580" s="629">
        <f t="shared" si="38"/>
        <v>45747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4441</v>
      </c>
    </row>
    <row r="581" spans="1:8">
      <c r="A581" s="625" t="str">
        <f t="shared" si="36"/>
        <v>БУЛГАР ЧЕХ ИНВЕСТ ХОЛДИНГ АД</v>
      </c>
      <c r="B581" s="625" t="str">
        <f t="shared" si="37"/>
        <v>120054800</v>
      </c>
      <c r="C581" s="629">
        <f t="shared" si="38"/>
        <v>45747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БУЛГАР ЧЕХ ИНВЕСТ ХОЛДИНГ АД</v>
      </c>
      <c r="B582" s="625" t="str">
        <f t="shared" si="37"/>
        <v>120054800</v>
      </c>
      <c r="C582" s="629">
        <f t="shared" si="38"/>
        <v>45747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БУЛГАР ЧЕХ ИНВЕСТ ХОЛДИНГ АД</v>
      </c>
      <c r="B583" s="625" t="str">
        <f t="shared" si="37"/>
        <v>120054800</v>
      </c>
      <c r="C583" s="629">
        <f t="shared" si="38"/>
        <v>45747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БУЛГАР ЧЕХ ИНВЕСТ ХОЛДИНГ АД</v>
      </c>
      <c r="B584" s="625" t="str">
        <f t="shared" si="37"/>
        <v>120054800</v>
      </c>
      <c r="C584" s="629">
        <f t="shared" si="38"/>
        <v>45747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БУЛГАР ЧЕХ ИНВЕСТ ХОЛДИНГ АД</v>
      </c>
      <c r="B585" s="625" t="str">
        <f t="shared" si="37"/>
        <v>120054800</v>
      </c>
      <c r="C585" s="629">
        <f t="shared" si="38"/>
        <v>45747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БУЛГАР ЧЕХ ИНВЕСТ ХОЛДИНГ АД</v>
      </c>
      <c r="B586" s="625" t="str">
        <f t="shared" si="37"/>
        <v>120054800</v>
      </c>
      <c r="C586" s="629">
        <f t="shared" si="38"/>
        <v>45747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БУЛГАР ЧЕХ ИНВЕСТ ХОЛДИНГ АД</v>
      </c>
      <c r="B587" s="625" t="str">
        <f t="shared" si="37"/>
        <v>120054800</v>
      </c>
      <c r="C587" s="629">
        <f t="shared" si="38"/>
        <v>45747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БУЛГАР ЧЕХ ИНВЕСТ ХОЛДИНГ АД</v>
      </c>
      <c r="B588" s="625" t="str">
        <f t="shared" si="37"/>
        <v>120054800</v>
      </c>
      <c r="C588" s="629">
        <f t="shared" si="38"/>
        <v>45747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БУЛГАР ЧЕХ ИНВЕСТ ХОЛДИНГ АД</v>
      </c>
      <c r="B589" s="625" t="str">
        <f t="shared" ref="B589:B652" si="40">pdeBulstat</f>
        <v>120054800</v>
      </c>
      <c r="C589" s="629">
        <f t="shared" ref="C589:C652" si="41">endDate</f>
        <v>45747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БУЛГАР ЧЕХ ИНВЕСТ ХОЛДИНГ АД</v>
      </c>
      <c r="B590" s="625" t="str">
        <f t="shared" si="40"/>
        <v>120054800</v>
      </c>
      <c r="C590" s="629">
        <f t="shared" si="41"/>
        <v>45747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БУЛГАР ЧЕХ ИНВЕСТ ХОЛДИНГ АД</v>
      </c>
      <c r="B591" s="625" t="str">
        <f t="shared" si="40"/>
        <v>120054800</v>
      </c>
      <c r="C591" s="629">
        <f t="shared" si="41"/>
        <v>45747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БУЛГАР ЧЕХ ИНВЕСТ ХОЛДИНГ АД</v>
      </c>
      <c r="B592" s="625" t="str">
        <f t="shared" si="40"/>
        <v>120054800</v>
      </c>
      <c r="C592" s="629">
        <f t="shared" si="41"/>
        <v>45747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БУЛГАР ЧЕХ ИНВЕСТ ХОЛДИНГ АД</v>
      </c>
      <c r="B593" s="625" t="str">
        <f t="shared" si="40"/>
        <v>120054800</v>
      </c>
      <c r="C593" s="629">
        <f t="shared" si="41"/>
        <v>45747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БУЛГАР ЧЕХ ИНВЕСТ ХОЛДИНГ АД</v>
      </c>
      <c r="B594" s="625" t="str">
        <f t="shared" si="40"/>
        <v>120054800</v>
      </c>
      <c r="C594" s="629">
        <f t="shared" si="41"/>
        <v>45747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БУЛГАР ЧЕХ ИНВЕСТ ХОЛДИНГ АД</v>
      </c>
      <c r="B595" s="625" t="str">
        <f t="shared" si="40"/>
        <v>120054800</v>
      </c>
      <c r="C595" s="629">
        <f t="shared" si="41"/>
        <v>45747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БУЛГАР ЧЕХ ИНВЕСТ ХОЛДИНГ АД</v>
      </c>
      <c r="B596" s="625" t="str">
        <f t="shared" si="40"/>
        <v>120054800</v>
      </c>
      <c r="C596" s="629">
        <f t="shared" si="41"/>
        <v>45747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БУЛГАР ЧЕХ ИНВЕСТ ХОЛДИНГ АД</v>
      </c>
      <c r="B597" s="625" t="str">
        <f t="shared" si="40"/>
        <v>120054800</v>
      </c>
      <c r="C597" s="629">
        <f t="shared" si="41"/>
        <v>45747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БУЛГАР ЧЕХ ИНВЕСТ ХОЛДИНГ АД</v>
      </c>
      <c r="B598" s="625" t="str">
        <f t="shared" si="40"/>
        <v>120054800</v>
      </c>
      <c r="C598" s="629">
        <f t="shared" si="41"/>
        <v>45747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БУЛГАР ЧЕХ ИНВЕСТ ХОЛДИНГ АД</v>
      </c>
      <c r="B599" s="625" t="str">
        <f t="shared" si="40"/>
        <v>120054800</v>
      </c>
      <c r="C599" s="629">
        <f t="shared" si="41"/>
        <v>45747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БУЛГАР ЧЕХ ИНВЕСТ ХОЛДИНГ АД</v>
      </c>
      <c r="B600" s="625" t="str">
        <f t="shared" si="40"/>
        <v>120054800</v>
      </c>
      <c r="C600" s="629">
        <f t="shared" si="41"/>
        <v>45747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БУЛГАР ЧЕХ ИНВЕСТ ХОЛДИНГ АД</v>
      </c>
      <c r="B601" s="625" t="str">
        <f t="shared" si="40"/>
        <v>120054800</v>
      </c>
      <c r="C601" s="629">
        <f t="shared" si="41"/>
        <v>45747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БУЛГАР ЧЕХ ИНВЕСТ ХОЛДИНГ АД</v>
      </c>
      <c r="B602" s="625" t="str">
        <f t="shared" si="40"/>
        <v>120054800</v>
      </c>
      <c r="C602" s="629">
        <f t="shared" si="41"/>
        <v>45747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БУЛГАР ЧЕХ ИНВЕСТ ХОЛДИНГ АД</v>
      </c>
      <c r="B603" s="625" t="str">
        <f t="shared" si="40"/>
        <v>120054800</v>
      </c>
      <c r="C603" s="629">
        <f t="shared" si="41"/>
        <v>45747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БУЛГАР ЧЕХ ИНВЕСТ ХОЛДИНГ АД</v>
      </c>
      <c r="B604" s="625" t="str">
        <f t="shared" si="40"/>
        <v>120054800</v>
      </c>
      <c r="C604" s="629">
        <f t="shared" si="41"/>
        <v>45747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БУЛГАР ЧЕХ ИНВЕСТ ХОЛДИНГ АД</v>
      </c>
      <c r="B605" s="625" t="str">
        <f t="shared" si="40"/>
        <v>120054800</v>
      </c>
      <c r="C605" s="629">
        <f t="shared" si="41"/>
        <v>45747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БУЛГАР ЧЕХ ИНВЕСТ ХОЛДИНГ АД</v>
      </c>
      <c r="B606" s="625" t="str">
        <f t="shared" si="40"/>
        <v>120054800</v>
      </c>
      <c r="C606" s="629">
        <f t="shared" si="41"/>
        <v>45747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БУЛГАР ЧЕХ ИНВЕСТ ХОЛДИНГ АД</v>
      </c>
      <c r="B607" s="625" t="str">
        <f t="shared" si="40"/>
        <v>120054800</v>
      </c>
      <c r="C607" s="629">
        <f t="shared" si="41"/>
        <v>45747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БУЛГАР ЧЕХ ИНВЕСТ ХОЛДИНГ АД</v>
      </c>
      <c r="B608" s="625" t="str">
        <f t="shared" si="40"/>
        <v>120054800</v>
      </c>
      <c r="C608" s="629">
        <f t="shared" si="41"/>
        <v>45747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БУЛГАР ЧЕХ ИНВЕСТ ХОЛДИНГ АД</v>
      </c>
      <c r="B609" s="625" t="str">
        <f t="shared" si="40"/>
        <v>120054800</v>
      </c>
      <c r="C609" s="629">
        <f t="shared" si="41"/>
        <v>45747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БУЛГАР ЧЕХ ИНВЕСТ ХОЛДИНГ АД</v>
      </c>
      <c r="B610" s="625" t="str">
        <f t="shared" si="40"/>
        <v>120054800</v>
      </c>
      <c r="C610" s="629">
        <f t="shared" si="41"/>
        <v>45747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БУЛГАР ЧЕХ ИНВЕСТ ХОЛДИНГ АД</v>
      </c>
      <c r="B611" s="625" t="str">
        <f t="shared" si="40"/>
        <v>120054800</v>
      </c>
      <c r="C611" s="629">
        <f t="shared" si="41"/>
        <v>45747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БУЛГАР ЧЕХ ИНВЕСТ ХОЛДИНГ АД</v>
      </c>
      <c r="B612" s="625" t="str">
        <f t="shared" si="40"/>
        <v>120054800</v>
      </c>
      <c r="C612" s="629">
        <f t="shared" si="41"/>
        <v>45747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БУЛГАР ЧЕХ ИНВЕСТ ХОЛДИНГ АД</v>
      </c>
      <c r="B613" s="625" t="str">
        <f t="shared" si="40"/>
        <v>120054800</v>
      </c>
      <c r="C613" s="629">
        <f t="shared" si="41"/>
        <v>45747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БУЛГАР ЧЕХ ИНВЕСТ ХОЛДИНГ АД</v>
      </c>
      <c r="B614" s="625" t="str">
        <f t="shared" si="40"/>
        <v>120054800</v>
      </c>
      <c r="C614" s="629">
        <f t="shared" si="41"/>
        <v>45747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БУЛГАР ЧЕХ ИНВЕСТ ХОЛДИНГ АД</v>
      </c>
      <c r="B615" s="625" t="str">
        <f t="shared" si="40"/>
        <v>120054800</v>
      </c>
      <c r="C615" s="629">
        <f t="shared" si="41"/>
        <v>45747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БУЛГАР ЧЕХ ИНВЕСТ ХОЛДИНГ АД</v>
      </c>
      <c r="B616" s="625" t="str">
        <f t="shared" si="40"/>
        <v>120054800</v>
      </c>
      <c r="C616" s="629">
        <f t="shared" si="41"/>
        <v>45747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БУЛГАР ЧЕХ ИНВЕСТ ХОЛДИНГ АД</v>
      </c>
      <c r="B617" s="625" t="str">
        <f t="shared" si="40"/>
        <v>120054800</v>
      </c>
      <c r="C617" s="629">
        <f t="shared" si="41"/>
        <v>45747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БУЛГАР ЧЕХ ИНВЕСТ ХОЛДИНГ АД</v>
      </c>
      <c r="B618" s="625" t="str">
        <f t="shared" si="40"/>
        <v>120054800</v>
      </c>
      <c r="C618" s="629">
        <f t="shared" si="41"/>
        <v>45747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БУЛГАР ЧЕХ ИНВЕСТ ХОЛДИНГ АД</v>
      </c>
      <c r="B619" s="625" t="str">
        <f t="shared" si="40"/>
        <v>120054800</v>
      </c>
      <c r="C619" s="629">
        <f t="shared" si="41"/>
        <v>45747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БУЛГАР ЧЕХ ИНВЕСТ ХОЛДИНГ АД</v>
      </c>
      <c r="B620" s="625" t="str">
        <f t="shared" si="40"/>
        <v>120054800</v>
      </c>
      <c r="C620" s="629">
        <f t="shared" si="41"/>
        <v>45747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БУЛГАР ЧЕХ ИНВЕСТ ХОЛДИНГ АД</v>
      </c>
      <c r="B621" s="625" t="str">
        <f t="shared" si="40"/>
        <v>120054800</v>
      </c>
      <c r="C621" s="629">
        <f t="shared" si="41"/>
        <v>45747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БУЛГАР ЧЕХ ИНВЕСТ ХОЛДИНГ АД</v>
      </c>
      <c r="B622" s="625" t="str">
        <f t="shared" si="40"/>
        <v>120054800</v>
      </c>
      <c r="C622" s="629">
        <f t="shared" si="41"/>
        <v>45747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БУЛГАР ЧЕХ ИНВЕСТ ХОЛДИНГ АД</v>
      </c>
      <c r="B623" s="625" t="str">
        <f t="shared" si="40"/>
        <v>120054800</v>
      </c>
      <c r="C623" s="629">
        <f t="shared" si="41"/>
        <v>45747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БУЛГАР ЧЕХ ИНВЕСТ ХОЛДИНГ АД</v>
      </c>
      <c r="B624" s="625" t="str">
        <f t="shared" si="40"/>
        <v>120054800</v>
      </c>
      <c r="C624" s="629">
        <f t="shared" si="41"/>
        <v>45747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БУЛГАР ЧЕХ ИНВЕСТ ХОЛДИНГ АД</v>
      </c>
      <c r="B625" s="625" t="str">
        <f t="shared" si="40"/>
        <v>120054800</v>
      </c>
      <c r="C625" s="629">
        <f t="shared" si="41"/>
        <v>45747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БУЛГАР ЧЕХ ИНВЕСТ ХОЛДИНГ АД</v>
      </c>
      <c r="B626" s="625" t="str">
        <f t="shared" si="40"/>
        <v>120054800</v>
      </c>
      <c r="C626" s="629">
        <f t="shared" si="41"/>
        <v>45747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БУЛГАР ЧЕХ ИНВЕСТ ХОЛДИНГ АД</v>
      </c>
      <c r="B627" s="625" t="str">
        <f t="shared" si="40"/>
        <v>120054800</v>
      </c>
      <c r="C627" s="629">
        <f t="shared" si="41"/>
        <v>45747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БУЛГАР ЧЕХ ИНВЕСТ ХОЛДИНГ АД</v>
      </c>
      <c r="B628" s="625" t="str">
        <f t="shared" si="40"/>
        <v>120054800</v>
      </c>
      <c r="C628" s="629">
        <f t="shared" si="41"/>
        <v>45747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БУЛГАР ЧЕХ ИНВЕСТ ХОЛДИНГ АД</v>
      </c>
      <c r="B629" s="625" t="str">
        <f t="shared" si="40"/>
        <v>120054800</v>
      </c>
      <c r="C629" s="629">
        <f t="shared" si="41"/>
        <v>45747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БУЛГАР ЧЕХ ИНВЕСТ ХОЛДИНГ АД</v>
      </c>
      <c r="B630" s="625" t="str">
        <f t="shared" si="40"/>
        <v>120054800</v>
      </c>
      <c r="C630" s="629">
        <f t="shared" si="41"/>
        <v>45747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БУЛГАР ЧЕХ ИНВЕСТ ХОЛДИНГ АД</v>
      </c>
      <c r="B631" s="625" t="str">
        <f t="shared" si="40"/>
        <v>120054800</v>
      </c>
      <c r="C631" s="629">
        <f t="shared" si="41"/>
        <v>45747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БУЛГАР ЧЕХ ИНВЕСТ ХОЛДИНГ АД</v>
      </c>
      <c r="B632" s="625" t="str">
        <f t="shared" si="40"/>
        <v>120054800</v>
      </c>
      <c r="C632" s="629">
        <f t="shared" si="41"/>
        <v>45747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БУЛГАР ЧЕХ ИНВЕСТ ХОЛДИНГ АД</v>
      </c>
      <c r="B633" s="625" t="str">
        <f t="shared" si="40"/>
        <v>120054800</v>
      </c>
      <c r="C633" s="629">
        <f t="shared" si="41"/>
        <v>45747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БУЛГАР ЧЕХ ИНВЕСТ ХОЛДИНГ АД</v>
      </c>
      <c r="B634" s="625" t="str">
        <f t="shared" si="40"/>
        <v>120054800</v>
      </c>
      <c r="C634" s="629">
        <f t="shared" si="41"/>
        <v>45747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БУЛГАР ЧЕХ ИНВЕСТ ХОЛДИНГ АД</v>
      </c>
      <c r="B635" s="625" t="str">
        <f t="shared" si="40"/>
        <v>120054800</v>
      </c>
      <c r="C635" s="629">
        <f t="shared" si="41"/>
        <v>45747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БУЛГАР ЧЕХ ИНВЕСТ ХОЛДИНГ АД</v>
      </c>
      <c r="B636" s="625" t="str">
        <f t="shared" si="40"/>
        <v>120054800</v>
      </c>
      <c r="C636" s="629">
        <f t="shared" si="41"/>
        <v>45747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БУЛГАР ЧЕХ ИНВЕСТ ХОЛДИНГ АД</v>
      </c>
      <c r="B637" s="625" t="str">
        <f t="shared" si="40"/>
        <v>120054800</v>
      </c>
      <c r="C637" s="629">
        <f t="shared" si="41"/>
        <v>45747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БУЛГАР ЧЕХ ИНВЕСТ ХОЛДИНГ АД</v>
      </c>
      <c r="B638" s="625" t="str">
        <f t="shared" si="40"/>
        <v>120054800</v>
      </c>
      <c r="C638" s="629">
        <f t="shared" si="41"/>
        <v>45747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БУЛГАР ЧЕХ ИНВЕСТ ХОЛДИНГ АД</v>
      </c>
      <c r="B639" s="625" t="str">
        <f t="shared" si="40"/>
        <v>120054800</v>
      </c>
      <c r="C639" s="629">
        <f t="shared" si="41"/>
        <v>45747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БУЛГАР ЧЕХ ИНВЕСТ ХОЛДИНГ АД</v>
      </c>
      <c r="B640" s="625" t="str">
        <f t="shared" si="40"/>
        <v>120054800</v>
      </c>
      <c r="C640" s="629">
        <f t="shared" si="41"/>
        <v>45747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БУЛГАР ЧЕХ ИНВЕСТ ХОЛДИНГ АД</v>
      </c>
      <c r="B641" s="625" t="str">
        <f t="shared" si="40"/>
        <v>120054800</v>
      </c>
      <c r="C641" s="629">
        <f t="shared" si="41"/>
        <v>45747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БУЛГАР ЧЕХ ИНВЕСТ ХОЛДИНГ АД</v>
      </c>
      <c r="B642" s="625" t="str">
        <f t="shared" si="40"/>
        <v>120054800</v>
      </c>
      <c r="C642" s="629">
        <f t="shared" si="41"/>
        <v>45747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БУЛГАР ЧЕХ ИНВЕСТ ХОЛДИНГ АД</v>
      </c>
      <c r="B643" s="625" t="str">
        <f t="shared" si="40"/>
        <v>120054800</v>
      </c>
      <c r="C643" s="629">
        <f t="shared" si="41"/>
        <v>45747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БУЛГАР ЧЕХ ИНВЕСТ ХОЛДИНГ АД</v>
      </c>
      <c r="B644" s="625" t="str">
        <f t="shared" si="40"/>
        <v>120054800</v>
      </c>
      <c r="C644" s="629">
        <f t="shared" si="41"/>
        <v>45747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БУЛГАР ЧЕХ ИНВЕСТ ХОЛДИНГ АД</v>
      </c>
      <c r="B645" s="625" t="str">
        <f t="shared" si="40"/>
        <v>120054800</v>
      </c>
      <c r="C645" s="629">
        <f t="shared" si="41"/>
        <v>45747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БУЛГАР ЧЕХ ИНВЕСТ ХОЛДИНГ АД</v>
      </c>
      <c r="B646" s="625" t="str">
        <f t="shared" si="40"/>
        <v>120054800</v>
      </c>
      <c r="C646" s="629">
        <f t="shared" si="41"/>
        <v>45747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 t="str">
        <f t="shared" si="39"/>
        <v>БУЛГАР ЧЕХ ИНВЕСТ ХОЛДИНГ АД</v>
      </c>
      <c r="B647" s="625" t="str">
        <f t="shared" si="40"/>
        <v>120054800</v>
      </c>
      <c r="C647" s="629">
        <f t="shared" si="41"/>
        <v>45747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БУЛГАР ЧЕХ ИНВЕСТ ХОЛДИНГ АД</v>
      </c>
      <c r="B648" s="625" t="str">
        <f t="shared" si="40"/>
        <v>120054800</v>
      </c>
      <c r="C648" s="629">
        <f t="shared" si="41"/>
        <v>45747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БУЛГАР ЧЕХ ИНВЕСТ ХОЛДИНГ АД</v>
      </c>
      <c r="B649" s="625" t="str">
        <f t="shared" si="40"/>
        <v>120054800</v>
      </c>
      <c r="C649" s="629">
        <f t="shared" si="41"/>
        <v>45747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0</v>
      </c>
    </row>
    <row r="650" spans="1:8">
      <c r="A650" s="625" t="str">
        <f t="shared" si="39"/>
        <v>БУЛГАР ЧЕХ ИНВЕСТ ХОЛДИНГ АД</v>
      </c>
      <c r="B650" s="625" t="str">
        <f t="shared" si="40"/>
        <v>120054800</v>
      </c>
      <c r="C650" s="629">
        <f t="shared" si="41"/>
        <v>45747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434</v>
      </c>
    </row>
    <row r="651" spans="1:8">
      <c r="A651" s="625" t="str">
        <f t="shared" si="39"/>
        <v>БУЛГАР ЧЕХ ИНВЕСТ ХОЛДИНГ АД</v>
      </c>
      <c r="B651" s="625" t="str">
        <f t="shared" si="40"/>
        <v>120054800</v>
      </c>
      <c r="C651" s="629">
        <f t="shared" si="41"/>
        <v>45747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БУЛГАР ЧЕХ ИНВЕСТ ХОЛДИНГ АД</v>
      </c>
      <c r="B652" s="625" t="str">
        <f t="shared" si="40"/>
        <v>120054800</v>
      </c>
      <c r="C652" s="629">
        <f t="shared" si="41"/>
        <v>45747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БУЛГАР ЧЕХ ИНВЕСТ ХОЛДИНГ АД</v>
      </c>
      <c r="B653" s="625" t="str">
        <f t="shared" ref="B653:B716" si="43">pdeBulstat</f>
        <v>120054800</v>
      </c>
      <c r="C653" s="629">
        <f t="shared" ref="C653:C716" si="44">endDate</f>
        <v>45747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БУЛГАР ЧЕХ ИНВЕСТ ХОЛДИНГ АД</v>
      </c>
      <c r="B654" s="625" t="str">
        <f t="shared" si="43"/>
        <v>120054800</v>
      </c>
      <c r="C654" s="629">
        <f t="shared" si="44"/>
        <v>45747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БУЛГАР ЧЕХ ИНВЕСТ ХОЛДИНГ АД</v>
      </c>
      <c r="B655" s="625" t="str">
        <f t="shared" si="43"/>
        <v>120054800</v>
      </c>
      <c r="C655" s="629">
        <f t="shared" si="44"/>
        <v>45747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828</v>
      </c>
    </row>
    <row r="656" spans="1:8">
      <c r="A656" s="625" t="str">
        <f t="shared" si="42"/>
        <v>БУЛГАР ЧЕХ ИНВЕСТ ХОЛДИНГ АД</v>
      </c>
      <c r="B656" s="625" t="str">
        <f t="shared" si="43"/>
        <v>120054800</v>
      </c>
      <c r="C656" s="629">
        <f t="shared" si="44"/>
        <v>45747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828</v>
      </c>
    </row>
    <row r="657" spans="1:8">
      <c r="A657" s="625" t="str">
        <f t="shared" si="42"/>
        <v>БУЛГАР ЧЕХ ИНВЕСТ ХОЛДИНГ АД</v>
      </c>
      <c r="B657" s="625" t="str">
        <f t="shared" si="43"/>
        <v>120054800</v>
      </c>
      <c r="C657" s="629">
        <f t="shared" si="44"/>
        <v>45747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3179</v>
      </c>
    </row>
    <row r="658" spans="1:8">
      <c r="A658" s="625" t="str">
        <f t="shared" si="42"/>
        <v>БУЛГАР ЧЕХ ИНВЕСТ ХОЛДИНГ АД</v>
      </c>
      <c r="B658" s="625" t="str">
        <f t="shared" si="43"/>
        <v>120054800</v>
      </c>
      <c r="C658" s="629">
        <f t="shared" si="44"/>
        <v>45747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3171</v>
      </c>
    </row>
    <row r="659" spans="1:8">
      <c r="A659" s="625" t="str">
        <f t="shared" si="42"/>
        <v>БУЛГАР ЧЕХ ИНВЕСТ ХОЛДИНГ АД</v>
      </c>
      <c r="B659" s="625" t="str">
        <f t="shared" si="43"/>
        <v>120054800</v>
      </c>
      <c r="C659" s="629">
        <f t="shared" si="44"/>
        <v>45747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БУЛГАР ЧЕХ ИНВЕСТ ХОЛДИНГ АД</v>
      </c>
      <c r="B660" s="625" t="str">
        <f t="shared" si="43"/>
        <v>120054800</v>
      </c>
      <c r="C660" s="629">
        <f t="shared" si="44"/>
        <v>45747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БУЛГАР ЧЕХ ИНВЕСТ ХОЛДИНГ АД</v>
      </c>
      <c r="B661" s="625" t="str">
        <f t="shared" si="43"/>
        <v>120054800</v>
      </c>
      <c r="C661" s="629">
        <f t="shared" si="44"/>
        <v>45747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8</v>
      </c>
    </row>
    <row r="662" spans="1:8">
      <c r="A662" s="625" t="str">
        <f t="shared" si="42"/>
        <v>БУЛГАР ЧЕХ ИНВЕСТ ХОЛДИНГ АД</v>
      </c>
      <c r="B662" s="625" t="str">
        <f t="shared" si="43"/>
        <v>120054800</v>
      </c>
      <c r="C662" s="629">
        <f t="shared" si="44"/>
        <v>45747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БУЛГАР ЧЕХ ИНВЕСТ ХОЛДИНГ АД</v>
      </c>
      <c r="B663" s="625" t="str">
        <f t="shared" si="43"/>
        <v>120054800</v>
      </c>
      <c r="C663" s="629">
        <f t="shared" si="44"/>
        <v>45747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БУЛГАР ЧЕХ ИНВЕСТ ХОЛДИНГ АД</v>
      </c>
      <c r="B664" s="625" t="str">
        <f t="shared" si="43"/>
        <v>120054800</v>
      </c>
      <c r="C664" s="629">
        <f t="shared" si="44"/>
        <v>45747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БУЛГАР ЧЕХ ИНВЕСТ ХОЛДИНГ АД</v>
      </c>
      <c r="B665" s="625" t="str">
        <f t="shared" si="43"/>
        <v>120054800</v>
      </c>
      <c r="C665" s="629">
        <f t="shared" si="44"/>
        <v>45747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БУЛГАР ЧЕХ ИНВЕСТ ХОЛДИНГ АД</v>
      </c>
      <c r="B666" s="625" t="str">
        <f t="shared" si="43"/>
        <v>120054800</v>
      </c>
      <c r="C666" s="629">
        <f t="shared" si="44"/>
        <v>45747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БУЛГАР ЧЕХ ИНВЕСТ ХОЛДИНГ АД</v>
      </c>
      <c r="B667" s="625" t="str">
        <f t="shared" si="43"/>
        <v>120054800</v>
      </c>
      <c r="C667" s="629">
        <f t="shared" si="44"/>
        <v>45747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БУЛГАР ЧЕХ ИНВЕСТ ХОЛДИНГ АД</v>
      </c>
      <c r="B668" s="625" t="str">
        <f t="shared" si="43"/>
        <v>120054800</v>
      </c>
      <c r="C668" s="629">
        <f t="shared" si="44"/>
        <v>45747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3179</v>
      </c>
    </row>
    <row r="669" spans="1:8">
      <c r="A669" s="625" t="str">
        <f t="shared" si="42"/>
        <v>БУЛГАР ЧЕХ ИНВЕСТ ХОЛДИНГ АД</v>
      </c>
      <c r="B669" s="625" t="str">
        <f t="shared" si="43"/>
        <v>120054800</v>
      </c>
      <c r="C669" s="629">
        <f t="shared" si="44"/>
        <v>45747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БУЛГАР ЧЕХ ИНВЕСТ ХОЛДИНГ АД</v>
      </c>
      <c r="B670" s="625" t="str">
        <f t="shared" si="43"/>
        <v>120054800</v>
      </c>
      <c r="C670" s="629">
        <f t="shared" si="44"/>
        <v>45747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4441</v>
      </c>
    </row>
    <row r="671" spans="1:8">
      <c r="A671" s="625" t="str">
        <f t="shared" si="42"/>
        <v>БУЛГАР ЧЕХ ИНВЕСТ ХОЛДИНГ АД</v>
      </c>
      <c r="B671" s="625" t="str">
        <f t="shared" si="43"/>
        <v>120054800</v>
      </c>
      <c r="C671" s="629">
        <f t="shared" si="44"/>
        <v>45747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БУЛГАР ЧЕХ ИНВЕСТ ХОЛДИНГ АД</v>
      </c>
      <c r="B672" s="625" t="str">
        <f t="shared" si="43"/>
        <v>120054800</v>
      </c>
      <c r="C672" s="629">
        <f t="shared" si="44"/>
        <v>45747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БУЛГАР ЧЕХ ИНВЕСТ ХОЛДИНГ АД</v>
      </c>
      <c r="B673" s="625" t="str">
        <f t="shared" si="43"/>
        <v>120054800</v>
      </c>
      <c r="C673" s="629">
        <f t="shared" si="44"/>
        <v>45747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БУЛГАР ЧЕХ ИНВЕСТ ХОЛДИНГ АД</v>
      </c>
      <c r="B674" s="625" t="str">
        <f t="shared" si="43"/>
        <v>120054800</v>
      </c>
      <c r="C674" s="629">
        <f t="shared" si="44"/>
        <v>45747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БУЛГАР ЧЕХ ИНВЕСТ ХОЛДИНГ АД</v>
      </c>
      <c r="B675" s="625" t="str">
        <f t="shared" si="43"/>
        <v>120054800</v>
      </c>
      <c r="C675" s="629">
        <f t="shared" si="44"/>
        <v>45747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БУЛГАР ЧЕХ ИНВЕСТ ХОЛДИНГ АД</v>
      </c>
      <c r="B676" s="625" t="str">
        <f t="shared" si="43"/>
        <v>120054800</v>
      </c>
      <c r="C676" s="629">
        <f t="shared" si="44"/>
        <v>45747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БУЛГАР ЧЕХ ИНВЕСТ ХОЛДИНГ АД</v>
      </c>
      <c r="B677" s="625" t="str">
        <f t="shared" si="43"/>
        <v>120054800</v>
      </c>
      <c r="C677" s="629">
        <f t="shared" si="44"/>
        <v>45747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БУЛГАР ЧЕХ ИНВЕСТ ХОЛДИНГ АД</v>
      </c>
      <c r="B678" s="625" t="str">
        <f t="shared" si="43"/>
        <v>120054800</v>
      </c>
      <c r="C678" s="629">
        <f t="shared" si="44"/>
        <v>45747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БУЛГАР ЧЕХ ИНВЕСТ ХОЛДИНГ АД</v>
      </c>
      <c r="B679" s="625" t="str">
        <f t="shared" si="43"/>
        <v>120054800</v>
      </c>
      <c r="C679" s="629">
        <f t="shared" si="44"/>
        <v>45747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0</v>
      </c>
    </row>
    <row r="680" spans="1:8">
      <c r="A680" s="625" t="str">
        <f t="shared" si="42"/>
        <v>БУЛГАР ЧЕХ ИНВЕСТ ХОЛДИНГ АД</v>
      </c>
      <c r="B680" s="625" t="str">
        <f t="shared" si="43"/>
        <v>120054800</v>
      </c>
      <c r="C680" s="629">
        <f t="shared" si="44"/>
        <v>45747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БУЛГАР ЧЕХ ИНВЕСТ ХОЛДИНГ АД</v>
      </c>
      <c r="B681" s="625" t="str">
        <f t="shared" si="43"/>
        <v>120054800</v>
      </c>
      <c r="C681" s="629">
        <f t="shared" si="44"/>
        <v>45747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БУЛГАР ЧЕХ ИНВЕСТ ХОЛДИНГ АД</v>
      </c>
      <c r="B682" s="625" t="str">
        <f t="shared" si="43"/>
        <v>120054800</v>
      </c>
      <c r="C682" s="629">
        <f t="shared" si="44"/>
        <v>45747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БУЛГАР ЧЕХ ИНВЕСТ ХОЛДИНГ АД</v>
      </c>
      <c r="B683" s="625" t="str">
        <f t="shared" si="43"/>
        <v>120054800</v>
      </c>
      <c r="C683" s="629">
        <f t="shared" si="44"/>
        <v>45747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БУЛГАР ЧЕХ ИНВЕСТ ХОЛДИНГ АД</v>
      </c>
      <c r="B684" s="625" t="str">
        <f t="shared" si="43"/>
        <v>120054800</v>
      </c>
      <c r="C684" s="629">
        <f t="shared" si="44"/>
        <v>45747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БУЛГАР ЧЕХ ИНВЕСТ ХОЛДИНГ АД</v>
      </c>
      <c r="B685" s="625" t="str">
        <f t="shared" si="43"/>
        <v>120054800</v>
      </c>
      <c r="C685" s="629">
        <f t="shared" si="44"/>
        <v>45747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29</v>
      </c>
    </row>
    <row r="686" spans="1:8">
      <c r="A686" s="625" t="str">
        <f t="shared" si="42"/>
        <v>БУЛГАР ЧЕХ ИНВЕСТ ХОЛДИНГ АД</v>
      </c>
      <c r="B686" s="625" t="str">
        <f t="shared" si="43"/>
        <v>120054800</v>
      </c>
      <c r="C686" s="629">
        <f t="shared" si="44"/>
        <v>45747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29</v>
      </c>
    </row>
    <row r="687" spans="1:8">
      <c r="A687" s="625" t="str">
        <f t="shared" si="42"/>
        <v>БУЛГАР ЧЕХ ИНВЕСТ ХОЛДИНГ АД</v>
      </c>
      <c r="B687" s="625" t="str">
        <f t="shared" si="43"/>
        <v>120054800</v>
      </c>
      <c r="C687" s="629">
        <f t="shared" si="44"/>
        <v>45747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БУЛГАР ЧЕХ ИНВЕСТ ХОЛДИНГ АД</v>
      </c>
      <c r="B688" s="625" t="str">
        <f t="shared" si="43"/>
        <v>120054800</v>
      </c>
      <c r="C688" s="629">
        <f t="shared" si="44"/>
        <v>45747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БУЛГАР ЧЕХ ИНВЕСТ ХОЛДИНГ АД</v>
      </c>
      <c r="B689" s="625" t="str">
        <f t="shared" si="43"/>
        <v>120054800</v>
      </c>
      <c r="C689" s="629">
        <f t="shared" si="44"/>
        <v>45747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БУЛГАР ЧЕХ ИНВЕСТ ХОЛДИНГ АД</v>
      </c>
      <c r="B690" s="625" t="str">
        <f t="shared" si="43"/>
        <v>120054800</v>
      </c>
      <c r="C690" s="629">
        <f t="shared" si="44"/>
        <v>45747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БУЛГАР ЧЕХ ИНВЕСТ ХОЛДИНГ АД</v>
      </c>
      <c r="B691" s="625" t="str">
        <f t="shared" si="43"/>
        <v>120054800</v>
      </c>
      <c r="C691" s="629">
        <f t="shared" si="44"/>
        <v>45747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БУЛГАР ЧЕХ ИНВЕСТ ХОЛДИНГ АД</v>
      </c>
      <c r="B692" s="625" t="str">
        <f t="shared" si="43"/>
        <v>120054800</v>
      </c>
      <c r="C692" s="629">
        <f t="shared" si="44"/>
        <v>45747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БУЛГАР ЧЕХ ИНВЕСТ ХОЛДИНГ АД</v>
      </c>
      <c r="B693" s="625" t="str">
        <f t="shared" si="43"/>
        <v>120054800</v>
      </c>
      <c r="C693" s="629">
        <f t="shared" si="44"/>
        <v>45747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БУЛГАР ЧЕХ ИНВЕСТ ХОЛДИНГ АД</v>
      </c>
      <c r="B694" s="625" t="str">
        <f t="shared" si="43"/>
        <v>120054800</v>
      </c>
      <c r="C694" s="629">
        <f t="shared" si="44"/>
        <v>45747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БУЛГАР ЧЕХ ИНВЕСТ ХОЛДИНГ АД</v>
      </c>
      <c r="B695" s="625" t="str">
        <f t="shared" si="43"/>
        <v>120054800</v>
      </c>
      <c r="C695" s="629">
        <f t="shared" si="44"/>
        <v>45747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БУЛГАР ЧЕХ ИНВЕСТ ХОЛДИНГ АД</v>
      </c>
      <c r="B696" s="625" t="str">
        <f t="shared" si="43"/>
        <v>120054800</v>
      </c>
      <c r="C696" s="629">
        <f t="shared" si="44"/>
        <v>45747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БУЛГАР ЧЕХ ИНВЕСТ ХОЛДИНГ АД</v>
      </c>
      <c r="B697" s="625" t="str">
        <f t="shared" si="43"/>
        <v>120054800</v>
      </c>
      <c r="C697" s="629">
        <f t="shared" si="44"/>
        <v>45747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БУЛГАР ЧЕХ ИНВЕСТ ХОЛДИНГ АД</v>
      </c>
      <c r="B698" s="625" t="str">
        <f t="shared" si="43"/>
        <v>120054800</v>
      </c>
      <c r="C698" s="629">
        <f t="shared" si="44"/>
        <v>45747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БУЛГАР ЧЕХ ИНВЕСТ ХОЛДИНГ АД</v>
      </c>
      <c r="B699" s="625" t="str">
        <f t="shared" si="43"/>
        <v>120054800</v>
      </c>
      <c r="C699" s="629">
        <f t="shared" si="44"/>
        <v>45747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БУЛГАР ЧЕХ ИНВЕСТ ХОЛДИНГ АД</v>
      </c>
      <c r="B700" s="625" t="str">
        <f t="shared" si="43"/>
        <v>120054800</v>
      </c>
      <c r="C700" s="629">
        <f t="shared" si="44"/>
        <v>45747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29</v>
      </c>
    </row>
    <row r="701" spans="1:8">
      <c r="A701" s="625" t="str">
        <f t="shared" si="42"/>
        <v>БУЛГАР ЧЕХ ИНВЕСТ ХОЛДИНГ АД</v>
      </c>
      <c r="B701" s="625" t="str">
        <f t="shared" si="43"/>
        <v>120054800</v>
      </c>
      <c r="C701" s="629">
        <f t="shared" si="44"/>
        <v>45747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БУЛГАР ЧЕХ ИНВЕСТ ХОЛДИНГ АД</v>
      </c>
      <c r="B702" s="625" t="str">
        <f t="shared" si="43"/>
        <v>120054800</v>
      </c>
      <c r="C702" s="629">
        <f t="shared" si="44"/>
        <v>45747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БУЛГАР ЧЕХ ИНВЕСТ ХОЛДИНГ АД</v>
      </c>
      <c r="B703" s="625" t="str">
        <f t="shared" si="43"/>
        <v>120054800</v>
      </c>
      <c r="C703" s="629">
        <f t="shared" si="44"/>
        <v>45747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БУЛГАР ЧЕХ ИНВЕСТ ХОЛДИНГ АД</v>
      </c>
      <c r="B704" s="625" t="str">
        <f t="shared" si="43"/>
        <v>120054800</v>
      </c>
      <c r="C704" s="629">
        <f t="shared" si="44"/>
        <v>45747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БУЛГАР ЧЕХ ИНВЕСТ ХОЛДИНГ АД</v>
      </c>
      <c r="B705" s="625" t="str">
        <f t="shared" si="43"/>
        <v>120054800</v>
      </c>
      <c r="C705" s="629">
        <f t="shared" si="44"/>
        <v>45747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БУЛГАР ЧЕХ ИНВЕСТ ХОЛДИНГ АД</v>
      </c>
      <c r="B706" s="625" t="str">
        <f t="shared" si="43"/>
        <v>120054800</v>
      </c>
      <c r="C706" s="629">
        <f t="shared" si="44"/>
        <v>45747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БУЛГАР ЧЕХ ИНВЕСТ ХОЛДИНГ АД</v>
      </c>
      <c r="B707" s="625" t="str">
        <f t="shared" si="43"/>
        <v>120054800</v>
      </c>
      <c r="C707" s="629">
        <f t="shared" si="44"/>
        <v>45747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БУЛГАР ЧЕХ ИНВЕСТ ХОЛДИНГ АД</v>
      </c>
      <c r="B708" s="625" t="str">
        <f t="shared" si="43"/>
        <v>120054800</v>
      </c>
      <c r="C708" s="629">
        <f t="shared" si="44"/>
        <v>45747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БУЛГАР ЧЕХ ИНВЕСТ ХОЛДИНГ АД</v>
      </c>
      <c r="B709" s="625" t="str">
        <f t="shared" si="43"/>
        <v>120054800</v>
      </c>
      <c r="C709" s="629">
        <f t="shared" si="44"/>
        <v>45747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0</v>
      </c>
    </row>
    <row r="710" spans="1:8">
      <c r="A710" s="625" t="str">
        <f t="shared" si="42"/>
        <v>БУЛГАР ЧЕХ ИНВЕСТ ХОЛДИНГ АД</v>
      </c>
      <c r="B710" s="625" t="str">
        <f t="shared" si="43"/>
        <v>120054800</v>
      </c>
      <c r="C710" s="629">
        <f t="shared" si="44"/>
        <v>45747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БУЛГАР ЧЕХ ИНВЕСТ ХОЛДИНГ АД</v>
      </c>
      <c r="B711" s="625" t="str">
        <f t="shared" si="43"/>
        <v>120054800</v>
      </c>
      <c r="C711" s="629">
        <f t="shared" si="44"/>
        <v>45747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БУЛГАР ЧЕХ ИНВЕСТ ХОЛДИНГ АД</v>
      </c>
      <c r="B712" s="625" t="str">
        <f t="shared" si="43"/>
        <v>120054800</v>
      </c>
      <c r="C712" s="629">
        <f t="shared" si="44"/>
        <v>45747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БУЛГАР ЧЕХ ИНВЕСТ ХОЛДИНГ АД</v>
      </c>
      <c r="B713" s="625" t="str">
        <f t="shared" si="43"/>
        <v>120054800</v>
      </c>
      <c r="C713" s="629">
        <f t="shared" si="44"/>
        <v>45747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БУЛГАР ЧЕХ ИНВЕСТ ХОЛДИНГ АД</v>
      </c>
      <c r="B714" s="625" t="str">
        <f t="shared" si="43"/>
        <v>120054800</v>
      </c>
      <c r="C714" s="629">
        <f t="shared" si="44"/>
        <v>45747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БУЛГАР ЧЕХ ИНВЕСТ ХОЛДИНГ АД</v>
      </c>
      <c r="B715" s="625" t="str">
        <f t="shared" si="43"/>
        <v>120054800</v>
      </c>
      <c r="C715" s="629">
        <f t="shared" si="44"/>
        <v>45747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2</v>
      </c>
    </row>
    <row r="716" spans="1:8">
      <c r="A716" s="625" t="str">
        <f t="shared" si="42"/>
        <v>БУЛГАР ЧЕХ ИНВЕСТ ХОЛДИНГ АД</v>
      </c>
      <c r="B716" s="625" t="str">
        <f t="shared" si="43"/>
        <v>120054800</v>
      </c>
      <c r="C716" s="629">
        <f t="shared" si="44"/>
        <v>45747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2</v>
      </c>
    </row>
    <row r="717" spans="1:8">
      <c r="A717" s="625" t="str">
        <f t="shared" ref="A717:A780" si="45">pdeName</f>
        <v>БУЛГАР ЧЕХ ИНВЕСТ ХОЛДИНГ АД</v>
      </c>
      <c r="B717" s="625" t="str">
        <f t="shared" ref="B717:B780" si="46">pdeBulstat</f>
        <v>120054800</v>
      </c>
      <c r="C717" s="629">
        <f t="shared" ref="C717:C780" si="47">endDate</f>
        <v>45747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БУЛГАР ЧЕХ ИНВЕСТ ХОЛДИНГ АД</v>
      </c>
      <c r="B718" s="625" t="str">
        <f t="shared" si="46"/>
        <v>120054800</v>
      </c>
      <c r="C718" s="629">
        <f t="shared" si="47"/>
        <v>45747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БУЛГАР ЧЕХ ИНВЕСТ ХОЛДИНГ АД</v>
      </c>
      <c r="B719" s="625" t="str">
        <f t="shared" si="46"/>
        <v>120054800</v>
      </c>
      <c r="C719" s="629">
        <f t="shared" si="47"/>
        <v>45747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БУЛГАР ЧЕХ ИНВЕСТ ХОЛДИНГ АД</v>
      </c>
      <c r="B720" s="625" t="str">
        <f t="shared" si="46"/>
        <v>120054800</v>
      </c>
      <c r="C720" s="629">
        <f t="shared" si="47"/>
        <v>45747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БУЛГАР ЧЕХ ИНВЕСТ ХОЛДИНГ АД</v>
      </c>
      <c r="B721" s="625" t="str">
        <f t="shared" si="46"/>
        <v>120054800</v>
      </c>
      <c r="C721" s="629">
        <f t="shared" si="47"/>
        <v>45747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БУЛГАР ЧЕХ ИНВЕСТ ХОЛДИНГ АД</v>
      </c>
      <c r="B722" s="625" t="str">
        <f t="shared" si="46"/>
        <v>120054800</v>
      </c>
      <c r="C722" s="629">
        <f t="shared" si="47"/>
        <v>45747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БУЛГАР ЧЕХ ИНВЕСТ ХОЛДИНГ АД</v>
      </c>
      <c r="B723" s="625" t="str">
        <f t="shared" si="46"/>
        <v>120054800</v>
      </c>
      <c r="C723" s="629">
        <f t="shared" si="47"/>
        <v>45747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БУЛГАР ЧЕХ ИНВЕСТ ХОЛДИНГ АД</v>
      </c>
      <c r="B724" s="625" t="str">
        <f t="shared" si="46"/>
        <v>120054800</v>
      </c>
      <c r="C724" s="629">
        <f t="shared" si="47"/>
        <v>45747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БУЛГАР ЧЕХ ИНВЕСТ ХОЛДИНГ АД</v>
      </c>
      <c r="B725" s="625" t="str">
        <f t="shared" si="46"/>
        <v>120054800</v>
      </c>
      <c r="C725" s="629">
        <f t="shared" si="47"/>
        <v>45747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БУЛГАР ЧЕХ ИНВЕСТ ХОЛДИНГ АД</v>
      </c>
      <c r="B726" s="625" t="str">
        <f t="shared" si="46"/>
        <v>120054800</v>
      </c>
      <c r="C726" s="629">
        <f t="shared" si="47"/>
        <v>45747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БУЛГАР ЧЕХ ИНВЕСТ ХОЛДИНГ АД</v>
      </c>
      <c r="B727" s="625" t="str">
        <f t="shared" si="46"/>
        <v>120054800</v>
      </c>
      <c r="C727" s="629">
        <f t="shared" si="47"/>
        <v>45747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БУЛГАР ЧЕХ ИНВЕСТ ХОЛДИНГ АД</v>
      </c>
      <c r="B728" s="625" t="str">
        <f t="shared" si="46"/>
        <v>120054800</v>
      </c>
      <c r="C728" s="629">
        <f t="shared" si="47"/>
        <v>45747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БУЛГАР ЧЕХ ИНВЕСТ ХОЛДИНГ АД</v>
      </c>
      <c r="B729" s="625" t="str">
        <f t="shared" si="46"/>
        <v>120054800</v>
      </c>
      <c r="C729" s="629">
        <f t="shared" si="47"/>
        <v>45747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БУЛГАР ЧЕХ ИНВЕСТ ХОЛДИНГ АД</v>
      </c>
      <c r="B730" s="625" t="str">
        <f t="shared" si="46"/>
        <v>120054800</v>
      </c>
      <c r="C730" s="629">
        <f t="shared" si="47"/>
        <v>45747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2</v>
      </c>
    </row>
    <row r="731" spans="1:8">
      <c r="A731" s="625" t="str">
        <f t="shared" si="45"/>
        <v>БУЛГАР ЧЕХ ИНВЕСТ ХОЛДИНГ АД</v>
      </c>
      <c r="B731" s="625" t="str">
        <f t="shared" si="46"/>
        <v>120054800</v>
      </c>
      <c r="C731" s="629">
        <f t="shared" si="47"/>
        <v>45747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БУЛГАР ЧЕХ ИНВЕСТ ХОЛДИНГ АД</v>
      </c>
      <c r="B732" s="625" t="str">
        <f t="shared" si="46"/>
        <v>120054800</v>
      </c>
      <c r="C732" s="629">
        <f t="shared" si="47"/>
        <v>45747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БУЛГАР ЧЕХ ИНВЕСТ ХОЛДИНГ АД</v>
      </c>
      <c r="B733" s="625" t="str">
        <f t="shared" si="46"/>
        <v>120054800</v>
      </c>
      <c r="C733" s="629">
        <f t="shared" si="47"/>
        <v>45747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БУЛГАР ЧЕХ ИНВЕСТ ХОЛДИНГ АД</v>
      </c>
      <c r="B734" s="625" t="str">
        <f t="shared" si="46"/>
        <v>120054800</v>
      </c>
      <c r="C734" s="629">
        <f t="shared" si="47"/>
        <v>45747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БУЛГАР ЧЕХ ИНВЕСТ ХОЛДИНГ АД</v>
      </c>
      <c r="B735" s="625" t="str">
        <f t="shared" si="46"/>
        <v>120054800</v>
      </c>
      <c r="C735" s="629">
        <f t="shared" si="47"/>
        <v>45747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БУЛГАР ЧЕХ ИНВЕСТ ХОЛДИНГ АД</v>
      </c>
      <c r="B736" s="625" t="str">
        <f t="shared" si="46"/>
        <v>120054800</v>
      </c>
      <c r="C736" s="629">
        <f t="shared" si="47"/>
        <v>45747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БУЛГАР ЧЕХ ИНВЕСТ ХОЛДИНГ АД</v>
      </c>
      <c r="B737" s="625" t="str">
        <f t="shared" si="46"/>
        <v>120054800</v>
      </c>
      <c r="C737" s="629">
        <f t="shared" si="47"/>
        <v>45747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БУЛГАР ЧЕХ ИНВЕСТ ХОЛДИНГ АД</v>
      </c>
      <c r="B738" s="625" t="str">
        <f t="shared" si="46"/>
        <v>120054800</v>
      </c>
      <c r="C738" s="629">
        <f t="shared" si="47"/>
        <v>45747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БУЛГАР ЧЕХ ИНВЕСТ ХОЛДИНГ АД</v>
      </c>
      <c r="B739" s="625" t="str">
        <f t="shared" si="46"/>
        <v>120054800</v>
      </c>
      <c r="C739" s="629">
        <f t="shared" si="47"/>
        <v>45747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БУЛГАР ЧЕХ ИНВЕСТ ХОЛДИНГ АД</v>
      </c>
      <c r="B740" s="625" t="str">
        <f t="shared" si="46"/>
        <v>120054800</v>
      </c>
      <c r="C740" s="629">
        <f t="shared" si="47"/>
        <v>45747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БУЛГАР ЧЕХ ИНВЕСТ ХОЛДИНГ АД</v>
      </c>
      <c r="B741" s="625" t="str">
        <f t="shared" si="46"/>
        <v>120054800</v>
      </c>
      <c r="C741" s="629">
        <f t="shared" si="47"/>
        <v>45747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БУЛГАР ЧЕХ ИНВЕСТ ХОЛДИНГ АД</v>
      </c>
      <c r="B742" s="625" t="str">
        <f t="shared" si="46"/>
        <v>120054800</v>
      </c>
      <c r="C742" s="629">
        <f t="shared" si="47"/>
        <v>45747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БУЛГАР ЧЕХ ИНВЕСТ ХОЛДИНГ АД</v>
      </c>
      <c r="B743" s="625" t="str">
        <f t="shared" si="46"/>
        <v>120054800</v>
      </c>
      <c r="C743" s="629">
        <f t="shared" si="47"/>
        <v>45747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БУЛГАР ЧЕХ ИНВЕСТ ХОЛДИНГ АД</v>
      </c>
      <c r="B744" s="625" t="str">
        <f t="shared" si="46"/>
        <v>120054800</v>
      </c>
      <c r="C744" s="629">
        <f t="shared" si="47"/>
        <v>45747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БУЛГАР ЧЕХ ИНВЕСТ ХОЛДИНГ АД</v>
      </c>
      <c r="B745" s="625" t="str">
        <f t="shared" si="46"/>
        <v>120054800</v>
      </c>
      <c r="C745" s="629">
        <f t="shared" si="47"/>
        <v>45747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БУЛГАР ЧЕХ ИНВЕСТ ХОЛДИНГ АД</v>
      </c>
      <c r="B746" s="625" t="str">
        <f t="shared" si="46"/>
        <v>120054800</v>
      </c>
      <c r="C746" s="629">
        <f t="shared" si="47"/>
        <v>45747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БУЛГАР ЧЕХ ИНВЕСТ ХОЛДИНГ АД</v>
      </c>
      <c r="B747" s="625" t="str">
        <f t="shared" si="46"/>
        <v>120054800</v>
      </c>
      <c r="C747" s="629">
        <f t="shared" si="47"/>
        <v>45747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БУЛГАР ЧЕХ ИНВЕСТ ХОЛДИНГ АД</v>
      </c>
      <c r="B748" s="625" t="str">
        <f t="shared" si="46"/>
        <v>120054800</v>
      </c>
      <c r="C748" s="629">
        <f t="shared" si="47"/>
        <v>45747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БУЛГАР ЧЕХ ИНВЕСТ ХОЛДИНГ АД</v>
      </c>
      <c r="B749" s="625" t="str">
        <f t="shared" si="46"/>
        <v>120054800</v>
      </c>
      <c r="C749" s="629">
        <f t="shared" si="47"/>
        <v>45747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БУЛГАР ЧЕХ ИНВЕСТ ХОЛДИНГ АД</v>
      </c>
      <c r="B750" s="625" t="str">
        <f t="shared" si="46"/>
        <v>120054800</v>
      </c>
      <c r="C750" s="629">
        <f t="shared" si="47"/>
        <v>45747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БУЛГАР ЧЕХ ИНВЕСТ ХОЛДИНГ АД</v>
      </c>
      <c r="B751" s="625" t="str">
        <f t="shared" si="46"/>
        <v>120054800</v>
      </c>
      <c r="C751" s="629">
        <f t="shared" si="47"/>
        <v>45747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БУЛГАР ЧЕХ ИНВЕСТ ХОЛДИНГ АД</v>
      </c>
      <c r="B752" s="625" t="str">
        <f t="shared" si="46"/>
        <v>120054800</v>
      </c>
      <c r="C752" s="629">
        <f t="shared" si="47"/>
        <v>45747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БУЛГАР ЧЕХ ИНВЕСТ ХОЛДИНГ АД</v>
      </c>
      <c r="B753" s="625" t="str">
        <f t="shared" si="46"/>
        <v>120054800</v>
      </c>
      <c r="C753" s="629">
        <f t="shared" si="47"/>
        <v>45747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БУЛГАР ЧЕХ ИНВЕСТ ХОЛДИНГ АД</v>
      </c>
      <c r="B754" s="625" t="str">
        <f t="shared" si="46"/>
        <v>120054800</v>
      </c>
      <c r="C754" s="629">
        <f t="shared" si="47"/>
        <v>45747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БУЛГАР ЧЕХ ИНВЕСТ ХОЛДИНГ АД</v>
      </c>
      <c r="B755" s="625" t="str">
        <f t="shared" si="46"/>
        <v>120054800</v>
      </c>
      <c r="C755" s="629">
        <f t="shared" si="47"/>
        <v>45747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БУЛГАР ЧЕХ ИНВЕСТ ХОЛДИНГ АД</v>
      </c>
      <c r="B756" s="625" t="str">
        <f t="shared" si="46"/>
        <v>120054800</v>
      </c>
      <c r="C756" s="629">
        <f t="shared" si="47"/>
        <v>45747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БУЛГАР ЧЕХ ИНВЕСТ ХОЛДИНГ АД</v>
      </c>
      <c r="B757" s="625" t="str">
        <f t="shared" si="46"/>
        <v>120054800</v>
      </c>
      <c r="C757" s="629">
        <f t="shared" si="47"/>
        <v>45747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БУЛГАР ЧЕХ ИНВЕСТ ХОЛДИНГ АД</v>
      </c>
      <c r="B758" s="625" t="str">
        <f t="shared" si="46"/>
        <v>120054800</v>
      </c>
      <c r="C758" s="629">
        <f t="shared" si="47"/>
        <v>45747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БУЛГАР ЧЕХ ИНВЕСТ ХОЛДИНГ АД</v>
      </c>
      <c r="B759" s="625" t="str">
        <f t="shared" si="46"/>
        <v>120054800</v>
      </c>
      <c r="C759" s="629">
        <f t="shared" si="47"/>
        <v>45747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БУЛГАР ЧЕХ ИНВЕСТ ХОЛДИНГ АД</v>
      </c>
      <c r="B760" s="625" t="str">
        <f t="shared" si="46"/>
        <v>120054800</v>
      </c>
      <c r="C760" s="629">
        <f t="shared" si="47"/>
        <v>45747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БУЛГАР ЧЕХ ИНВЕСТ ХОЛДИНГ АД</v>
      </c>
      <c r="B761" s="625" t="str">
        <f t="shared" si="46"/>
        <v>120054800</v>
      </c>
      <c r="C761" s="629">
        <f t="shared" si="47"/>
        <v>45747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БУЛГАР ЧЕХ ИНВЕСТ ХОЛДИНГ АД</v>
      </c>
      <c r="B762" s="625" t="str">
        <f t="shared" si="46"/>
        <v>120054800</v>
      </c>
      <c r="C762" s="629">
        <f t="shared" si="47"/>
        <v>45747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БУЛГАР ЧЕХ ИНВЕСТ ХОЛДИНГ АД</v>
      </c>
      <c r="B763" s="625" t="str">
        <f t="shared" si="46"/>
        <v>120054800</v>
      </c>
      <c r="C763" s="629">
        <f t="shared" si="47"/>
        <v>45747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БУЛГАР ЧЕХ ИНВЕСТ ХОЛДИНГ АД</v>
      </c>
      <c r="B764" s="625" t="str">
        <f t="shared" si="46"/>
        <v>120054800</v>
      </c>
      <c r="C764" s="629">
        <f t="shared" si="47"/>
        <v>45747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БУЛГАР ЧЕХ ИНВЕСТ ХОЛДИНГ АД</v>
      </c>
      <c r="B765" s="625" t="str">
        <f t="shared" si="46"/>
        <v>120054800</v>
      </c>
      <c r="C765" s="629">
        <f t="shared" si="47"/>
        <v>45747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БУЛГАР ЧЕХ ИНВЕСТ ХОЛДИНГ АД</v>
      </c>
      <c r="B766" s="625" t="str">
        <f t="shared" si="46"/>
        <v>120054800</v>
      </c>
      <c r="C766" s="629">
        <f t="shared" si="47"/>
        <v>45747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БУЛГАР ЧЕХ ИНВЕСТ ХОЛДИНГ АД</v>
      </c>
      <c r="B767" s="625" t="str">
        <f t="shared" si="46"/>
        <v>120054800</v>
      </c>
      <c r="C767" s="629">
        <f t="shared" si="47"/>
        <v>45747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БУЛГАР ЧЕХ ИНВЕСТ ХОЛДИНГ АД</v>
      </c>
      <c r="B768" s="625" t="str">
        <f t="shared" si="46"/>
        <v>120054800</v>
      </c>
      <c r="C768" s="629">
        <f t="shared" si="47"/>
        <v>45747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БУЛГАР ЧЕХ ИНВЕСТ ХОЛДИНГ АД</v>
      </c>
      <c r="B769" s="625" t="str">
        <f t="shared" si="46"/>
        <v>120054800</v>
      </c>
      <c r="C769" s="629">
        <f t="shared" si="47"/>
        <v>45747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0</v>
      </c>
    </row>
    <row r="770" spans="1:8">
      <c r="A770" s="625" t="str">
        <f t="shared" si="45"/>
        <v>БУЛГАР ЧЕХ ИНВЕСТ ХОЛДИНГ АД</v>
      </c>
      <c r="B770" s="625" t="str">
        <f t="shared" si="46"/>
        <v>120054800</v>
      </c>
      <c r="C770" s="629">
        <f t="shared" si="47"/>
        <v>45747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БУЛГАР ЧЕХ ИНВЕСТ ХОЛДИНГ АД</v>
      </c>
      <c r="B771" s="625" t="str">
        <f t="shared" si="46"/>
        <v>120054800</v>
      </c>
      <c r="C771" s="629">
        <f t="shared" si="47"/>
        <v>45747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БУЛГАР ЧЕХ ИНВЕСТ ХОЛДИНГ АД</v>
      </c>
      <c r="B772" s="625" t="str">
        <f t="shared" si="46"/>
        <v>120054800</v>
      </c>
      <c r="C772" s="629">
        <f t="shared" si="47"/>
        <v>45747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БУЛГАР ЧЕХ ИНВЕСТ ХОЛДИНГ АД</v>
      </c>
      <c r="B773" s="625" t="str">
        <f t="shared" si="46"/>
        <v>120054800</v>
      </c>
      <c r="C773" s="629">
        <f t="shared" si="47"/>
        <v>45747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БУЛГАР ЧЕХ ИНВЕСТ ХОЛДИНГ АД</v>
      </c>
      <c r="B774" s="625" t="str">
        <f t="shared" si="46"/>
        <v>120054800</v>
      </c>
      <c r="C774" s="629">
        <f t="shared" si="47"/>
        <v>45747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БУЛГАР ЧЕХ ИНВЕСТ ХОЛДИНГ АД</v>
      </c>
      <c r="B775" s="625" t="str">
        <f t="shared" si="46"/>
        <v>120054800</v>
      </c>
      <c r="C775" s="629">
        <f t="shared" si="47"/>
        <v>45747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31</v>
      </c>
    </row>
    <row r="776" spans="1:8">
      <c r="A776" s="625" t="str">
        <f t="shared" si="45"/>
        <v>БУЛГАР ЧЕХ ИНВЕСТ ХОЛДИНГ АД</v>
      </c>
      <c r="B776" s="625" t="str">
        <f t="shared" si="46"/>
        <v>120054800</v>
      </c>
      <c r="C776" s="629">
        <f t="shared" si="47"/>
        <v>45747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31</v>
      </c>
    </row>
    <row r="777" spans="1:8">
      <c r="A777" s="625" t="str">
        <f t="shared" si="45"/>
        <v>БУЛГАР ЧЕХ ИНВЕСТ ХОЛДИНГ АД</v>
      </c>
      <c r="B777" s="625" t="str">
        <f t="shared" si="46"/>
        <v>120054800</v>
      </c>
      <c r="C777" s="629">
        <f t="shared" si="47"/>
        <v>45747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БУЛГАР ЧЕХ ИНВЕСТ ХОЛДИНГ АД</v>
      </c>
      <c r="B778" s="625" t="str">
        <f t="shared" si="46"/>
        <v>120054800</v>
      </c>
      <c r="C778" s="629">
        <f t="shared" si="47"/>
        <v>45747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БУЛГАР ЧЕХ ИНВЕСТ ХОЛДИНГ АД</v>
      </c>
      <c r="B779" s="625" t="str">
        <f t="shared" si="46"/>
        <v>120054800</v>
      </c>
      <c r="C779" s="629">
        <f t="shared" si="47"/>
        <v>45747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БУЛГАР ЧЕХ ИНВЕСТ ХОЛДИНГ АД</v>
      </c>
      <c r="B780" s="625" t="str">
        <f t="shared" si="46"/>
        <v>120054800</v>
      </c>
      <c r="C780" s="629">
        <f t="shared" si="47"/>
        <v>45747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БУЛГАР ЧЕХ ИНВЕСТ ХОЛДИНГ АД</v>
      </c>
      <c r="B781" s="625" t="str">
        <f t="shared" ref="B781:B844" si="49">pdeBulstat</f>
        <v>120054800</v>
      </c>
      <c r="C781" s="629">
        <f t="shared" ref="C781:C844" si="50">endDate</f>
        <v>45747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БУЛГАР ЧЕХ ИНВЕСТ ХОЛДИНГ АД</v>
      </c>
      <c r="B782" s="625" t="str">
        <f t="shared" si="49"/>
        <v>120054800</v>
      </c>
      <c r="C782" s="629">
        <f t="shared" si="50"/>
        <v>45747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БУЛГАР ЧЕХ ИНВЕСТ ХОЛДИНГ АД</v>
      </c>
      <c r="B783" s="625" t="str">
        <f t="shared" si="49"/>
        <v>120054800</v>
      </c>
      <c r="C783" s="629">
        <f t="shared" si="50"/>
        <v>45747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БУЛГАР ЧЕХ ИНВЕСТ ХОЛДИНГ АД</v>
      </c>
      <c r="B784" s="625" t="str">
        <f t="shared" si="49"/>
        <v>120054800</v>
      </c>
      <c r="C784" s="629">
        <f t="shared" si="50"/>
        <v>45747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БУЛГАР ЧЕХ ИНВЕСТ ХОЛДИНГ АД</v>
      </c>
      <c r="B785" s="625" t="str">
        <f t="shared" si="49"/>
        <v>120054800</v>
      </c>
      <c r="C785" s="629">
        <f t="shared" si="50"/>
        <v>45747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БУЛГАР ЧЕХ ИНВЕСТ ХОЛДИНГ АД</v>
      </c>
      <c r="B786" s="625" t="str">
        <f t="shared" si="49"/>
        <v>120054800</v>
      </c>
      <c r="C786" s="629">
        <f t="shared" si="50"/>
        <v>45747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БУЛГАР ЧЕХ ИНВЕСТ ХОЛДИНГ АД</v>
      </c>
      <c r="B787" s="625" t="str">
        <f t="shared" si="49"/>
        <v>120054800</v>
      </c>
      <c r="C787" s="629">
        <f t="shared" si="50"/>
        <v>45747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БУЛГАР ЧЕХ ИНВЕСТ ХОЛДИНГ АД</v>
      </c>
      <c r="B788" s="625" t="str">
        <f t="shared" si="49"/>
        <v>120054800</v>
      </c>
      <c r="C788" s="629">
        <f t="shared" si="50"/>
        <v>45747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БУЛГАР ЧЕХ ИНВЕСТ ХОЛДИНГ АД</v>
      </c>
      <c r="B789" s="625" t="str">
        <f t="shared" si="49"/>
        <v>120054800</v>
      </c>
      <c r="C789" s="629">
        <f t="shared" si="50"/>
        <v>45747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БУЛГАР ЧЕХ ИНВЕСТ ХОЛДИНГ АД</v>
      </c>
      <c r="B790" s="625" t="str">
        <f t="shared" si="49"/>
        <v>120054800</v>
      </c>
      <c r="C790" s="629">
        <f t="shared" si="50"/>
        <v>45747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31</v>
      </c>
    </row>
    <row r="791" spans="1:8">
      <c r="A791" s="625" t="str">
        <f t="shared" si="48"/>
        <v>БУЛГАР ЧЕХ ИНВЕСТ ХОЛДИНГ АД</v>
      </c>
      <c r="B791" s="625" t="str">
        <f t="shared" si="49"/>
        <v>120054800</v>
      </c>
      <c r="C791" s="629">
        <f t="shared" si="50"/>
        <v>45747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БУЛГАР ЧЕХ ИНВЕСТ ХОЛДИНГ АД</v>
      </c>
      <c r="B792" s="625" t="str">
        <f t="shared" si="49"/>
        <v>120054800</v>
      </c>
      <c r="C792" s="629">
        <f t="shared" si="50"/>
        <v>45747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БУЛГАР ЧЕХ ИНВЕСТ ХОЛДИНГ АД</v>
      </c>
      <c r="B793" s="625" t="str">
        <f t="shared" si="49"/>
        <v>120054800</v>
      </c>
      <c r="C793" s="629">
        <f t="shared" si="50"/>
        <v>45747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БУЛГАР ЧЕХ ИНВЕСТ ХОЛДИНГ АД</v>
      </c>
      <c r="B794" s="625" t="str">
        <f t="shared" si="49"/>
        <v>120054800</v>
      </c>
      <c r="C794" s="629">
        <f t="shared" si="50"/>
        <v>45747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БУЛГАР ЧЕХ ИНВЕСТ ХОЛДИНГ АД</v>
      </c>
      <c r="B795" s="625" t="str">
        <f t="shared" si="49"/>
        <v>120054800</v>
      </c>
      <c r="C795" s="629">
        <f t="shared" si="50"/>
        <v>45747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БУЛГАР ЧЕХ ИНВЕСТ ХОЛДИНГ АД</v>
      </c>
      <c r="B796" s="625" t="str">
        <f t="shared" si="49"/>
        <v>120054800</v>
      </c>
      <c r="C796" s="629">
        <f t="shared" si="50"/>
        <v>45747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БУЛГАР ЧЕХ ИНВЕСТ ХОЛДИНГ АД</v>
      </c>
      <c r="B797" s="625" t="str">
        <f t="shared" si="49"/>
        <v>120054800</v>
      </c>
      <c r="C797" s="629">
        <f t="shared" si="50"/>
        <v>45747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БУЛГАР ЧЕХ ИНВЕСТ ХОЛДИНГ АД</v>
      </c>
      <c r="B798" s="625" t="str">
        <f t="shared" si="49"/>
        <v>120054800</v>
      </c>
      <c r="C798" s="629">
        <f t="shared" si="50"/>
        <v>45747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БУЛГАР ЧЕХ ИНВЕСТ ХОЛДИНГ АД</v>
      </c>
      <c r="B799" s="625" t="str">
        <f t="shared" si="49"/>
        <v>120054800</v>
      </c>
      <c r="C799" s="629">
        <f t="shared" si="50"/>
        <v>45747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БУЛГАР ЧЕХ ИНВЕСТ ХОЛДИНГ АД</v>
      </c>
      <c r="B800" s="625" t="str">
        <f t="shared" si="49"/>
        <v>120054800</v>
      </c>
      <c r="C800" s="629">
        <f t="shared" si="50"/>
        <v>45747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БУЛГАР ЧЕХ ИНВЕСТ ХОЛДИНГ АД</v>
      </c>
      <c r="B801" s="625" t="str">
        <f t="shared" si="49"/>
        <v>120054800</v>
      </c>
      <c r="C801" s="629">
        <f t="shared" si="50"/>
        <v>45747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БУЛГАР ЧЕХ ИНВЕСТ ХОЛДИНГ АД</v>
      </c>
      <c r="B802" s="625" t="str">
        <f t="shared" si="49"/>
        <v>120054800</v>
      </c>
      <c r="C802" s="629">
        <f t="shared" si="50"/>
        <v>45747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БУЛГАР ЧЕХ ИНВЕСТ ХОЛДИНГ АД</v>
      </c>
      <c r="B803" s="625" t="str">
        <f t="shared" si="49"/>
        <v>120054800</v>
      </c>
      <c r="C803" s="629">
        <f t="shared" si="50"/>
        <v>45747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БУЛГАР ЧЕХ ИНВЕСТ ХОЛДИНГ АД</v>
      </c>
      <c r="B804" s="625" t="str">
        <f t="shared" si="49"/>
        <v>120054800</v>
      </c>
      <c r="C804" s="629">
        <f t="shared" si="50"/>
        <v>45747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БУЛГАР ЧЕХ ИНВЕСТ ХОЛДИНГ АД</v>
      </c>
      <c r="B805" s="625" t="str">
        <f t="shared" si="49"/>
        <v>120054800</v>
      </c>
      <c r="C805" s="629">
        <f t="shared" si="50"/>
        <v>45747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БУЛГАР ЧЕХ ИНВЕСТ ХОЛДИНГ АД</v>
      </c>
      <c r="B806" s="625" t="str">
        <f t="shared" si="49"/>
        <v>120054800</v>
      </c>
      <c r="C806" s="629">
        <f t="shared" si="50"/>
        <v>45747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БУЛГАР ЧЕХ ИНВЕСТ ХОЛДИНГ АД</v>
      </c>
      <c r="B807" s="625" t="str">
        <f t="shared" si="49"/>
        <v>120054800</v>
      </c>
      <c r="C807" s="629">
        <f t="shared" si="50"/>
        <v>45747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БУЛГАР ЧЕХ ИНВЕСТ ХОЛДИНГ АД</v>
      </c>
      <c r="B808" s="625" t="str">
        <f t="shared" si="49"/>
        <v>120054800</v>
      </c>
      <c r="C808" s="629">
        <f t="shared" si="50"/>
        <v>45747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БУЛГАР ЧЕХ ИНВЕСТ ХОЛДИНГ АД</v>
      </c>
      <c r="B809" s="625" t="str">
        <f t="shared" si="49"/>
        <v>120054800</v>
      </c>
      <c r="C809" s="629">
        <f t="shared" si="50"/>
        <v>45747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БУЛГАР ЧЕХ ИНВЕСТ ХОЛДИНГ АД</v>
      </c>
      <c r="B810" s="625" t="str">
        <f t="shared" si="49"/>
        <v>120054800</v>
      </c>
      <c r="C810" s="629">
        <f t="shared" si="50"/>
        <v>45747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БУЛГАР ЧЕХ ИНВЕСТ ХОЛДИНГ АД</v>
      </c>
      <c r="B811" s="625" t="str">
        <f t="shared" si="49"/>
        <v>120054800</v>
      </c>
      <c r="C811" s="629">
        <f t="shared" si="50"/>
        <v>45747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БУЛГАР ЧЕХ ИНВЕСТ ХОЛДИНГ АД</v>
      </c>
      <c r="B812" s="625" t="str">
        <f t="shared" si="49"/>
        <v>120054800</v>
      </c>
      <c r="C812" s="629">
        <f t="shared" si="50"/>
        <v>45747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БУЛГАР ЧЕХ ИНВЕСТ ХОЛДИНГ АД</v>
      </c>
      <c r="B813" s="625" t="str">
        <f t="shared" si="49"/>
        <v>120054800</v>
      </c>
      <c r="C813" s="629">
        <f t="shared" si="50"/>
        <v>45747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БУЛГАР ЧЕХ ИНВЕСТ ХОЛДИНГ АД</v>
      </c>
      <c r="B814" s="625" t="str">
        <f t="shared" si="49"/>
        <v>120054800</v>
      </c>
      <c r="C814" s="629">
        <f t="shared" si="50"/>
        <v>45747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БУЛГАР ЧЕХ ИНВЕСТ ХОЛДИНГ АД</v>
      </c>
      <c r="B815" s="625" t="str">
        <f t="shared" si="49"/>
        <v>120054800</v>
      </c>
      <c r="C815" s="629">
        <f t="shared" si="50"/>
        <v>45747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БУЛГАР ЧЕХ ИНВЕСТ ХОЛДИНГ АД</v>
      </c>
      <c r="B816" s="625" t="str">
        <f t="shared" si="49"/>
        <v>120054800</v>
      </c>
      <c r="C816" s="629">
        <f t="shared" si="50"/>
        <v>45747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БУЛГАР ЧЕХ ИНВЕСТ ХОЛДИНГ АД</v>
      </c>
      <c r="B817" s="625" t="str">
        <f t="shared" si="49"/>
        <v>120054800</v>
      </c>
      <c r="C817" s="629">
        <f t="shared" si="50"/>
        <v>45747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БУЛГАР ЧЕХ ИНВЕСТ ХОЛДИНГ АД</v>
      </c>
      <c r="B818" s="625" t="str">
        <f t="shared" si="49"/>
        <v>120054800</v>
      </c>
      <c r="C818" s="629">
        <f t="shared" si="50"/>
        <v>45747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БУЛГАР ЧЕХ ИНВЕСТ ХОЛДИНГ АД</v>
      </c>
      <c r="B819" s="625" t="str">
        <f t="shared" si="49"/>
        <v>120054800</v>
      </c>
      <c r="C819" s="629">
        <f t="shared" si="50"/>
        <v>45747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БУЛГАР ЧЕХ ИНВЕСТ ХОЛДИНГ АД</v>
      </c>
      <c r="B820" s="625" t="str">
        <f t="shared" si="49"/>
        <v>120054800</v>
      </c>
      <c r="C820" s="629">
        <f t="shared" si="50"/>
        <v>45747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БУЛГАР ЧЕХ ИНВЕСТ ХОЛДИНГ АД</v>
      </c>
      <c r="B821" s="625" t="str">
        <f t="shared" si="49"/>
        <v>120054800</v>
      </c>
      <c r="C821" s="629">
        <f t="shared" si="50"/>
        <v>45747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БУЛГАР ЧЕХ ИНВЕСТ ХОЛДИНГ АД</v>
      </c>
      <c r="B822" s="625" t="str">
        <f t="shared" si="49"/>
        <v>120054800</v>
      </c>
      <c r="C822" s="629">
        <f t="shared" si="50"/>
        <v>45747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БУЛГАР ЧЕХ ИНВЕСТ ХОЛДИНГ АД</v>
      </c>
      <c r="B823" s="625" t="str">
        <f t="shared" si="49"/>
        <v>120054800</v>
      </c>
      <c r="C823" s="629">
        <f t="shared" si="50"/>
        <v>45747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БУЛГАР ЧЕХ ИНВЕСТ ХОЛДИНГ АД</v>
      </c>
      <c r="B824" s="625" t="str">
        <f t="shared" si="49"/>
        <v>120054800</v>
      </c>
      <c r="C824" s="629">
        <f t="shared" si="50"/>
        <v>45747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БУЛГАР ЧЕХ ИНВЕСТ ХОЛДИНГ АД</v>
      </c>
      <c r="B825" s="625" t="str">
        <f t="shared" si="49"/>
        <v>120054800</v>
      </c>
      <c r="C825" s="629">
        <f t="shared" si="50"/>
        <v>45747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БУЛГАР ЧЕХ ИНВЕСТ ХОЛДИНГ АД</v>
      </c>
      <c r="B826" s="625" t="str">
        <f t="shared" si="49"/>
        <v>120054800</v>
      </c>
      <c r="C826" s="629">
        <f t="shared" si="50"/>
        <v>45747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БУЛГАР ЧЕХ ИНВЕСТ ХОЛДИНГ АД</v>
      </c>
      <c r="B827" s="625" t="str">
        <f t="shared" si="49"/>
        <v>120054800</v>
      </c>
      <c r="C827" s="629">
        <f t="shared" si="50"/>
        <v>45747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БУЛГАР ЧЕХ ИНВЕСТ ХОЛДИНГ АД</v>
      </c>
      <c r="B828" s="625" t="str">
        <f t="shared" si="49"/>
        <v>120054800</v>
      </c>
      <c r="C828" s="629">
        <f t="shared" si="50"/>
        <v>45747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БУЛГАР ЧЕХ ИНВЕСТ ХОЛДИНГ АД</v>
      </c>
      <c r="B829" s="625" t="str">
        <f t="shared" si="49"/>
        <v>120054800</v>
      </c>
      <c r="C829" s="629">
        <f t="shared" si="50"/>
        <v>45747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БУЛГАР ЧЕХ ИНВЕСТ ХОЛДИНГ АД</v>
      </c>
      <c r="B830" s="625" t="str">
        <f t="shared" si="49"/>
        <v>120054800</v>
      </c>
      <c r="C830" s="629">
        <f t="shared" si="50"/>
        <v>45747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БУЛГАР ЧЕХ ИНВЕСТ ХОЛДИНГ АД</v>
      </c>
      <c r="B831" s="625" t="str">
        <f t="shared" si="49"/>
        <v>120054800</v>
      </c>
      <c r="C831" s="629">
        <f t="shared" si="50"/>
        <v>45747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БУЛГАР ЧЕХ ИНВЕСТ ХОЛДИНГ АД</v>
      </c>
      <c r="B832" s="625" t="str">
        <f t="shared" si="49"/>
        <v>120054800</v>
      </c>
      <c r="C832" s="629">
        <f t="shared" si="50"/>
        <v>45747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БУЛГАР ЧЕХ ИНВЕСТ ХОЛДИНГ АД</v>
      </c>
      <c r="B833" s="625" t="str">
        <f t="shared" si="49"/>
        <v>120054800</v>
      </c>
      <c r="C833" s="629">
        <f t="shared" si="50"/>
        <v>45747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БУЛГАР ЧЕХ ИНВЕСТ ХОЛДИНГ АД</v>
      </c>
      <c r="B834" s="625" t="str">
        <f t="shared" si="49"/>
        <v>120054800</v>
      </c>
      <c r="C834" s="629">
        <f t="shared" si="50"/>
        <v>45747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БУЛГАР ЧЕХ ИНВЕСТ ХОЛДИНГ АД</v>
      </c>
      <c r="B835" s="625" t="str">
        <f t="shared" si="49"/>
        <v>120054800</v>
      </c>
      <c r="C835" s="629">
        <f t="shared" si="50"/>
        <v>45747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1</v>
      </c>
    </row>
    <row r="836" spans="1:8">
      <c r="A836" s="625" t="str">
        <f t="shared" si="48"/>
        <v>БУЛГАР ЧЕХ ИНВЕСТ ХОЛДИНГ АД</v>
      </c>
      <c r="B836" s="625" t="str">
        <f t="shared" si="49"/>
        <v>120054800</v>
      </c>
      <c r="C836" s="629">
        <f t="shared" si="50"/>
        <v>45747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1</v>
      </c>
    </row>
    <row r="837" spans="1:8">
      <c r="A837" s="625" t="str">
        <f t="shared" si="48"/>
        <v>БУЛГАР ЧЕХ ИНВЕСТ ХОЛДИНГ АД</v>
      </c>
      <c r="B837" s="625" t="str">
        <f t="shared" si="49"/>
        <v>120054800</v>
      </c>
      <c r="C837" s="629">
        <f t="shared" si="50"/>
        <v>45747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БУЛГАР ЧЕХ ИНВЕСТ ХОЛДИНГ АД</v>
      </c>
      <c r="B838" s="625" t="str">
        <f t="shared" si="49"/>
        <v>120054800</v>
      </c>
      <c r="C838" s="629">
        <f t="shared" si="50"/>
        <v>45747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БУЛГАР ЧЕХ ИНВЕСТ ХОЛДИНГ АД</v>
      </c>
      <c r="B839" s="625" t="str">
        <f t="shared" si="49"/>
        <v>120054800</v>
      </c>
      <c r="C839" s="629">
        <f t="shared" si="50"/>
        <v>45747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БУЛГАР ЧЕХ ИНВЕСТ ХОЛДИНГ АД</v>
      </c>
      <c r="B840" s="625" t="str">
        <f t="shared" si="49"/>
        <v>120054800</v>
      </c>
      <c r="C840" s="629">
        <f t="shared" si="50"/>
        <v>45747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БУЛГАР ЧЕХ ИНВЕСТ ХОЛДИНГ АД</v>
      </c>
      <c r="B841" s="625" t="str">
        <f t="shared" si="49"/>
        <v>120054800</v>
      </c>
      <c r="C841" s="629">
        <f t="shared" si="50"/>
        <v>45747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БУЛГАР ЧЕХ ИНВЕСТ ХОЛДИНГ АД</v>
      </c>
      <c r="B842" s="625" t="str">
        <f t="shared" si="49"/>
        <v>120054800</v>
      </c>
      <c r="C842" s="629">
        <f t="shared" si="50"/>
        <v>45747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БУЛГАР ЧЕХ ИНВЕСТ ХОЛДИНГ АД</v>
      </c>
      <c r="B843" s="625" t="str">
        <f t="shared" si="49"/>
        <v>120054800</v>
      </c>
      <c r="C843" s="629">
        <f t="shared" si="50"/>
        <v>45747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БУЛГАР ЧЕХ ИНВЕСТ ХОЛДИНГ АД</v>
      </c>
      <c r="B844" s="625" t="str">
        <f t="shared" si="49"/>
        <v>120054800</v>
      </c>
      <c r="C844" s="629">
        <f t="shared" si="50"/>
        <v>45747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БУЛГАР ЧЕХ ИНВЕСТ ХОЛДИНГ АД</v>
      </c>
      <c r="B845" s="625" t="str">
        <f t="shared" ref="B845:B910" si="52">pdeBulstat</f>
        <v>120054800</v>
      </c>
      <c r="C845" s="629">
        <f t="shared" ref="C845:C910" si="53">endDate</f>
        <v>45747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БУЛГАР ЧЕХ ИНВЕСТ ХОЛДИНГ АД</v>
      </c>
      <c r="B846" s="625" t="str">
        <f t="shared" si="52"/>
        <v>120054800</v>
      </c>
      <c r="C846" s="629">
        <f t="shared" si="53"/>
        <v>45747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БУЛГАР ЧЕХ ИНВЕСТ ХОЛДИНГ АД</v>
      </c>
      <c r="B847" s="625" t="str">
        <f t="shared" si="52"/>
        <v>120054800</v>
      </c>
      <c r="C847" s="629">
        <f t="shared" si="53"/>
        <v>45747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БУЛГАР ЧЕХ ИНВЕСТ ХОЛДИНГ АД</v>
      </c>
      <c r="B848" s="625" t="str">
        <f t="shared" si="52"/>
        <v>120054800</v>
      </c>
      <c r="C848" s="629">
        <f t="shared" si="53"/>
        <v>45747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БУЛГАР ЧЕХ ИНВЕСТ ХОЛДИНГ АД</v>
      </c>
      <c r="B849" s="625" t="str">
        <f t="shared" si="52"/>
        <v>120054800</v>
      </c>
      <c r="C849" s="629">
        <f t="shared" si="53"/>
        <v>45747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БУЛГАР ЧЕХ ИНВЕСТ ХОЛДИНГ АД</v>
      </c>
      <c r="B850" s="625" t="str">
        <f t="shared" si="52"/>
        <v>120054800</v>
      </c>
      <c r="C850" s="629">
        <f t="shared" si="53"/>
        <v>45747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1</v>
      </c>
    </row>
    <row r="851" spans="1:8">
      <c r="A851" s="625" t="str">
        <f t="shared" si="51"/>
        <v>БУЛГАР ЧЕХ ИНВЕСТ ХОЛДИНГ АД</v>
      </c>
      <c r="B851" s="625" t="str">
        <f t="shared" si="52"/>
        <v>120054800</v>
      </c>
      <c r="C851" s="629">
        <f t="shared" si="53"/>
        <v>45747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БУЛГАР ЧЕХ ИНВЕСТ ХОЛДИНГ АД</v>
      </c>
      <c r="B852" s="625" t="str">
        <f t="shared" si="52"/>
        <v>120054800</v>
      </c>
      <c r="C852" s="629">
        <f t="shared" si="53"/>
        <v>45747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БУЛГАР ЧЕХ ИНВЕСТ ХОЛДИНГ АД</v>
      </c>
      <c r="B853" s="625" t="str">
        <f t="shared" si="52"/>
        <v>120054800</v>
      </c>
      <c r="C853" s="629">
        <f t="shared" si="53"/>
        <v>45747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БУЛГАР ЧЕХ ИНВЕСТ ХОЛДИНГ АД</v>
      </c>
      <c r="B854" s="625" t="str">
        <f t="shared" si="52"/>
        <v>120054800</v>
      </c>
      <c r="C854" s="629">
        <f t="shared" si="53"/>
        <v>45747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БУЛГАР ЧЕХ ИНВЕСТ ХОЛДИНГ АД</v>
      </c>
      <c r="B855" s="625" t="str">
        <f t="shared" si="52"/>
        <v>120054800</v>
      </c>
      <c r="C855" s="629">
        <f t="shared" si="53"/>
        <v>45747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БУЛГАР ЧЕХ ИНВЕСТ ХОЛДИНГ АД</v>
      </c>
      <c r="B856" s="625" t="str">
        <f t="shared" si="52"/>
        <v>120054800</v>
      </c>
      <c r="C856" s="629">
        <f t="shared" si="53"/>
        <v>45747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БУЛГАР ЧЕХ ИНВЕСТ ХОЛДИНГ АД</v>
      </c>
      <c r="B857" s="625" t="str">
        <f t="shared" si="52"/>
        <v>120054800</v>
      </c>
      <c r="C857" s="629">
        <f t="shared" si="53"/>
        <v>45747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БУЛГАР ЧЕХ ИНВЕСТ ХОЛДИНГ АД</v>
      </c>
      <c r="B858" s="625" t="str">
        <f t="shared" si="52"/>
        <v>120054800</v>
      </c>
      <c r="C858" s="629">
        <f t="shared" si="53"/>
        <v>45747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БУЛГАР ЧЕХ ИНВЕСТ ХОЛДИНГ АД</v>
      </c>
      <c r="B859" s="625" t="str">
        <f t="shared" si="52"/>
        <v>120054800</v>
      </c>
      <c r="C859" s="629">
        <f t="shared" si="53"/>
        <v>45747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0</v>
      </c>
    </row>
    <row r="860" spans="1:8">
      <c r="A860" s="625" t="str">
        <f t="shared" si="51"/>
        <v>БУЛГАР ЧЕХ ИНВЕСТ ХОЛДИНГ АД</v>
      </c>
      <c r="B860" s="625" t="str">
        <f t="shared" si="52"/>
        <v>120054800</v>
      </c>
      <c r="C860" s="629">
        <f t="shared" si="53"/>
        <v>45747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БУЛГАР ЧЕХ ИНВЕСТ ХОЛДИНГ АД</v>
      </c>
      <c r="B861" s="625" t="str">
        <f t="shared" si="52"/>
        <v>120054800</v>
      </c>
      <c r="C861" s="629">
        <f t="shared" si="53"/>
        <v>45747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БУЛГАР ЧЕХ ИНВЕСТ ХОЛДИНГ АД</v>
      </c>
      <c r="B862" s="625" t="str">
        <f t="shared" si="52"/>
        <v>120054800</v>
      </c>
      <c r="C862" s="629">
        <f t="shared" si="53"/>
        <v>45747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БУЛГАР ЧЕХ ИНВЕСТ ХОЛДИНГ АД</v>
      </c>
      <c r="B863" s="625" t="str">
        <f t="shared" si="52"/>
        <v>120054800</v>
      </c>
      <c r="C863" s="629">
        <f t="shared" si="53"/>
        <v>45747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БУЛГАР ЧЕХ ИНВЕСТ ХОЛДИНГ АД</v>
      </c>
      <c r="B864" s="625" t="str">
        <f t="shared" si="52"/>
        <v>120054800</v>
      </c>
      <c r="C864" s="629">
        <f t="shared" si="53"/>
        <v>45747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БУЛГАР ЧЕХ ИНВЕСТ ХОЛДИНГ АД</v>
      </c>
      <c r="B865" s="625" t="str">
        <f t="shared" si="52"/>
        <v>120054800</v>
      </c>
      <c r="C865" s="629">
        <f t="shared" si="53"/>
        <v>45747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30</v>
      </c>
    </row>
    <row r="866" spans="1:8">
      <c r="A866" s="625" t="str">
        <f t="shared" si="51"/>
        <v>БУЛГАР ЧЕХ ИНВЕСТ ХОЛДИНГ АД</v>
      </c>
      <c r="B866" s="625" t="str">
        <f t="shared" si="52"/>
        <v>120054800</v>
      </c>
      <c r="C866" s="629">
        <f t="shared" si="53"/>
        <v>45747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30</v>
      </c>
    </row>
    <row r="867" spans="1:8">
      <c r="A867" s="625" t="str">
        <f t="shared" si="51"/>
        <v>БУЛГАР ЧЕХ ИНВЕСТ ХОЛДИНГ АД</v>
      </c>
      <c r="B867" s="625" t="str">
        <f t="shared" si="52"/>
        <v>120054800</v>
      </c>
      <c r="C867" s="629">
        <f t="shared" si="53"/>
        <v>45747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БУЛГАР ЧЕХ ИНВЕСТ ХОЛДИНГ АД</v>
      </c>
      <c r="B868" s="625" t="str">
        <f t="shared" si="52"/>
        <v>120054800</v>
      </c>
      <c r="C868" s="629">
        <f t="shared" si="53"/>
        <v>45747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БУЛГАР ЧЕХ ИНВЕСТ ХОЛДИНГ АД</v>
      </c>
      <c r="B869" s="625" t="str">
        <f t="shared" si="52"/>
        <v>120054800</v>
      </c>
      <c r="C869" s="629">
        <f t="shared" si="53"/>
        <v>45747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БУЛГАР ЧЕХ ИНВЕСТ ХОЛДИНГ АД</v>
      </c>
      <c r="B870" s="625" t="str">
        <f t="shared" si="52"/>
        <v>120054800</v>
      </c>
      <c r="C870" s="629">
        <f t="shared" si="53"/>
        <v>45747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БУЛГАР ЧЕХ ИНВЕСТ ХОЛДИНГ АД</v>
      </c>
      <c r="B871" s="625" t="str">
        <f t="shared" si="52"/>
        <v>120054800</v>
      </c>
      <c r="C871" s="629">
        <f t="shared" si="53"/>
        <v>45747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БУЛГАР ЧЕХ ИНВЕСТ ХОЛДИНГ АД</v>
      </c>
      <c r="B872" s="625" t="str">
        <f t="shared" si="52"/>
        <v>120054800</v>
      </c>
      <c r="C872" s="629">
        <f t="shared" si="53"/>
        <v>45747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БУЛГАР ЧЕХ ИНВЕСТ ХОЛДИНГ АД</v>
      </c>
      <c r="B873" s="625" t="str">
        <f t="shared" si="52"/>
        <v>120054800</v>
      </c>
      <c r="C873" s="629">
        <f t="shared" si="53"/>
        <v>45747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БУЛГАР ЧЕХ ИНВЕСТ ХОЛДИНГ АД</v>
      </c>
      <c r="B874" s="625" t="str">
        <f t="shared" si="52"/>
        <v>120054800</v>
      </c>
      <c r="C874" s="629">
        <f t="shared" si="53"/>
        <v>45747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БУЛГАР ЧЕХ ИНВЕСТ ХОЛДИНГ АД</v>
      </c>
      <c r="B875" s="625" t="str">
        <f t="shared" si="52"/>
        <v>120054800</v>
      </c>
      <c r="C875" s="629">
        <f t="shared" si="53"/>
        <v>45747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БУЛГАР ЧЕХ ИНВЕСТ ХОЛДИНГ АД</v>
      </c>
      <c r="B876" s="625" t="str">
        <f t="shared" si="52"/>
        <v>120054800</v>
      </c>
      <c r="C876" s="629">
        <f t="shared" si="53"/>
        <v>45747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БУЛГАР ЧЕХ ИНВЕСТ ХОЛДИНГ АД</v>
      </c>
      <c r="B877" s="625" t="str">
        <f t="shared" si="52"/>
        <v>120054800</v>
      </c>
      <c r="C877" s="629">
        <f t="shared" si="53"/>
        <v>45747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БУЛГАР ЧЕХ ИНВЕСТ ХОЛДИНГ АД</v>
      </c>
      <c r="B878" s="625" t="str">
        <f t="shared" si="52"/>
        <v>120054800</v>
      </c>
      <c r="C878" s="629">
        <f t="shared" si="53"/>
        <v>45747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БУЛГАР ЧЕХ ИНВЕСТ ХОЛДИНГ АД</v>
      </c>
      <c r="B879" s="625" t="str">
        <f t="shared" si="52"/>
        <v>120054800</v>
      </c>
      <c r="C879" s="629">
        <f t="shared" si="53"/>
        <v>45747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БУЛГАР ЧЕХ ИНВЕСТ ХОЛДИНГ АД</v>
      </c>
      <c r="B880" s="625" t="str">
        <f t="shared" si="52"/>
        <v>120054800</v>
      </c>
      <c r="C880" s="629">
        <f t="shared" si="53"/>
        <v>45747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30</v>
      </c>
    </row>
    <row r="881" spans="1:8">
      <c r="A881" s="625" t="str">
        <f t="shared" si="51"/>
        <v>БУЛГАР ЧЕХ ИНВЕСТ ХОЛДИНГ АД</v>
      </c>
      <c r="B881" s="625" t="str">
        <f t="shared" si="52"/>
        <v>120054800</v>
      </c>
      <c r="C881" s="629">
        <f t="shared" si="53"/>
        <v>45747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БУЛГАР ЧЕХ ИНВЕСТ ХОЛДИНГ АД</v>
      </c>
      <c r="B882" s="625" t="str">
        <f t="shared" si="52"/>
        <v>120054800</v>
      </c>
      <c r="C882" s="629">
        <f t="shared" si="53"/>
        <v>45747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БУЛГАР ЧЕХ ИНВЕСТ ХОЛДИНГ АД</v>
      </c>
      <c r="B883" s="625" t="str">
        <f t="shared" si="52"/>
        <v>120054800</v>
      </c>
      <c r="C883" s="629">
        <f t="shared" si="53"/>
        <v>45747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БУЛГАР ЧЕХ ИНВЕСТ ХОЛДИНГ АД</v>
      </c>
      <c r="B884" s="625" t="str">
        <f t="shared" si="52"/>
        <v>120054800</v>
      </c>
      <c r="C884" s="629">
        <f t="shared" si="53"/>
        <v>45747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БУЛГАР ЧЕХ ИНВЕСТ ХОЛДИНГ АД</v>
      </c>
      <c r="B885" s="625" t="str">
        <f t="shared" si="52"/>
        <v>120054800</v>
      </c>
      <c r="C885" s="629">
        <f t="shared" si="53"/>
        <v>45747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БУЛГАР ЧЕХ ИНВЕСТ ХОЛДИНГ АД</v>
      </c>
      <c r="B886" s="625" t="str">
        <f t="shared" si="52"/>
        <v>120054800</v>
      </c>
      <c r="C886" s="629">
        <f t="shared" si="53"/>
        <v>45747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 t="str">
        <f t="shared" si="51"/>
        <v>БУЛГАР ЧЕХ ИНВЕСТ ХОЛДИНГ АД</v>
      </c>
      <c r="B887" s="625" t="str">
        <f t="shared" si="52"/>
        <v>120054800</v>
      </c>
      <c r="C887" s="629">
        <f t="shared" si="53"/>
        <v>45747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БУЛГАР ЧЕХ ИНВЕСТ ХОЛДИНГ АД</v>
      </c>
      <c r="B888" s="625" t="str">
        <f t="shared" si="52"/>
        <v>120054800</v>
      </c>
      <c r="C888" s="629">
        <f t="shared" si="53"/>
        <v>45747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БУЛГАР ЧЕХ ИНВЕСТ ХОЛДИНГ АД</v>
      </c>
      <c r="B889" s="625" t="str">
        <f t="shared" si="52"/>
        <v>120054800</v>
      </c>
      <c r="C889" s="629">
        <f t="shared" si="53"/>
        <v>45747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0</v>
      </c>
    </row>
    <row r="890" spans="1:8">
      <c r="A890" s="625" t="str">
        <f t="shared" si="51"/>
        <v>БУЛГАР ЧЕХ ИНВЕСТ ХОЛДИНГ АД</v>
      </c>
      <c r="B890" s="625" t="str">
        <f t="shared" si="52"/>
        <v>120054800</v>
      </c>
      <c r="C890" s="629">
        <f t="shared" si="53"/>
        <v>45747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434</v>
      </c>
    </row>
    <row r="891" spans="1:8">
      <c r="A891" s="625" t="str">
        <f t="shared" si="51"/>
        <v>БУЛГАР ЧЕХ ИНВЕСТ ХОЛДИНГ АД</v>
      </c>
      <c r="B891" s="625" t="str">
        <f t="shared" si="52"/>
        <v>120054800</v>
      </c>
      <c r="C891" s="629">
        <f t="shared" si="53"/>
        <v>45747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БУЛГАР ЧЕХ ИНВЕСТ ХОЛДИНГ АД</v>
      </c>
      <c r="B892" s="625" t="str">
        <f t="shared" si="52"/>
        <v>120054800</v>
      </c>
      <c r="C892" s="629">
        <f t="shared" si="53"/>
        <v>45747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БУЛГАР ЧЕХ ИНВЕСТ ХОЛДИНГ АД</v>
      </c>
      <c r="B893" s="625" t="str">
        <f t="shared" si="52"/>
        <v>120054800</v>
      </c>
      <c r="C893" s="629">
        <f t="shared" si="53"/>
        <v>45747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БУЛГАР ЧЕХ ИНВЕСТ ХОЛДИНГ АД</v>
      </c>
      <c r="B894" s="625" t="str">
        <f t="shared" si="52"/>
        <v>120054800</v>
      </c>
      <c r="C894" s="629">
        <f t="shared" si="53"/>
        <v>45747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БУЛГАР ЧЕХ ИНВЕСТ ХОЛДИНГ АД</v>
      </c>
      <c r="B895" s="625" t="str">
        <f t="shared" si="52"/>
        <v>120054800</v>
      </c>
      <c r="C895" s="629">
        <f t="shared" si="53"/>
        <v>45747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798</v>
      </c>
    </row>
    <row r="896" spans="1:8">
      <c r="A896" s="625" t="str">
        <f t="shared" si="51"/>
        <v>БУЛГАР ЧЕХ ИНВЕСТ ХОЛДИНГ АД</v>
      </c>
      <c r="B896" s="625" t="str">
        <f t="shared" si="52"/>
        <v>120054800</v>
      </c>
      <c r="C896" s="629">
        <f t="shared" si="53"/>
        <v>45747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798</v>
      </c>
    </row>
    <row r="897" spans="1:8">
      <c r="A897" s="625" t="str">
        <f t="shared" si="51"/>
        <v>БУЛГАР ЧЕХ ИНВЕСТ ХОЛДИНГ АД</v>
      </c>
      <c r="B897" s="625" t="str">
        <f t="shared" si="52"/>
        <v>120054800</v>
      </c>
      <c r="C897" s="629">
        <f t="shared" si="53"/>
        <v>45747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3179</v>
      </c>
    </row>
    <row r="898" spans="1:8">
      <c r="A898" s="625" t="str">
        <f t="shared" si="51"/>
        <v>БУЛГАР ЧЕХ ИНВЕСТ ХОЛДИНГ АД</v>
      </c>
      <c r="B898" s="625" t="str">
        <f t="shared" si="52"/>
        <v>120054800</v>
      </c>
      <c r="C898" s="629">
        <f t="shared" si="53"/>
        <v>45747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3171</v>
      </c>
    </row>
    <row r="899" spans="1:8">
      <c r="A899" s="625" t="str">
        <f t="shared" si="51"/>
        <v>БУЛГАР ЧЕХ ИНВЕСТ ХОЛДИНГ АД</v>
      </c>
      <c r="B899" s="625" t="str">
        <f t="shared" si="52"/>
        <v>120054800</v>
      </c>
      <c r="C899" s="629">
        <f t="shared" si="53"/>
        <v>45747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БУЛГАР ЧЕХ ИНВЕСТ ХОЛДИНГ АД</v>
      </c>
      <c r="B900" s="625" t="str">
        <f t="shared" si="52"/>
        <v>120054800</v>
      </c>
      <c r="C900" s="629">
        <f t="shared" si="53"/>
        <v>45747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БУЛГАР ЧЕХ ИНВЕСТ ХОЛДИНГ АД</v>
      </c>
      <c r="B901" s="625" t="str">
        <f t="shared" si="52"/>
        <v>120054800</v>
      </c>
      <c r="C901" s="629">
        <f t="shared" si="53"/>
        <v>45747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8</v>
      </c>
    </row>
    <row r="902" spans="1:8">
      <c r="A902" s="625" t="str">
        <f t="shared" si="51"/>
        <v>БУЛГАР ЧЕХ ИНВЕСТ ХОЛДИНГ АД</v>
      </c>
      <c r="B902" s="625" t="str">
        <f t="shared" si="52"/>
        <v>120054800</v>
      </c>
      <c r="C902" s="629">
        <f t="shared" si="53"/>
        <v>45747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БУЛГАР ЧЕХ ИНВЕСТ ХОЛДИНГ АД</v>
      </c>
      <c r="B903" s="625" t="str">
        <f t="shared" si="52"/>
        <v>120054800</v>
      </c>
      <c r="C903" s="629">
        <f t="shared" si="53"/>
        <v>45747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БУЛГАР ЧЕХ ИНВЕСТ ХОЛДИНГ АД</v>
      </c>
      <c r="B904" s="625" t="str">
        <f t="shared" si="52"/>
        <v>120054800</v>
      </c>
      <c r="C904" s="629">
        <f t="shared" si="53"/>
        <v>45747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БУЛГАР ЧЕХ ИНВЕСТ ХОЛДИНГ АД</v>
      </c>
      <c r="B905" s="625" t="str">
        <f t="shared" si="52"/>
        <v>120054800</v>
      </c>
      <c r="C905" s="629">
        <f t="shared" si="53"/>
        <v>45747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БУЛГАР ЧЕХ ИНВЕСТ ХОЛДИНГ АД</v>
      </c>
      <c r="B906" s="625" t="str">
        <f t="shared" si="52"/>
        <v>120054800</v>
      </c>
      <c r="C906" s="629">
        <f t="shared" si="53"/>
        <v>45747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БУЛГАР ЧЕХ ИНВЕСТ ХОЛДИНГ АД</v>
      </c>
      <c r="B907" s="625" t="str">
        <f t="shared" si="52"/>
        <v>120054800</v>
      </c>
      <c r="C907" s="629">
        <f t="shared" si="53"/>
        <v>45747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БУЛГАР ЧЕХ ИНВЕСТ ХОЛДИНГ АД</v>
      </c>
      <c r="B908" s="625" t="str">
        <f t="shared" si="52"/>
        <v>120054800</v>
      </c>
      <c r="C908" s="629">
        <f t="shared" si="53"/>
        <v>45747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3179</v>
      </c>
    </row>
    <row r="909" spans="1:8">
      <c r="A909" s="625" t="str">
        <f t="shared" si="51"/>
        <v>БУЛГАР ЧЕХ ИНВЕСТ ХОЛДИНГ АД</v>
      </c>
      <c r="B909" s="625" t="str">
        <f t="shared" si="52"/>
        <v>120054800</v>
      </c>
      <c r="C909" s="629">
        <f t="shared" si="53"/>
        <v>45747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БУЛГАР ЧЕХ ИНВЕСТ ХОЛДИНГ АД</v>
      </c>
      <c r="B910" s="625" t="str">
        <f t="shared" si="52"/>
        <v>120054800</v>
      </c>
      <c r="C910" s="629">
        <f t="shared" si="53"/>
        <v>45747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4411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БУЛГАР ЧЕХ ИНВЕСТ ХОЛДИНГ АД</v>
      </c>
      <c r="B912" s="625" t="str">
        <f t="shared" ref="B912:B975" si="55">pdeBulstat</f>
        <v>120054800</v>
      </c>
      <c r="C912" s="629">
        <f t="shared" ref="C912:C975" si="56">endDate</f>
        <v>45747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БУЛГАР ЧЕХ ИНВЕСТ ХОЛДИНГ АД</v>
      </c>
      <c r="B913" s="625" t="str">
        <f t="shared" si="55"/>
        <v>120054800</v>
      </c>
      <c r="C913" s="629">
        <f t="shared" si="56"/>
        <v>45747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 t="str">
        <f t="shared" si="54"/>
        <v>БУЛГАР ЧЕХ ИНВЕСТ ХОЛДИНГ АД</v>
      </c>
      <c r="B914" s="625" t="str">
        <f t="shared" si="55"/>
        <v>120054800</v>
      </c>
      <c r="C914" s="629">
        <f t="shared" si="56"/>
        <v>45747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 t="str">
        <f t="shared" si="54"/>
        <v>БУЛГАР ЧЕХ ИНВЕСТ ХОЛДИНГ АД</v>
      </c>
      <c r="B915" s="625" t="str">
        <f t="shared" si="55"/>
        <v>120054800</v>
      </c>
      <c r="C915" s="629">
        <f t="shared" si="56"/>
        <v>45747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БУЛГАР ЧЕХ ИНВЕСТ ХОЛДИНГ АД</v>
      </c>
      <c r="B916" s="625" t="str">
        <f t="shared" si="55"/>
        <v>120054800</v>
      </c>
      <c r="C916" s="629">
        <f t="shared" si="56"/>
        <v>45747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БУЛГАР ЧЕХ ИНВЕСТ ХОЛДИНГ АД</v>
      </c>
      <c r="B917" s="625" t="str">
        <f t="shared" si="55"/>
        <v>120054800</v>
      </c>
      <c r="C917" s="629">
        <f t="shared" si="56"/>
        <v>45747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БУЛГАР ЧЕХ ИНВЕСТ ХОЛДИНГ АД</v>
      </c>
      <c r="B918" s="625" t="str">
        <f t="shared" si="55"/>
        <v>120054800</v>
      </c>
      <c r="C918" s="629">
        <f t="shared" si="56"/>
        <v>45747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166</v>
      </c>
    </row>
    <row r="919" spans="1:8">
      <c r="A919" s="625" t="str">
        <f t="shared" si="54"/>
        <v>БУЛГАР ЧЕХ ИНВЕСТ ХОЛДИНГ АД</v>
      </c>
      <c r="B919" s="625" t="str">
        <f t="shared" si="55"/>
        <v>120054800</v>
      </c>
      <c r="C919" s="629">
        <f t="shared" si="56"/>
        <v>45747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БУЛГАР ЧЕХ ИНВЕСТ ХОЛДИНГ АД</v>
      </c>
      <c r="B920" s="625" t="str">
        <f t="shared" si="55"/>
        <v>120054800</v>
      </c>
      <c r="C920" s="629">
        <f t="shared" si="56"/>
        <v>45747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166</v>
      </c>
    </row>
    <row r="921" spans="1:8">
      <c r="A921" s="625" t="str">
        <f t="shared" si="54"/>
        <v>БУЛГАР ЧЕХ ИНВЕСТ ХОЛДИНГ АД</v>
      </c>
      <c r="B921" s="625" t="str">
        <f t="shared" si="55"/>
        <v>120054800</v>
      </c>
      <c r="C921" s="629">
        <f t="shared" si="56"/>
        <v>45747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166</v>
      </c>
    </row>
    <row r="922" spans="1:8">
      <c r="A922" s="625" t="str">
        <f t="shared" si="54"/>
        <v>БУЛГАР ЧЕХ ИНВЕСТ ХОЛДИНГ АД</v>
      </c>
      <c r="B922" s="625" t="str">
        <f t="shared" si="55"/>
        <v>120054800</v>
      </c>
      <c r="C922" s="629">
        <f t="shared" si="56"/>
        <v>45747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БУЛГАР ЧЕХ ИНВЕСТ ХОЛДИНГ АД</v>
      </c>
      <c r="B923" s="625" t="str">
        <f t="shared" si="55"/>
        <v>120054800</v>
      </c>
      <c r="C923" s="629">
        <f t="shared" si="56"/>
        <v>45747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230</v>
      </c>
    </row>
    <row r="924" spans="1:8">
      <c r="A924" s="625" t="str">
        <f t="shared" si="54"/>
        <v>БУЛГАР ЧЕХ ИНВЕСТ ХОЛДИНГ АД</v>
      </c>
      <c r="B924" s="625" t="str">
        <f t="shared" si="55"/>
        <v>120054800</v>
      </c>
      <c r="C924" s="629">
        <f t="shared" si="56"/>
        <v>45747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0</v>
      </c>
    </row>
    <row r="925" spans="1:8">
      <c r="A925" s="625" t="str">
        <f t="shared" si="54"/>
        <v>БУЛГАР ЧЕХ ИНВЕСТ ХОЛДИНГ АД</v>
      </c>
      <c r="B925" s="625" t="str">
        <f t="shared" si="55"/>
        <v>120054800</v>
      </c>
      <c r="C925" s="629">
        <f t="shared" si="56"/>
        <v>45747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БУЛГАР ЧЕХ ИНВЕСТ ХОЛДИНГ АД</v>
      </c>
      <c r="B926" s="625" t="str">
        <f t="shared" si="55"/>
        <v>120054800</v>
      </c>
      <c r="C926" s="629">
        <f t="shared" si="56"/>
        <v>45747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230</v>
      </c>
    </row>
    <row r="927" spans="1:8">
      <c r="A927" s="625" t="str">
        <f t="shared" si="54"/>
        <v>БУЛГАР ЧЕХ ИНВЕСТ ХОЛДИНГ АД</v>
      </c>
      <c r="B927" s="625" t="str">
        <f t="shared" si="55"/>
        <v>120054800</v>
      </c>
      <c r="C927" s="629">
        <f t="shared" si="56"/>
        <v>45747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2</v>
      </c>
    </row>
    <row r="928" spans="1:8">
      <c r="A928" s="625" t="str">
        <f t="shared" si="54"/>
        <v>БУЛГАР ЧЕХ ИНВЕСТ ХОЛДИНГ АД</v>
      </c>
      <c r="B928" s="625" t="str">
        <f t="shared" si="55"/>
        <v>120054800</v>
      </c>
      <c r="C928" s="629">
        <f t="shared" si="56"/>
        <v>45747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2672</v>
      </c>
    </row>
    <row r="929" spans="1:8">
      <c r="A929" s="625" t="str">
        <f t="shared" si="54"/>
        <v>БУЛГАР ЧЕХ ИНВЕСТ ХОЛДИНГ АД</v>
      </c>
      <c r="B929" s="625" t="str">
        <f t="shared" si="55"/>
        <v>120054800</v>
      </c>
      <c r="C929" s="629">
        <f t="shared" si="56"/>
        <v>45747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5788</v>
      </c>
    </row>
    <row r="930" spans="1:8">
      <c r="A930" s="625" t="str">
        <f t="shared" si="54"/>
        <v>БУЛГАР ЧЕХ ИНВЕСТ ХОЛДИНГ АД</v>
      </c>
      <c r="B930" s="625" t="str">
        <f t="shared" si="55"/>
        <v>120054800</v>
      </c>
      <c r="C930" s="629">
        <f t="shared" si="56"/>
        <v>45747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БУЛГАР ЧЕХ ИНВЕСТ ХОЛДИНГ АД</v>
      </c>
      <c r="B931" s="625" t="str">
        <f t="shared" si="55"/>
        <v>120054800</v>
      </c>
      <c r="C931" s="629">
        <f t="shared" si="56"/>
        <v>45747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БУЛГАР ЧЕХ ИНВЕСТ ХОЛДИНГ АД</v>
      </c>
      <c r="B932" s="625" t="str">
        <f t="shared" si="55"/>
        <v>120054800</v>
      </c>
      <c r="C932" s="629">
        <f t="shared" si="56"/>
        <v>45747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БУЛГАР ЧЕХ ИНВЕСТ ХОЛДИНГ АД</v>
      </c>
      <c r="B933" s="625" t="str">
        <f t="shared" si="55"/>
        <v>120054800</v>
      </c>
      <c r="C933" s="629">
        <f t="shared" si="56"/>
        <v>45747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БУЛГАР ЧЕХ ИНВЕСТ ХОЛДИНГ АД</v>
      </c>
      <c r="B934" s="625" t="str">
        <f t="shared" si="55"/>
        <v>120054800</v>
      </c>
      <c r="C934" s="629">
        <f t="shared" si="56"/>
        <v>45747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БУЛГАР ЧЕХ ИНВЕСТ ХОЛДИНГ АД</v>
      </c>
      <c r="B935" s="625" t="str">
        <f t="shared" si="55"/>
        <v>120054800</v>
      </c>
      <c r="C935" s="629">
        <f t="shared" si="56"/>
        <v>45747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БУЛГАР ЧЕХ ИНВЕСТ ХОЛДИНГ АД</v>
      </c>
      <c r="B936" s="625" t="str">
        <f t="shared" si="55"/>
        <v>120054800</v>
      </c>
      <c r="C936" s="629">
        <f t="shared" si="56"/>
        <v>45747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БУЛГАР ЧЕХ ИНВЕСТ ХОЛДИНГ АД</v>
      </c>
      <c r="B937" s="625" t="str">
        <f t="shared" si="55"/>
        <v>120054800</v>
      </c>
      <c r="C937" s="629">
        <f t="shared" si="56"/>
        <v>45747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0</v>
      </c>
    </row>
    <row r="938" spans="1:8">
      <c r="A938" s="625" t="str">
        <f t="shared" si="54"/>
        <v>БУЛГАР ЧЕХ ИНВЕСТ ХОЛДИНГ АД</v>
      </c>
      <c r="B938" s="625" t="str">
        <f t="shared" si="55"/>
        <v>120054800</v>
      </c>
      <c r="C938" s="629">
        <f t="shared" si="56"/>
        <v>45747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БУЛГАР ЧЕХ ИНВЕСТ ХОЛДИНГ АД</v>
      </c>
      <c r="B939" s="625" t="str">
        <f t="shared" si="55"/>
        <v>120054800</v>
      </c>
      <c r="C939" s="629">
        <f t="shared" si="56"/>
        <v>45747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БУЛГАР ЧЕХ ИНВЕСТ ХОЛДИНГ АД</v>
      </c>
      <c r="B940" s="625" t="str">
        <f t="shared" si="55"/>
        <v>120054800</v>
      </c>
      <c r="C940" s="629">
        <f t="shared" si="56"/>
        <v>45747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БУЛГАР ЧЕХ ИНВЕСТ ХОЛДИНГ АД</v>
      </c>
      <c r="B941" s="625" t="str">
        <f t="shared" si="55"/>
        <v>120054800</v>
      </c>
      <c r="C941" s="629">
        <f t="shared" si="56"/>
        <v>45747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0</v>
      </c>
    </row>
    <row r="942" spans="1:8">
      <c r="A942" s="625" t="str">
        <f t="shared" si="54"/>
        <v>БУЛГАР ЧЕХ ИНВЕСТ ХОЛДИНГ АД</v>
      </c>
      <c r="B942" s="625" t="str">
        <f t="shared" si="55"/>
        <v>120054800</v>
      </c>
      <c r="C942" s="629">
        <f t="shared" si="56"/>
        <v>45747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8692</v>
      </c>
    </row>
    <row r="943" spans="1:8">
      <c r="A943" s="625" t="str">
        <f t="shared" si="54"/>
        <v>БУЛГАР ЧЕХ ИНВЕСТ ХОЛДИНГ АД</v>
      </c>
      <c r="B943" s="625" t="str">
        <f t="shared" si="55"/>
        <v>120054800</v>
      </c>
      <c r="C943" s="629">
        <f t="shared" si="56"/>
        <v>45747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8858</v>
      </c>
    </row>
    <row r="944" spans="1:8">
      <c r="A944" s="625" t="str">
        <f t="shared" si="54"/>
        <v>БУЛГАР ЧЕХ ИНВЕСТ ХОЛДИНГ АД</v>
      </c>
      <c r="B944" s="625" t="str">
        <f t="shared" si="55"/>
        <v>120054800</v>
      </c>
      <c r="C944" s="629">
        <f t="shared" si="56"/>
        <v>45747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БУЛГАР ЧЕХ ИНВЕСТ ХОЛДИНГ АД</v>
      </c>
      <c r="B945" s="625" t="str">
        <f t="shared" si="55"/>
        <v>120054800</v>
      </c>
      <c r="C945" s="629">
        <f t="shared" si="56"/>
        <v>45747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БУЛГАР ЧЕХ ИНВЕСТ ХОЛДИНГ АД</v>
      </c>
      <c r="B946" s="625" t="str">
        <f t="shared" si="55"/>
        <v>120054800</v>
      </c>
      <c r="C946" s="629">
        <f t="shared" si="56"/>
        <v>45747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БУЛГАР ЧЕХ ИНВЕСТ ХОЛДИНГ АД</v>
      </c>
      <c r="B947" s="625" t="str">
        <f t="shared" si="55"/>
        <v>120054800</v>
      </c>
      <c r="C947" s="629">
        <f t="shared" si="56"/>
        <v>45747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БУЛГАР ЧЕХ ИНВЕСТ ХОЛДИНГ АД</v>
      </c>
      <c r="B948" s="625" t="str">
        <f t="shared" si="55"/>
        <v>120054800</v>
      </c>
      <c r="C948" s="629">
        <f t="shared" si="56"/>
        <v>45747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БУЛГАР ЧЕХ ИНВЕСТ ХОЛДИНГ АД</v>
      </c>
      <c r="B949" s="625" t="str">
        <f t="shared" si="55"/>
        <v>120054800</v>
      </c>
      <c r="C949" s="629">
        <f t="shared" si="56"/>
        <v>45747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БУЛГАР ЧЕХ ИНВЕСТ ХОЛДИНГ АД</v>
      </c>
      <c r="B950" s="625" t="str">
        <f t="shared" si="55"/>
        <v>120054800</v>
      </c>
      <c r="C950" s="629">
        <f t="shared" si="56"/>
        <v>45747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88</v>
      </c>
    </row>
    <row r="951" spans="1:8">
      <c r="A951" s="625" t="str">
        <f t="shared" si="54"/>
        <v>БУЛГАР ЧЕХ ИНВЕСТ ХОЛДИНГ АД</v>
      </c>
      <c r="B951" s="625" t="str">
        <f t="shared" si="55"/>
        <v>120054800</v>
      </c>
      <c r="C951" s="629">
        <f t="shared" si="56"/>
        <v>45747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БУЛГАР ЧЕХ ИНВЕСТ ХОЛДИНГ АД</v>
      </c>
      <c r="B952" s="625" t="str">
        <f t="shared" si="55"/>
        <v>120054800</v>
      </c>
      <c r="C952" s="629">
        <f t="shared" si="56"/>
        <v>45747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88</v>
      </c>
    </row>
    <row r="953" spans="1:8">
      <c r="A953" s="625" t="str">
        <f t="shared" si="54"/>
        <v>БУЛГАР ЧЕХ ИНВЕСТ ХОЛДИНГ АД</v>
      </c>
      <c r="B953" s="625" t="str">
        <f t="shared" si="55"/>
        <v>120054800</v>
      </c>
      <c r="C953" s="629">
        <f t="shared" si="56"/>
        <v>45747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88</v>
      </c>
    </row>
    <row r="954" spans="1:8">
      <c r="A954" s="625" t="str">
        <f t="shared" si="54"/>
        <v>БУЛГАР ЧЕХ ИНВЕСТ ХОЛДИНГ АД</v>
      </c>
      <c r="B954" s="625" t="str">
        <f t="shared" si="55"/>
        <v>120054800</v>
      </c>
      <c r="C954" s="629">
        <f t="shared" si="56"/>
        <v>45747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БУЛГАР ЧЕХ ИНВЕСТ ХОЛДИНГ АД</v>
      </c>
      <c r="B955" s="625" t="str">
        <f t="shared" si="55"/>
        <v>120054800</v>
      </c>
      <c r="C955" s="629">
        <f t="shared" si="56"/>
        <v>45747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230</v>
      </c>
    </row>
    <row r="956" spans="1:8">
      <c r="A956" s="625" t="str">
        <f t="shared" si="54"/>
        <v>БУЛГАР ЧЕХ ИНВЕСТ ХОЛДИНГ АД</v>
      </c>
      <c r="B956" s="625" t="str">
        <f t="shared" si="55"/>
        <v>120054800</v>
      </c>
      <c r="C956" s="629">
        <f t="shared" si="56"/>
        <v>45747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0</v>
      </c>
    </row>
    <row r="957" spans="1:8">
      <c r="A957" s="625" t="str">
        <f t="shared" si="54"/>
        <v>БУЛГАР ЧЕХ ИНВЕСТ ХОЛДИНГ АД</v>
      </c>
      <c r="B957" s="625" t="str">
        <f t="shared" si="55"/>
        <v>120054800</v>
      </c>
      <c r="C957" s="629">
        <f t="shared" si="56"/>
        <v>45747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БУЛГАР ЧЕХ ИНВЕСТ ХОЛДИНГ АД</v>
      </c>
      <c r="B958" s="625" t="str">
        <f t="shared" si="55"/>
        <v>120054800</v>
      </c>
      <c r="C958" s="629">
        <f t="shared" si="56"/>
        <v>45747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230</v>
      </c>
    </row>
    <row r="959" spans="1:8">
      <c r="A959" s="625" t="str">
        <f t="shared" si="54"/>
        <v>БУЛГАР ЧЕХ ИНВЕСТ ХОЛДИНГ АД</v>
      </c>
      <c r="B959" s="625" t="str">
        <f t="shared" si="55"/>
        <v>120054800</v>
      </c>
      <c r="C959" s="629">
        <f t="shared" si="56"/>
        <v>45747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2</v>
      </c>
    </row>
    <row r="960" spans="1:8">
      <c r="A960" s="625" t="str">
        <f t="shared" si="54"/>
        <v>БУЛГАР ЧЕХ ИНВЕСТ ХОЛДИНГ АД</v>
      </c>
      <c r="B960" s="625" t="str">
        <f t="shared" si="55"/>
        <v>120054800</v>
      </c>
      <c r="C960" s="629">
        <f t="shared" si="56"/>
        <v>45747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2672</v>
      </c>
    </row>
    <row r="961" spans="1:8">
      <c r="A961" s="625" t="str">
        <f t="shared" si="54"/>
        <v>БУЛГАР ЧЕХ ИНВЕСТ ХОЛДИНГ АД</v>
      </c>
      <c r="B961" s="625" t="str">
        <f t="shared" si="55"/>
        <v>120054800</v>
      </c>
      <c r="C961" s="629">
        <f t="shared" si="56"/>
        <v>45747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5788</v>
      </c>
    </row>
    <row r="962" spans="1:8">
      <c r="A962" s="625" t="str">
        <f t="shared" si="54"/>
        <v>БУЛГАР ЧЕХ ИНВЕСТ ХОЛДИНГ АД</v>
      </c>
      <c r="B962" s="625" t="str">
        <f t="shared" si="55"/>
        <v>120054800</v>
      </c>
      <c r="C962" s="629">
        <f t="shared" si="56"/>
        <v>45747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БУЛГАР ЧЕХ ИНВЕСТ ХОЛДИНГ АД</v>
      </c>
      <c r="B963" s="625" t="str">
        <f t="shared" si="55"/>
        <v>120054800</v>
      </c>
      <c r="C963" s="629">
        <f t="shared" si="56"/>
        <v>45747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БУЛГАР ЧЕХ ИНВЕСТ ХОЛДИНГ АД</v>
      </c>
      <c r="B964" s="625" t="str">
        <f t="shared" si="55"/>
        <v>120054800</v>
      </c>
      <c r="C964" s="629">
        <f t="shared" si="56"/>
        <v>45747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БУЛГАР ЧЕХ ИНВЕСТ ХОЛДИНГ АД</v>
      </c>
      <c r="B965" s="625" t="str">
        <f t="shared" si="55"/>
        <v>120054800</v>
      </c>
      <c r="C965" s="629">
        <f t="shared" si="56"/>
        <v>45747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БУЛГАР ЧЕХ ИНВЕСТ ХОЛДИНГ АД</v>
      </c>
      <c r="B966" s="625" t="str">
        <f t="shared" si="55"/>
        <v>120054800</v>
      </c>
      <c r="C966" s="629">
        <f t="shared" si="56"/>
        <v>45747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БУЛГАР ЧЕХ ИНВЕСТ ХОЛДИНГ АД</v>
      </c>
      <c r="B967" s="625" t="str">
        <f t="shared" si="55"/>
        <v>120054800</v>
      </c>
      <c r="C967" s="629">
        <f t="shared" si="56"/>
        <v>45747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БУЛГАР ЧЕХ ИНВЕСТ ХОЛДИНГ АД</v>
      </c>
      <c r="B968" s="625" t="str">
        <f t="shared" si="55"/>
        <v>120054800</v>
      </c>
      <c r="C968" s="629">
        <f t="shared" si="56"/>
        <v>45747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БУЛГАР ЧЕХ ИНВЕСТ ХОЛДИНГ АД</v>
      </c>
      <c r="B969" s="625" t="str">
        <f t="shared" si="55"/>
        <v>120054800</v>
      </c>
      <c r="C969" s="629">
        <f t="shared" si="56"/>
        <v>45747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0</v>
      </c>
    </row>
    <row r="970" spans="1:8">
      <c r="A970" s="625" t="str">
        <f t="shared" si="54"/>
        <v>БУЛГАР ЧЕХ ИНВЕСТ ХОЛДИНГ АД</v>
      </c>
      <c r="B970" s="625" t="str">
        <f t="shared" si="55"/>
        <v>120054800</v>
      </c>
      <c r="C970" s="629">
        <f t="shared" si="56"/>
        <v>45747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БУЛГАР ЧЕХ ИНВЕСТ ХОЛДИНГ АД</v>
      </c>
      <c r="B971" s="625" t="str">
        <f t="shared" si="55"/>
        <v>120054800</v>
      </c>
      <c r="C971" s="629">
        <f t="shared" si="56"/>
        <v>45747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БУЛГАР ЧЕХ ИНВЕСТ ХОЛДИНГ АД</v>
      </c>
      <c r="B972" s="625" t="str">
        <f t="shared" si="55"/>
        <v>120054800</v>
      </c>
      <c r="C972" s="629">
        <f t="shared" si="56"/>
        <v>45747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БУЛГАР ЧЕХ ИНВЕСТ ХОЛДИНГ АД</v>
      </c>
      <c r="B973" s="625" t="str">
        <f t="shared" si="55"/>
        <v>120054800</v>
      </c>
      <c r="C973" s="629">
        <f t="shared" si="56"/>
        <v>45747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0</v>
      </c>
    </row>
    <row r="974" spans="1:8">
      <c r="A974" s="625" t="str">
        <f t="shared" si="54"/>
        <v>БУЛГАР ЧЕХ ИНВЕСТ ХОЛДИНГ АД</v>
      </c>
      <c r="B974" s="625" t="str">
        <f t="shared" si="55"/>
        <v>120054800</v>
      </c>
      <c r="C974" s="629">
        <f t="shared" si="56"/>
        <v>45747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8692</v>
      </c>
    </row>
    <row r="975" spans="1:8">
      <c r="A975" s="625" t="str">
        <f t="shared" si="54"/>
        <v>БУЛГАР ЧЕХ ИНВЕСТ ХОЛДИНГ АД</v>
      </c>
      <c r="B975" s="625" t="str">
        <f t="shared" si="55"/>
        <v>120054800</v>
      </c>
      <c r="C975" s="629">
        <f t="shared" si="56"/>
        <v>45747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8780</v>
      </c>
    </row>
    <row r="976" spans="1:8">
      <c r="A976" s="625" t="str">
        <f t="shared" ref="A976:A1039" si="57">pdeName</f>
        <v>БУЛГАР ЧЕХ ИНВЕСТ ХОЛДИНГ АД</v>
      </c>
      <c r="B976" s="625" t="str">
        <f t="shared" ref="B976:B1039" si="58">pdeBulstat</f>
        <v>120054800</v>
      </c>
      <c r="C976" s="629">
        <f t="shared" ref="C976:C1039" si="59">endDate</f>
        <v>45747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БУЛГАР ЧЕХ ИНВЕСТ ХОЛДИНГ АД</v>
      </c>
      <c r="B977" s="625" t="str">
        <f t="shared" si="58"/>
        <v>120054800</v>
      </c>
      <c r="C977" s="629">
        <f t="shared" si="59"/>
        <v>45747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БУЛГАР ЧЕХ ИНВЕСТ ХОЛДИНГ АД</v>
      </c>
      <c r="B978" s="625" t="str">
        <f t="shared" si="58"/>
        <v>120054800</v>
      </c>
      <c r="C978" s="629">
        <f t="shared" si="59"/>
        <v>45747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БУЛГАР ЧЕХ ИНВЕСТ ХОЛДИНГ АД</v>
      </c>
      <c r="B979" s="625" t="str">
        <f t="shared" si="58"/>
        <v>120054800</v>
      </c>
      <c r="C979" s="629">
        <f t="shared" si="59"/>
        <v>45747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БУЛГАР ЧЕХ ИНВЕСТ ХОЛДИНГ АД</v>
      </c>
      <c r="B980" s="625" t="str">
        <f t="shared" si="58"/>
        <v>120054800</v>
      </c>
      <c r="C980" s="629">
        <f t="shared" si="59"/>
        <v>45747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БУЛГАР ЧЕХ ИНВЕСТ ХОЛДИНГ АД</v>
      </c>
      <c r="B981" s="625" t="str">
        <f t="shared" si="58"/>
        <v>120054800</v>
      </c>
      <c r="C981" s="629">
        <f t="shared" si="59"/>
        <v>45747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БУЛГАР ЧЕХ ИНВЕСТ ХОЛДИНГ АД</v>
      </c>
      <c r="B982" s="625" t="str">
        <f t="shared" si="58"/>
        <v>120054800</v>
      </c>
      <c r="C982" s="629">
        <f t="shared" si="59"/>
        <v>45747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78</v>
      </c>
    </row>
    <row r="983" spans="1:8">
      <c r="A983" s="625" t="str">
        <f t="shared" si="57"/>
        <v>БУЛГАР ЧЕХ ИНВЕСТ ХОЛДИНГ АД</v>
      </c>
      <c r="B983" s="625" t="str">
        <f t="shared" si="58"/>
        <v>120054800</v>
      </c>
      <c r="C983" s="629">
        <f t="shared" si="59"/>
        <v>45747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БУЛГАР ЧЕХ ИНВЕСТ ХОЛДИНГ АД</v>
      </c>
      <c r="B984" s="625" t="str">
        <f t="shared" si="58"/>
        <v>120054800</v>
      </c>
      <c r="C984" s="629">
        <f t="shared" si="59"/>
        <v>45747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78</v>
      </c>
    </row>
    <row r="985" spans="1:8">
      <c r="A985" s="625" t="str">
        <f t="shared" si="57"/>
        <v>БУЛГАР ЧЕХ ИНВЕСТ ХОЛДИНГ АД</v>
      </c>
      <c r="B985" s="625" t="str">
        <f t="shared" si="58"/>
        <v>120054800</v>
      </c>
      <c r="C985" s="629">
        <f t="shared" si="59"/>
        <v>45747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78</v>
      </c>
    </row>
    <row r="986" spans="1:8">
      <c r="A986" s="625" t="str">
        <f t="shared" si="57"/>
        <v>БУЛГАР ЧЕХ ИНВЕСТ ХОЛДИНГ АД</v>
      </c>
      <c r="B986" s="625" t="str">
        <f t="shared" si="58"/>
        <v>120054800</v>
      </c>
      <c r="C986" s="629">
        <f t="shared" si="59"/>
        <v>45747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БУЛГАР ЧЕХ ИНВЕСТ ХОЛДИНГ АД</v>
      </c>
      <c r="B987" s="625" t="str">
        <f t="shared" si="58"/>
        <v>120054800</v>
      </c>
      <c r="C987" s="629">
        <f t="shared" si="59"/>
        <v>45747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БУЛГАР ЧЕХ ИНВЕСТ ХОЛДИНГ АД</v>
      </c>
      <c r="B988" s="625" t="str">
        <f t="shared" si="58"/>
        <v>120054800</v>
      </c>
      <c r="C988" s="629">
        <f t="shared" si="59"/>
        <v>45747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БУЛГАР ЧЕХ ИНВЕСТ ХОЛДИНГ АД</v>
      </c>
      <c r="B989" s="625" t="str">
        <f t="shared" si="58"/>
        <v>120054800</v>
      </c>
      <c r="C989" s="629">
        <f t="shared" si="59"/>
        <v>45747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БУЛГАР ЧЕХ ИНВЕСТ ХОЛДИНГ АД</v>
      </c>
      <c r="B990" s="625" t="str">
        <f t="shared" si="58"/>
        <v>120054800</v>
      </c>
      <c r="C990" s="629">
        <f t="shared" si="59"/>
        <v>45747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БУЛГАР ЧЕХ ИНВЕСТ ХОЛДИНГ АД</v>
      </c>
      <c r="B991" s="625" t="str">
        <f t="shared" si="58"/>
        <v>120054800</v>
      </c>
      <c r="C991" s="629">
        <f t="shared" si="59"/>
        <v>45747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БУЛГАР ЧЕХ ИНВЕСТ ХОЛДИНГ АД</v>
      </c>
      <c r="B992" s="625" t="str">
        <f t="shared" si="58"/>
        <v>120054800</v>
      </c>
      <c r="C992" s="629">
        <f t="shared" si="59"/>
        <v>45747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БУЛГАР ЧЕХ ИНВЕСТ ХОЛДИНГ АД</v>
      </c>
      <c r="B993" s="625" t="str">
        <f t="shared" si="58"/>
        <v>120054800</v>
      </c>
      <c r="C993" s="629">
        <f t="shared" si="59"/>
        <v>45747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БУЛГАР ЧЕХ ИНВЕСТ ХОЛДИНГ АД</v>
      </c>
      <c r="B994" s="625" t="str">
        <f t="shared" si="58"/>
        <v>120054800</v>
      </c>
      <c r="C994" s="629">
        <f t="shared" si="59"/>
        <v>45747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БУЛГАР ЧЕХ ИНВЕСТ ХОЛДИНГ АД</v>
      </c>
      <c r="B995" s="625" t="str">
        <f t="shared" si="58"/>
        <v>120054800</v>
      </c>
      <c r="C995" s="629">
        <f t="shared" si="59"/>
        <v>45747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БУЛГАР ЧЕХ ИНВЕСТ ХОЛДИНГ АД</v>
      </c>
      <c r="B996" s="625" t="str">
        <f t="shared" si="58"/>
        <v>120054800</v>
      </c>
      <c r="C996" s="629">
        <f t="shared" si="59"/>
        <v>45747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БУЛГАР ЧЕХ ИНВЕСТ ХОЛДИНГ АД</v>
      </c>
      <c r="B997" s="625" t="str">
        <f t="shared" si="58"/>
        <v>120054800</v>
      </c>
      <c r="C997" s="629">
        <f t="shared" si="59"/>
        <v>45747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БУЛГАР ЧЕХ ИНВЕСТ ХОЛДИНГ АД</v>
      </c>
      <c r="B998" s="625" t="str">
        <f t="shared" si="58"/>
        <v>120054800</v>
      </c>
      <c r="C998" s="629">
        <f t="shared" si="59"/>
        <v>45747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БУЛГАР ЧЕХ ИНВЕСТ ХОЛДИНГ АД</v>
      </c>
      <c r="B999" s="625" t="str">
        <f t="shared" si="58"/>
        <v>120054800</v>
      </c>
      <c r="C999" s="629">
        <f t="shared" si="59"/>
        <v>45747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БУЛГАР ЧЕХ ИНВЕСТ ХОЛДИНГ АД</v>
      </c>
      <c r="B1000" s="625" t="str">
        <f t="shared" si="58"/>
        <v>120054800</v>
      </c>
      <c r="C1000" s="629">
        <f t="shared" si="59"/>
        <v>45747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БУЛГАР ЧЕХ ИНВЕСТ ХОЛДИНГ АД</v>
      </c>
      <c r="B1001" s="625" t="str">
        <f t="shared" si="58"/>
        <v>120054800</v>
      </c>
      <c r="C1001" s="629">
        <f t="shared" si="59"/>
        <v>45747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БУЛГАР ЧЕХ ИНВЕСТ ХОЛДИНГ АД</v>
      </c>
      <c r="B1002" s="625" t="str">
        <f t="shared" si="58"/>
        <v>120054800</v>
      </c>
      <c r="C1002" s="629">
        <f t="shared" si="59"/>
        <v>45747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БУЛГАР ЧЕХ ИНВЕСТ ХОЛДИНГ АД</v>
      </c>
      <c r="B1003" s="625" t="str">
        <f t="shared" si="58"/>
        <v>120054800</v>
      </c>
      <c r="C1003" s="629">
        <f t="shared" si="59"/>
        <v>45747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БУЛГАР ЧЕХ ИНВЕСТ ХОЛДИНГ АД</v>
      </c>
      <c r="B1004" s="625" t="str">
        <f t="shared" si="58"/>
        <v>120054800</v>
      </c>
      <c r="C1004" s="629">
        <f t="shared" si="59"/>
        <v>45747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БУЛГАР ЧЕХ ИНВЕСТ ХОЛДИНГ АД</v>
      </c>
      <c r="B1005" s="625" t="str">
        <f t="shared" si="58"/>
        <v>120054800</v>
      </c>
      <c r="C1005" s="629">
        <f t="shared" si="59"/>
        <v>45747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БУЛГАР ЧЕХ ИНВЕСТ ХОЛДИНГ АД</v>
      </c>
      <c r="B1006" s="625" t="str">
        <f t="shared" si="58"/>
        <v>120054800</v>
      </c>
      <c r="C1006" s="629">
        <f t="shared" si="59"/>
        <v>45747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БУЛГАР ЧЕХ ИНВЕСТ ХОЛДИНГ АД</v>
      </c>
      <c r="B1007" s="625" t="str">
        <f t="shared" si="58"/>
        <v>120054800</v>
      </c>
      <c r="C1007" s="629">
        <f t="shared" si="59"/>
        <v>45747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78</v>
      </c>
    </row>
    <row r="1008" spans="1:8">
      <c r="A1008" s="625" t="str">
        <f t="shared" si="57"/>
        <v>БУЛГАР ЧЕХ ИНВЕСТ ХОЛДИНГ АД</v>
      </c>
      <c r="B1008" s="625" t="str">
        <f t="shared" si="58"/>
        <v>120054800</v>
      </c>
      <c r="C1008" s="629">
        <f t="shared" si="59"/>
        <v>45747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БУЛГАР ЧЕХ ИНВЕСТ ХОЛДИНГ АД</v>
      </c>
      <c r="B1009" s="625" t="str">
        <f t="shared" si="58"/>
        <v>120054800</v>
      </c>
      <c r="C1009" s="629">
        <f t="shared" si="59"/>
        <v>45747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БУЛГАР ЧЕХ ИНВЕСТ ХОЛДИНГ АД</v>
      </c>
      <c r="B1010" s="625" t="str">
        <f t="shared" si="58"/>
        <v>120054800</v>
      </c>
      <c r="C1010" s="629">
        <f t="shared" si="59"/>
        <v>45747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БУЛГАР ЧЕХ ИНВЕСТ ХОЛДИНГ АД</v>
      </c>
      <c r="B1011" s="625" t="str">
        <f t="shared" si="58"/>
        <v>120054800</v>
      </c>
      <c r="C1011" s="629">
        <f t="shared" si="59"/>
        <v>45747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БУЛГАР ЧЕХ ИНВЕСТ ХОЛДИНГ АД</v>
      </c>
      <c r="B1012" s="625" t="str">
        <f t="shared" si="58"/>
        <v>120054800</v>
      </c>
      <c r="C1012" s="629">
        <f t="shared" si="59"/>
        <v>45747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БУЛГАР ЧЕХ ИНВЕСТ ХОЛДИНГ АД</v>
      </c>
      <c r="B1013" s="625" t="str">
        <f t="shared" si="58"/>
        <v>120054800</v>
      </c>
      <c r="C1013" s="629">
        <f t="shared" si="59"/>
        <v>45747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БУЛГАР ЧЕХ ИНВЕСТ ХОЛДИНГ АД</v>
      </c>
      <c r="B1014" s="625" t="str">
        <f t="shared" si="58"/>
        <v>120054800</v>
      </c>
      <c r="C1014" s="629">
        <f t="shared" si="59"/>
        <v>45747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БУЛГАР ЧЕХ ИНВЕСТ ХОЛДИНГ АД</v>
      </c>
      <c r="B1015" s="625" t="str">
        <f t="shared" si="58"/>
        <v>120054800</v>
      </c>
      <c r="C1015" s="629">
        <f t="shared" si="59"/>
        <v>45747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БУЛГАР ЧЕХ ИНВЕСТ ХОЛДИНГ АД</v>
      </c>
      <c r="B1016" s="625" t="str">
        <f t="shared" si="58"/>
        <v>120054800</v>
      </c>
      <c r="C1016" s="629">
        <f t="shared" si="59"/>
        <v>45747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БУЛГАР ЧЕХ ИНВЕСТ ХОЛДИНГ АД</v>
      </c>
      <c r="B1017" s="625" t="str">
        <f t="shared" si="58"/>
        <v>120054800</v>
      </c>
      <c r="C1017" s="629">
        <f t="shared" si="59"/>
        <v>45747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БУЛГАР ЧЕХ ИНВЕСТ ХОЛДИНГ АД</v>
      </c>
      <c r="B1018" s="625" t="str">
        <f t="shared" si="58"/>
        <v>120054800</v>
      </c>
      <c r="C1018" s="629">
        <f t="shared" si="59"/>
        <v>45747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БУЛГАР ЧЕХ ИНВЕСТ ХОЛДИНГ АД</v>
      </c>
      <c r="B1019" s="625" t="str">
        <f t="shared" si="58"/>
        <v>120054800</v>
      </c>
      <c r="C1019" s="629">
        <f t="shared" si="59"/>
        <v>45747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12909</v>
      </c>
    </row>
    <row r="1020" spans="1:8">
      <c r="A1020" s="625" t="str">
        <f t="shared" si="57"/>
        <v>БУЛГАР ЧЕХ ИНВЕСТ ХОЛДИНГ АД</v>
      </c>
      <c r="B1020" s="625" t="str">
        <f t="shared" si="58"/>
        <v>120054800</v>
      </c>
      <c r="C1020" s="629">
        <f t="shared" si="59"/>
        <v>45747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БУЛГАР ЧЕХ ИНВЕСТ ХОЛДИНГ АД</v>
      </c>
      <c r="B1021" s="625" t="str">
        <f t="shared" si="58"/>
        <v>120054800</v>
      </c>
      <c r="C1021" s="629">
        <f t="shared" si="59"/>
        <v>45747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БУЛГАР ЧЕХ ИНВЕСТ ХОЛДИНГ АД</v>
      </c>
      <c r="B1022" s="625" t="str">
        <f t="shared" si="58"/>
        <v>120054800</v>
      </c>
      <c r="C1022" s="629">
        <f t="shared" si="59"/>
        <v>45747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12909</v>
      </c>
    </row>
    <row r="1023" spans="1:8">
      <c r="A1023" s="625" t="str">
        <f t="shared" si="57"/>
        <v>БУЛГАР ЧЕХ ИНВЕСТ ХОЛДИНГ АД</v>
      </c>
      <c r="B1023" s="625" t="str">
        <f t="shared" si="58"/>
        <v>120054800</v>
      </c>
      <c r="C1023" s="629">
        <f t="shared" si="59"/>
        <v>45747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37</v>
      </c>
    </row>
    <row r="1024" spans="1:8">
      <c r="A1024" s="625" t="str">
        <f t="shared" si="57"/>
        <v>БУЛГАР ЧЕХ ИНВЕСТ ХОЛДИНГ АД</v>
      </c>
      <c r="B1024" s="625" t="str">
        <f t="shared" si="58"/>
        <v>120054800</v>
      </c>
      <c r="C1024" s="629">
        <f t="shared" si="59"/>
        <v>45747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6</v>
      </c>
    </row>
    <row r="1025" spans="1:8">
      <c r="A1025" s="625" t="str">
        <f t="shared" si="57"/>
        <v>БУЛГАР ЧЕХ ИНВЕСТ ХОЛДИНГ АД</v>
      </c>
      <c r="B1025" s="625" t="str">
        <f t="shared" si="58"/>
        <v>120054800</v>
      </c>
      <c r="C1025" s="629">
        <f t="shared" si="59"/>
        <v>45747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БУЛГАР ЧЕХ ИНВЕСТ ХОЛДИНГ АД</v>
      </c>
      <c r="B1026" s="625" t="str">
        <f t="shared" si="58"/>
        <v>120054800</v>
      </c>
      <c r="C1026" s="629">
        <f t="shared" si="59"/>
        <v>45747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БУЛГАР ЧЕХ ИНВЕСТ ХОЛДИНГ АД</v>
      </c>
      <c r="B1027" s="625" t="str">
        <f t="shared" si="58"/>
        <v>120054800</v>
      </c>
      <c r="C1027" s="629">
        <f t="shared" si="59"/>
        <v>45747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6</v>
      </c>
    </row>
    <row r="1028" spans="1:8">
      <c r="A1028" s="625" t="str">
        <f t="shared" si="57"/>
        <v>БУЛГАР ЧЕХ ИНВЕСТ ХОЛДИНГ АД</v>
      </c>
      <c r="B1028" s="625" t="str">
        <f t="shared" si="58"/>
        <v>120054800</v>
      </c>
      <c r="C1028" s="629">
        <f t="shared" si="59"/>
        <v>45747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БУЛГАР ЧЕХ ИНВЕСТ ХОЛДИНГ АД</v>
      </c>
      <c r="B1029" s="625" t="str">
        <f t="shared" si="58"/>
        <v>120054800</v>
      </c>
      <c r="C1029" s="629">
        <f t="shared" si="59"/>
        <v>45747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БУЛГАР ЧЕХ ИНВЕСТ ХОЛДИНГ АД</v>
      </c>
      <c r="B1030" s="625" t="str">
        <f t="shared" si="58"/>
        <v>120054800</v>
      </c>
      <c r="C1030" s="629">
        <f t="shared" si="59"/>
        <v>45747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БУЛГАР ЧЕХ ИНВЕСТ ХОЛДИНГ АД</v>
      </c>
      <c r="B1031" s="625" t="str">
        <f t="shared" si="58"/>
        <v>120054800</v>
      </c>
      <c r="C1031" s="629">
        <f t="shared" si="59"/>
        <v>45747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БУЛГАР ЧЕХ ИНВЕСТ ХОЛДИНГ АД</v>
      </c>
      <c r="B1032" s="625" t="str">
        <f t="shared" si="58"/>
        <v>120054800</v>
      </c>
      <c r="C1032" s="629">
        <f t="shared" si="59"/>
        <v>45747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БУЛГАР ЧЕХ ИНВЕСТ ХОЛДИНГ АД</v>
      </c>
      <c r="B1033" s="625" t="str">
        <f t="shared" si="58"/>
        <v>120054800</v>
      </c>
      <c r="C1033" s="629">
        <f t="shared" si="59"/>
        <v>45747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137</v>
      </c>
    </row>
    <row r="1034" spans="1:8">
      <c r="A1034" s="625" t="str">
        <f t="shared" si="57"/>
        <v>БУЛГАР ЧЕХ ИНВЕСТ ХОЛДИНГ АД</v>
      </c>
      <c r="B1034" s="625" t="str">
        <f t="shared" si="58"/>
        <v>120054800</v>
      </c>
      <c r="C1034" s="629">
        <f t="shared" si="59"/>
        <v>45747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БУЛГАР ЧЕХ ИНВЕСТ ХОЛДИНГ АД</v>
      </c>
      <c r="B1035" s="625" t="str">
        <f t="shared" si="58"/>
        <v>120054800</v>
      </c>
      <c r="C1035" s="629">
        <f t="shared" si="59"/>
        <v>45747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137</v>
      </c>
    </row>
    <row r="1036" spans="1:8">
      <c r="A1036" s="625" t="str">
        <f t="shared" si="57"/>
        <v>БУЛГАР ЧЕХ ИНВЕСТ ХОЛДИНГ АД</v>
      </c>
      <c r="B1036" s="625" t="str">
        <f t="shared" si="58"/>
        <v>120054800</v>
      </c>
      <c r="C1036" s="629">
        <f t="shared" si="59"/>
        <v>45747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БУЛГАР ЧЕХ ИНВЕСТ ХОЛДИНГ АД</v>
      </c>
      <c r="B1037" s="625" t="str">
        <f t="shared" si="58"/>
        <v>120054800</v>
      </c>
      <c r="C1037" s="629">
        <f t="shared" si="59"/>
        <v>45747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БУЛГАР ЧЕХ ИНВЕСТ ХОЛДИНГ АД</v>
      </c>
      <c r="B1038" s="625" t="str">
        <f t="shared" si="58"/>
        <v>120054800</v>
      </c>
      <c r="C1038" s="629">
        <f t="shared" si="59"/>
        <v>45747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4714</v>
      </c>
    </row>
    <row r="1039" spans="1:8">
      <c r="A1039" s="625" t="str">
        <f t="shared" si="57"/>
        <v>БУЛГАР ЧЕХ ИНВЕСТ ХОЛДИНГ АД</v>
      </c>
      <c r="B1039" s="625" t="str">
        <f t="shared" si="58"/>
        <v>120054800</v>
      </c>
      <c r="C1039" s="629">
        <f t="shared" si="59"/>
        <v>45747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4689</v>
      </c>
    </row>
    <row r="1040" spans="1:8">
      <c r="A1040" s="625" t="str">
        <f t="shared" ref="A1040:A1103" si="60">pdeName</f>
        <v>БУЛГАР ЧЕХ ИНВЕСТ ХОЛДИНГ АД</v>
      </c>
      <c r="B1040" s="625" t="str">
        <f t="shared" ref="B1040:B1103" si="61">pdeBulstat</f>
        <v>120054800</v>
      </c>
      <c r="C1040" s="629">
        <f t="shared" ref="C1040:C1103" si="62">endDate</f>
        <v>45747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23</v>
      </c>
    </row>
    <row r="1041" spans="1:8">
      <c r="A1041" s="625" t="str">
        <f t="shared" si="60"/>
        <v>БУЛГАР ЧЕХ ИНВЕСТ ХОЛДИНГ АД</v>
      </c>
      <c r="B1041" s="625" t="str">
        <f t="shared" si="61"/>
        <v>120054800</v>
      </c>
      <c r="C1041" s="629">
        <f t="shared" si="62"/>
        <v>45747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 t="str">
        <f t="shared" si="60"/>
        <v>БУЛГАР ЧЕХ ИНВЕСТ ХОЛДИНГ АД</v>
      </c>
      <c r="B1042" s="625" t="str">
        <f t="shared" si="61"/>
        <v>120054800</v>
      </c>
      <c r="C1042" s="629">
        <f t="shared" si="62"/>
        <v>45747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1</v>
      </c>
    </row>
    <row r="1043" spans="1:8">
      <c r="A1043" s="625" t="str">
        <f t="shared" si="60"/>
        <v>БУЛГАР ЧЕХ ИНВЕСТ ХОЛДИНГ АД</v>
      </c>
      <c r="B1043" s="625" t="str">
        <f t="shared" si="61"/>
        <v>120054800</v>
      </c>
      <c r="C1043" s="629">
        <f t="shared" si="62"/>
        <v>45747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0</v>
      </c>
    </row>
    <row r="1044" spans="1:8">
      <c r="A1044" s="625" t="str">
        <f t="shared" si="60"/>
        <v>БУЛГАР ЧЕХ ИНВЕСТ ХОЛДИНГ АД</v>
      </c>
      <c r="B1044" s="625" t="str">
        <f t="shared" si="61"/>
        <v>120054800</v>
      </c>
      <c r="C1044" s="629">
        <f t="shared" si="62"/>
        <v>45747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БУЛГАР ЧЕХ ИНВЕСТ ХОЛДИНГ АД</v>
      </c>
      <c r="B1045" s="625" t="str">
        <f t="shared" si="61"/>
        <v>120054800</v>
      </c>
      <c r="C1045" s="629">
        <f t="shared" si="62"/>
        <v>45747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0</v>
      </c>
    </row>
    <row r="1046" spans="1:8">
      <c r="A1046" s="625" t="str">
        <f t="shared" si="60"/>
        <v>БУЛГАР ЧЕХ ИНВЕСТ ХОЛДИНГ АД</v>
      </c>
      <c r="B1046" s="625" t="str">
        <f t="shared" si="61"/>
        <v>120054800</v>
      </c>
      <c r="C1046" s="629">
        <f t="shared" si="62"/>
        <v>45747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0</v>
      </c>
    </row>
    <row r="1047" spans="1:8">
      <c r="A1047" s="625" t="str">
        <f t="shared" si="60"/>
        <v>БУЛГАР ЧЕХ ИНВЕСТ ХОЛДИНГ АД</v>
      </c>
      <c r="B1047" s="625" t="str">
        <f t="shared" si="61"/>
        <v>120054800</v>
      </c>
      <c r="C1047" s="629">
        <f t="shared" si="62"/>
        <v>45747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1</v>
      </c>
    </row>
    <row r="1048" spans="1:8">
      <c r="A1048" s="625" t="str">
        <f t="shared" si="60"/>
        <v>БУЛГАР ЧЕХ ИНВЕСТ ХОЛДИНГ АД</v>
      </c>
      <c r="B1048" s="625" t="str">
        <f t="shared" si="61"/>
        <v>120054800</v>
      </c>
      <c r="C1048" s="629">
        <f t="shared" si="62"/>
        <v>45747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0</v>
      </c>
    </row>
    <row r="1049" spans="1:8">
      <c r="A1049" s="625" t="str">
        <f t="shared" si="60"/>
        <v>БУЛГАР ЧЕХ ИНВЕСТ ХОЛДИНГ АД</v>
      </c>
      <c r="B1049" s="625" t="str">
        <f t="shared" si="61"/>
        <v>120054800</v>
      </c>
      <c r="C1049" s="629">
        <f t="shared" si="62"/>
        <v>45747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4857</v>
      </c>
    </row>
    <row r="1050" spans="1:8">
      <c r="A1050" s="625" t="str">
        <f t="shared" si="60"/>
        <v>БУЛГАР ЧЕХ ИНВЕСТ ХОЛДИНГ АД</v>
      </c>
      <c r="B1050" s="625" t="str">
        <f t="shared" si="61"/>
        <v>120054800</v>
      </c>
      <c r="C1050" s="629">
        <f t="shared" si="62"/>
        <v>45747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17803</v>
      </c>
    </row>
    <row r="1051" spans="1:8">
      <c r="A1051" s="625" t="str">
        <f t="shared" si="60"/>
        <v>БУЛГАР ЧЕХ ИНВЕСТ ХОЛДИНГ АД</v>
      </c>
      <c r="B1051" s="625" t="str">
        <f t="shared" si="61"/>
        <v>120054800</v>
      </c>
      <c r="C1051" s="629">
        <f t="shared" si="62"/>
        <v>45747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БУЛГАР ЧЕХ ИНВЕСТ ХОЛДИНГ АД</v>
      </c>
      <c r="B1052" s="625" t="str">
        <f t="shared" si="61"/>
        <v>120054800</v>
      </c>
      <c r="C1052" s="629">
        <f t="shared" si="62"/>
        <v>45747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БУЛГАР ЧЕХ ИНВЕСТ ХОЛДИНГ АД</v>
      </c>
      <c r="B1053" s="625" t="str">
        <f t="shared" si="61"/>
        <v>120054800</v>
      </c>
      <c r="C1053" s="629">
        <f t="shared" si="62"/>
        <v>45747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БУЛГАР ЧЕХ ИНВЕСТ ХОЛДИНГ АД</v>
      </c>
      <c r="B1054" s="625" t="str">
        <f t="shared" si="61"/>
        <v>120054800</v>
      </c>
      <c r="C1054" s="629">
        <f t="shared" si="62"/>
        <v>45747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БУЛГАР ЧЕХ ИНВЕСТ ХОЛДИНГ АД</v>
      </c>
      <c r="B1055" s="625" t="str">
        <f t="shared" si="61"/>
        <v>120054800</v>
      </c>
      <c r="C1055" s="629">
        <f t="shared" si="62"/>
        <v>45747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БУЛГАР ЧЕХ ИНВЕСТ ХОЛДИНГ АД</v>
      </c>
      <c r="B1056" s="625" t="str">
        <f t="shared" si="61"/>
        <v>120054800</v>
      </c>
      <c r="C1056" s="629">
        <f t="shared" si="62"/>
        <v>45747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БУЛГАР ЧЕХ ИНВЕСТ ХОЛДИНГ АД</v>
      </c>
      <c r="B1057" s="625" t="str">
        <f t="shared" si="61"/>
        <v>120054800</v>
      </c>
      <c r="C1057" s="629">
        <f t="shared" si="62"/>
        <v>45747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БУЛГАР ЧЕХ ИНВЕСТ ХОЛДИНГ АД</v>
      </c>
      <c r="B1058" s="625" t="str">
        <f t="shared" si="61"/>
        <v>120054800</v>
      </c>
      <c r="C1058" s="629">
        <f t="shared" si="62"/>
        <v>45747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БУЛГАР ЧЕХ ИНВЕСТ ХОЛДИНГ АД</v>
      </c>
      <c r="B1059" s="625" t="str">
        <f t="shared" si="61"/>
        <v>120054800</v>
      </c>
      <c r="C1059" s="629">
        <f t="shared" si="62"/>
        <v>45747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БУЛГАР ЧЕХ ИНВЕСТ ХОЛДИНГ АД</v>
      </c>
      <c r="B1060" s="625" t="str">
        <f t="shared" si="61"/>
        <v>120054800</v>
      </c>
      <c r="C1060" s="629">
        <f t="shared" si="62"/>
        <v>45747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БУЛГАР ЧЕХ ИНВЕСТ ХОЛДИНГ АД</v>
      </c>
      <c r="B1061" s="625" t="str">
        <f t="shared" si="61"/>
        <v>120054800</v>
      </c>
      <c r="C1061" s="629">
        <f t="shared" si="62"/>
        <v>45747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БУЛГАР ЧЕХ ИНВЕСТ ХОЛДИНГ АД</v>
      </c>
      <c r="B1062" s="625" t="str">
        <f t="shared" si="61"/>
        <v>120054800</v>
      </c>
      <c r="C1062" s="629">
        <f t="shared" si="62"/>
        <v>45747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4303</v>
      </c>
    </row>
    <row r="1063" spans="1:8">
      <c r="A1063" s="625" t="str">
        <f t="shared" si="60"/>
        <v>БУЛГАР ЧЕХ ИНВЕСТ ХОЛДИНГ АД</v>
      </c>
      <c r="B1063" s="625" t="str">
        <f t="shared" si="61"/>
        <v>120054800</v>
      </c>
      <c r="C1063" s="629">
        <f t="shared" si="62"/>
        <v>45747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БУЛГАР ЧЕХ ИНВЕСТ ХОЛДИНГ АД</v>
      </c>
      <c r="B1064" s="625" t="str">
        <f t="shared" si="61"/>
        <v>120054800</v>
      </c>
      <c r="C1064" s="629">
        <f t="shared" si="62"/>
        <v>45747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БУЛГАР ЧЕХ ИНВЕСТ ХОЛДИНГ АД</v>
      </c>
      <c r="B1065" s="625" t="str">
        <f t="shared" si="61"/>
        <v>120054800</v>
      </c>
      <c r="C1065" s="629">
        <f t="shared" si="62"/>
        <v>45747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4303</v>
      </c>
    </row>
    <row r="1066" spans="1:8">
      <c r="A1066" s="625" t="str">
        <f t="shared" si="60"/>
        <v>БУЛГАР ЧЕХ ИНВЕСТ ХОЛДИНГ АД</v>
      </c>
      <c r="B1066" s="625" t="str">
        <f t="shared" si="61"/>
        <v>120054800</v>
      </c>
      <c r="C1066" s="629">
        <f t="shared" si="62"/>
        <v>45747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БУЛГАР ЧЕХ ИНВЕСТ ХОЛДИНГ АД</v>
      </c>
      <c r="B1067" s="625" t="str">
        <f t="shared" si="61"/>
        <v>120054800</v>
      </c>
      <c r="C1067" s="629">
        <f t="shared" si="62"/>
        <v>45747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6</v>
      </c>
    </row>
    <row r="1068" spans="1:8">
      <c r="A1068" s="625" t="str">
        <f t="shared" si="60"/>
        <v>БУЛГАР ЧЕХ ИНВЕСТ ХОЛДИНГ АД</v>
      </c>
      <c r="B1068" s="625" t="str">
        <f t="shared" si="61"/>
        <v>120054800</v>
      </c>
      <c r="C1068" s="629">
        <f t="shared" si="62"/>
        <v>45747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БУЛГАР ЧЕХ ИНВЕСТ ХОЛДИНГ АД</v>
      </c>
      <c r="B1069" s="625" t="str">
        <f t="shared" si="61"/>
        <v>120054800</v>
      </c>
      <c r="C1069" s="629">
        <f t="shared" si="62"/>
        <v>45747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БУЛГАР ЧЕХ ИНВЕСТ ХОЛДИНГ АД</v>
      </c>
      <c r="B1070" s="625" t="str">
        <f t="shared" si="61"/>
        <v>120054800</v>
      </c>
      <c r="C1070" s="629">
        <f t="shared" si="62"/>
        <v>45747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6</v>
      </c>
    </row>
    <row r="1071" spans="1:8">
      <c r="A1071" s="625" t="str">
        <f t="shared" si="60"/>
        <v>БУЛГАР ЧЕХ ИНВЕСТ ХОЛДИНГ АД</v>
      </c>
      <c r="B1071" s="625" t="str">
        <f t="shared" si="61"/>
        <v>120054800</v>
      </c>
      <c r="C1071" s="629">
        <f t="shared" si="62"/>
        <v>45747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БУЛГАР ЧЕХ ИНВЕСТ ХОЛДИНГ АД</v>
      </c>
      <c r="B1072" s="625" t="str">
        <f t="shared" si="61"/>
        <v>120054800</v>
      </c>
      <c r="C1072" s="629">
        <f t="shared" si="62"/>
        <v>45747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БУЛГАР ЧЕХ ИНВЕСТ ХОЛДИНГ АД</v>
      </c>
      <c r="B1073" s="625" t="str">
        <f t="shared" si="61"/>
        <v>120054800</v>
      </c>
      <c r="C1073" s="629">
        <f t="shared" si="62"/>
        <v>45747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БУЛГАР ЧЕХ ИНВЕСТ ХОЛДИНГ АД</v>
      </c>
      <c r="B1074" s="625" t="str">
        <f t="shared" si="61"/>
        <v>120054800</v>
      </c>
      <c r="C1074" s="629">
        <f t="shared" si="62"/>
        <v>45747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БУЛГАР ЧЕХ ИНВЕСТ ХОЛДИНГ АД</v>
      </c>
      <c r="B1075" s="625" t="str">
        <f t="shared" si="61"/>
        <v>120054800</v>
      </c>
      <c r="C1075" s="629">
        <f t="shared" si="62"/>
        <v>45747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БУЛГАР ЧЕХ ИНВЕСТ ХОЛДИНГ АД</v>
      </c>
      <c r="B1076" s="625" t="str">
        <f t="shared" si="61"/>
        <v>120054800</v>
      </c>
      <c r="C1076" s="629">
        <f t="shared" si="62"/>
        <v>45747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137</v>
      </c>
    </row>
    <row r="1077" spans="1:8">
      <c r="A1077" s="625" t="str">
        <f t="shared" si="60"/>
        <v>БУЛГАР ЧЕХ ИНВЕСТ ХОЛДИНГ АД</v>
      </c>
      <c r="B1077" s="625" t="str">
        <f t="shared" si="61"/>
        <v>120054800</v>
      </c>
      <c r="C1077" s="629">
        <f t="shared" si="62"/>
        <v>45747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БУЛГАР ЧЕХ ИНВЕСТ ХОЛДИНГ АД</v>
      </c>
      <c r="B1078" s="625" t="str">
        <f t="shared" si="61"/>
        <v>120054800</v>
      </c>
      <c r="C1078" s="629">
        <f t="shared" si="62"/>
        <v>45747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137</v>
      </c>
    </row>
    <row r="1079" spans="1:8">
      <c r="A1079" s="625" t="str">
        <f t="shared" si="60"/>
        <v>БУЛГАР ЧЕХ ИНВЕСТ ХОЛДИНГ АД</v>
      </c>
      <c r="B1079" s="625" t="str">
        <f t="shared" si="61"/>
        <v>120054800</v>
      </c>
      <c r="C1079" s="629">
        <f t="shared" si="62"/>
        <v>45747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БУЛГАР ЧЕХ ИНВЕСТ ХОЛДИНГ АД</v>
      </c>
      <c r="B1080" s="625" t="str">
        <f t="shared" si="61"/>
        <v>120054800</v>
      </c>
      <c r="C1080" s="629">
        <f t="shared" si="62"/>
        <v>45747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БУЛГАР ЧЕХ ИНВЕСТ ХОЛДИНГ АД</v>
      </c>
      <c r="B1081" s="625" t="str">
        <f t="shared" si="61"/>
        <v>120054800</v>
      </c>
      <c r="C1081" s="629">
        <f t="shared" si="62"/>
        <v>45747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4714</v>
      </c>
    </row>
    <row r="1082" spans="1:8">
      <c r="A1082" s="625" t="str">
        <f t="shared" si="60"/>
        <v>БУЛГАР ЧЕХ ИНВЕСТ ХОЛДИНГ АД</v>
      </c>
      <c r="B1082" s="625" t="str">
        <f t="shared" si="61"/>
        <v>120054800</v>
      </c>
      <c r="C1082" s="629">
        <f t="shared" si="62"/>
        <v>45747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4689</v>
      </c>
    </row>
    <row r="1083" spans="1:8">
      <c r="A1083" s="625" t="str">
        <f t="shared" si="60"/>
        <v>БУЛГАР ЧЕХ ИНВЕСТ ХОЛДИНГ АД</v>
      </c>
      <c r="B1083" s="625" t="str">
        <f t="shared" si="61"/>
        <v>120054800</v>
      </c>
      <c r="C1083" s="629">
        <f t="shared" si="62"/>
        <v>45747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23</v>
      </c>
    </row>
    <row r="1084" spans="1:8">
      <c r="A1084" s="625" t="str">
        <f t="shared" si="60"/>
        <v>БУЛГАР ЧЕХ ИНВЕСТ ХОЛДИНГ АД</v>
      </c>
      <c r="B1084" s="625" t="str">
        <f t="shared" si="61"/>
        <v>120054800</v>
      </c>
      <c r="C1084" s="629">
        <f t="shared" si="62"/>
        <v>45747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 t="str">
        <f t="shared" si="60"/>
        <v>БУЛГАР ЧЕХ ИНВЕСТ ХОЛДИНГ АД</v>
      </c>
      <c r="B1085" s="625" t="str">
        <f t="shared" si="61"/>
        <v>120054800</v>
      </c>
      <c r="C1085" s="629">
        <f t="shared" si="62"/>
        <v>45747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1</v>
      </c>
    </row>
    <row r="1086" spans="1:8">
      <c r="A1086" s="625" t="str">
        <f t="shared" si="60"/>
        <v>БУЛГАР ЧЕХ ИНВЕСТ ХОЛДИНГ АД</v>
      </c>
      <c r="B1086" s="625" t="str">
        <f t="shared" si="61"/>
        <v>120054800</v>
      </c>
      <c r="C1086" s="629">
        <f t="shared" si="62"/>
        <v>45747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0</v>
      </c>
    </row>
    <row r="1087" spans="1:8">
      <c r="A1087" s="625" t="str">
        <f t="shared" si="60"/>
        <v>БУЛГАР ЧЕХ ИНВЕСТ ХОЛДИНГ АД</v>
      </c>
      <c r="B1087" s="625" t="str">
        <f t="shared" si="61"/>
        <v>120054800</v>
      </c>
      <c r="C1087" s="629">
        <f t="shared" si="62"/>
        <v>45747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БУЛГАР ЧЕХ ИНВЕСТ ХОЛДИНГ АД</v>
      </c>
      <c r="B1088" s="625" t="str">
        <f t="shared" si="61"/>
        <v>120054800</v>
      </c>
      <c r="C1088" s="629">
        <f t="shared" si="62"/>
        <v>45747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 t="str">
        <f t="shared" si="60"/>
        <v>БУЛГАР ЧЕХ ИНВЕСТ ХОЛДИНГ АД</v>
      </c>
      <c r="B1089" s="625" t="str">
        <f t="shared" si="61"/>
        <v>120054800</v>
      </c>
      <c r="C1089" s="629">
        <f t="shared" si="62"/>
        <v>45747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0</v>
      </c>
    </row>
    <row r="1090" spans="1:8">
      <c r="A1090" s="625" t="str">
        <f t="shared" si="60"/>
        <v>БУЛГАР ЧЕХ ИНВЕСТ ХОЛДИНГ АД</v>
      </c>
      <c r="B1090" s="625" t="str">
        <f t="shared" si="61"/>
        <v>120054800</v>
      </c>
      <c r="C1090" s="629">
        <f t="shared" si="62"/>
        <v>45747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1</v>
      </c>
    </row>
    <row r="1091" spans="1:8">
      <c r="A1091" s="625" t="str">
        <f t="shared" si="60"/>
        <v>БУЛГАР ЧЕХ ИНВЕСТ ХОЛДИНГ АД</v>
      </c>
      <c r="B1091" s="625" t="str">
        <f t="shared" si="61"/>
        <v>120054800</v>
      </c>
      <c r="C1091" s="629">
        <f t="shared" si="62"/>
        <v>45747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 t="str">
        <f t="shared" si="60"/>
        <v>БУЛГАР ЧЕХ ИНВЕСТ ХОЛДИНГ АД</v>
      </c>
      <c r="B1092" s="625" t="str">
        <f t="shared" si="61"/>
        <v>120054800</v>
      </c>
      <c r="C1092" s="629">
        <f t="shared" si="62"/>
        <v>45747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4857</v>
      </c>
    </row>
    <row r="1093" spans="1:8">
      <c r="A1093" s="625" t="str">
        <f t="shared" si="60"/>
        <v>БУЛГАР ЧЕХ ИНВЕСТ ХОЛДИНГ АД</v>
      </c>
      <c r="B1093" s="625" t="str">
        <f t="shared" si="61"/>
        <v>120054800</v>
      </c>
      <c r="C1093" s="629">
        <f t="shared" si="62"/>
        <v>45747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9160</v>
      </c>
    </row>
    <row r="1094" spans="1:8">
      <c r="A1094" s="625" t="str">
        <f t="shared" si="60"/>
        <v>БУЛГАР ЧЕХ ИНВЕСТ ХОЛДИНГ АД</v>
      </c>
      <c r="B1094" s="625" t="str">
        <f t="shared" si="61"/>
        <v>120054800</v>
      </c>
      <c r="C1094" s="629">
        <f t="shared" si="62"/>
        <v>45747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БУЛГАР ЧЕХ ИНВЕСТ ХОЛДИНГ АД</v>
      </c>
      <c r="B1095" s="625" t="str">
        <f t="shared" si="61"/>
        <v>120054800</v>
      </c>
      <c r="C1095" s="629">
        <f t="shared" si="62"/>
        <v>45747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БУЛГАР ЧЕХ ИНВЕСТ ХОЛДИНГ АД</v>
      </c>
      <c r="B1096" s="625" t="str">
        <f t="shared" si="61"/>
        <v>120054800</v>
      </c>
      <c r="C1096" s="629">
        <f t="shared" si="62"/>
        <v>45747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БУЛГАР ЧЕХ ИНВЕСТ ХОЛДИНГ АД</v>
      </c>
      <c r="B1097" s="625" t="str">
        <f t="shared" si="61"/>
        <v>120054800</v>
      </c>
      <c r="C1097" s="629">
        <f t="shared" si="62"/>
        <v>45747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БУЛГАР ЧЕХ ИНВЕСТ ХОЛДИНГ АД</v>
      </c>
      <c r="B1098" s="625" t="str">
        <f t="shared" si="61"/>
        <v>120054800</v>
      </c>
      <c r="C1098" s="629">
        <f t="shared" si="62"/>
        <v>45747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БУЛГАР ЧЕХ ИНВЕСТ ХОЛДИНГ АД</v>
      </c>
      <c r="B1099" s="625" t="str">
        <f t="shared" si="61"/>
        <v>120054800</v>
      </c>
      <c r="C1099" s="629">
        <f t="shared" si="62"/>
        <v>45747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БУЛГАР ЧЕХ ИНВЕСТ ХОЛДИНГ АД</v>
      </c>
      <c r="B1100" s="625" t="str">
        <f t="shared" si="61"/>
        <v>120054800</v>
      </c>
      <c r="C1100" s="629">
        <f t="shared" si="62"/>
        <v>45747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БУЛГАР ЧЕХ ИНВЕСТ ХОЛДИНГ АД</v>
      </c>
      <c r="B1101" s="625" t="str">
        <f t="shared" si="61"/>
        <v>120054800</v>
      </c>
      <c r="C1101" s="629">
        <f t="shared" si="62"/>
        <v>45747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БУЛГАР ЧЕХ ИНВЕСТ ХОЛДИНГ АД</v>
      </c>
      <c r="B1102" s="625" t="str">
        <f t="shared" si="61"/>
        <v>120054800</v>
      </c>
      <c r="C1102" s="629">
        <f t="shared" si="62"/>
        <v>45747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БУЛГАР ЧЕХ ИНВЕСТ ХОЛДИНГ АД</v>
      </c>
      <c r="B1103" s="625" t="str">
        <f t="shared" si="61"/>
        <v>120054800</v>
      </c>
      <c r="C1103" s="629">
        <f t="shared" si="62"/>
        <v>45747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БУЛГАР ЧЕХ ИНВЕСТ ХОЛДИНГ АД</v>
      </c>
      <c r="B1104" s="625" t="str">
        <f t="shared" ref="B1104:B1167" si="64">pdeBulstat</f>
        <v>120054800</v>
      </c>
      <c r="C1104" s="629">
        <f t="shared" ref="C1104:C1167" si="65">endDate</f>
        <v>45747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БУЛГАР ЧЕХ ИНВЕСТ ХОЛДИНГ АД</v>
      </c>
      <c r="B1105" s="625" t="str">
        <f t="shared" si="64"/>
        <v>120054800</v>
      </c>
      <c r="C1105" s="629">
        <f t="shared" si="65"/>
        <v>45747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8606</v>
      </c>
    </row>
    <row r="1106" spans="1:8">
      <c r="A1106" s="625" t="str">
        <f t="shared" si="63"/>
        <v>БУЛГАР ЧЕХ ИНВЕСТ ХОЛДИНГ АД</v>
      </c>
      <c r="B1106" s="625" t="str">
        <f t="shared" si="64"/>
        <v>120054800</v>
      </c>
      <c r="C1106" s="629">
        <f t="shared" si="65"/>
        <v>45747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БУЛГАР ЧЕХ ИНВЕСТ ХОЛДИНГ АД</v>
      </c>
      <c r="B1107" s="625" t="str">
        <f t="shared" si="64"/>
        <v>120054800</v>
      </c>
      <c r="C1107" s="629">
        <f t="shared" si="65"/>
        <v>45747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БУЛГАР ЧЕХ ИНВЕСТ ХОЛДИНГ АД</v>
      </c>
      <c r="B1108" s="625" t="str">
        <f t="shared" si="64"/>
        <v>120054800</v>
      </c>
      <c r="C1108" s="629">
        <f t="shared" si="65"/>
        <v>45747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8606</v>
      </c>
    </row>
    <row r="1109" spans="1:8">
      <c r="A1109" s="625" t="str">
        <f t="shared" si="63"/>
        <v>БУЛГАР ЧЕХ ИНВЕСТ ХОЛДИНГ АД</v>
      </c>
      <c r="B1109" s="625" t="str">
        <f t="shared" si="64"/>
        <v>120054800</v>
      </c>
      <c r="C1109" s="629">
        <f t="shared" si="65"/>
        <v>45747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37</v>
      </c>
    </row>
    <row r="1110" spans="1:8">
      <c r="A1110" s="625" t="str">
        <f t="shared" si="63"/>
        <v>БУЛГАР ЧЕХ ИНВЕСТ ХОЛДИНГ АД</v>
      </c>
      <c r="B1110" s="625" t="str">
        <f t="shared" si="64"/>
        <v>120054800</v>
      </c>
      <c r="C1110" s="629">
        <f t="shared" si="65"/>
        <v>45747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БУЛГАР ЧЕХ ИНВЕСТ ХОЛДИНГ АД</v>
      </c>
      <c r="B1111" s="625" t="str">
        <f t="shared" si="64"/>
        <v>120054800</v>
      </c>
      <c r="C1111" s="629">
        <f t="shared" si="65"/>
        <v>45747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БУЛГАР ЧЕХ ИНВЕСТ ХОЛДИНГ АД</v>
      </c>
      <c r="B1112" s="625" t="str">
        <f t="shared" si="64"/>
        <v>120054800</v>
      </c>
      <c r="C1112" s="629">
        <f t="shared" si="65"/>
        <v>45747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БУЛГАР ЧЕХ ИНВЕСТ ХОЛДИНГ АД</v>
      </c>
      <c r="B1113" s="625" t="str">
        <f t="shared" si="64"/>
        <v>120054800</v>
      </c>
      <c r="C1113" s="629">
        <f t="shared" si="65"/>
        <v>45747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БУЛГАР ЧЕХ ИНВЕСТ ХОЛДИНГ АД</v>
      </c>
      <c r="B1114" s="625" t="str">
        <f t="shared" si="64"/>
        <v>120054800</v>
      </c>
      <c r="C1114" s="629">
        <f t="shared" si="65"/>
        <v>45747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БУЛГАР ЧЕХ ИНВЕСТ ХОЛДИНГ АД</v>
      </c>
      <c r="B1115" s="625" t="str">
        <f t="shared" si="64"/>
        <v>120054800</v>
      </c>
      <c r="C1115" s="629">
        <f t="shared" si="65"/>
        <v>45747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БУЛГАР ЧЕХ ИНВЕСТ ХОЛДИНГ АД</v>
      </c>
      <c r="B1116" s="625" t="str">
        <f t="shared" si="64"/>
        <v>120054800</v>
      </c>
      <c r="C1116" s="629">
        <f t="shared" si="65"/>
        <v>45747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БУЛГАР ЧЕХ ИНВЕСТ ХОЛДИНГ АД</v>
      </c>
      <c r="B1117" s="625" t="str">
        <f t="shared" si="64"/>
        <v>120054800</v>
      </c>
      <c r="C1117" s="629">
        <f t="shared" si="65"/>
        <v>45747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БУЛГАР ЧЕХ ИНВЕСТ ХОЛДИНГ АД</v>
      </c>
      <c r="B1118" s="625" t="str">
        <f t="shared" si="64"/>
        <v>120054800</v>
      </c>
      <c r="C1118" s="629">
        <f t="shared" si="65"/>
        <v>45747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БУЛГАР ЧЕХ ИНВЕСТ ХОЛДИНГ АД</v>
      </c>
      <c r="B1119" s="625" t="str">
        <f t="shared" si="64"/>
        <v>120054800</v>
      </c>
      <c r="C1119" s="629">
        <f t="shared" si="65"/>
        <v>45747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БУЛГАР ЧЕХ ИНВЕСТ ХОЛДИНГ АД</v>
      </c>
      <c r="B1120" s="625" t="str">
        <f t="shared" si="64"/>
        <v>120054800</v>
      </c>
      <c r="C1120" s="629">
        <f t="shared" si="65"/>
        <v>45747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БУЛГАР ЧЕХ ИНВЕСТ ХОЛДИНГ АД</v>
      </c>
      <c r="B1121" s="625" t="str">
        <f t="shared" si="64"/>
        <v>120054800</v>
      </c>
      <c r="C1121" s="629">
        <f t="shared" si="65"/>
        <v>45747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БУЛГАР ЧЕХ ИНВЕСТ ХОЛДИНГ АД</v>
      </c>
      <c r="B1122" s="625" t="str">
        <f t="shared" si="64"/>
        <v>120054800</v>
      </c>
      <c r="C1122" s="629">
        <f t="shared" si="65"/>
        <v>45747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БУЛГАР ЧЕХ ИНВЕСТ ХОЛДИНГ АД</v>
      </c>
      <c r="B1123" s="625" t="str">
        <f t="shared" si="64"/>
        <v>120054800</v>
      </c>
      <c r="C1123" s="629">
        <f t="shared" si="65"/>
        <v>45747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БУЛГАР ЧЕХ ИНВЕСТ ХОЛДИНГ АД</v>
      </c>
      <c r="B1124" s="625" t="str">
        <f t="shared" si="64"/>
        <v>120054800</v>
      </c>
      <c r="C1124" s="629">
        <f t="shared" si="65"/>
        <v>45747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БУЛГАР ЧЕХ ИНВЕСТ ХОЛДИНГ АД</v>
      </c>
      <c r="B1125" s="625" t="str">
        <f t="shared" si="64"/>
        <v>120054800</v>
      </c>
      <c r="C1125" s="629">
        <f t="shared" si="65"/>
        <v>45747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БУЛГАР ЧЕХ ИНВЕСТ ХОЛДИНГ АД</v>
      </c>
      <c r="B1126" s="625" t="str">
        <f t="shared" si="64"/>
        <v>120054800</v>
      </c>
      <c r="C1126" s="629">
        <f t="shared" si="65"/>
        <v>45747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БУЛГАР ЧЕХ ИНВЕСТ ХОЛДИНГ АД</v>
      </c>
      <c r="B1127" s="625" t="str">
        <f t="shared" si="64"/>
        <v>120054800</v>
      </c>
      <c r="C1127" s="629">
        <f t="shared" si="65"/>
        <v>45747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БУЛГАР ЧЕХ ИНВЕСТ ХОЛДИНГ АД</v>
      </c>
      <c r="B1128" s="625" t="str">
        <f t="shared" si="64"/>
        <v>120054800</v>
      </c>
      <c r="C1128" s="629">
        <f t="shared" si="65"/>
        <v>45747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БУЛГАР ЧЕХ ИНВЕСТ ХОЛДИНГ АД</v>
      </c>
      <c r="B1129" s="625" t="str">
        <f t="shared" si="64"/>
        <v>120054800</v>
      </c>
      <c r="C1129" s="629">
        <f t="shared" si="65"/>
        <v>45747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БУЛГАР ЧЕХ ИНВЕСТ ХОЛДИНГ АД</v>
      </c>
      <c r="B1130" s="625" t="str">
        <f t="shared" si="64"/>
        <v>120054800</v>
      </c>
      <c r="C1130" s="629">
        <f t="shared" si="65"/>
        <v>45747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БУЛГАР ЧЕХ ИНВЕСТ ХОЛДИНГ АД</v>
      </c>
      <c r="B1131" s="625" t="str">
        <f t="shared" si="64"/>
        <v>120054800</v>
      </c>
      <c r="C1131" s="629">
        <f t="shared" si="65"/>
        <v>45747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БУЛГАР ЧЕХ ИНВЕСТ ХОЛДИНГ АД</v>
      </c>
      <c r="B1132" s="625" t="str">
        <f t="shared" si="64"/>
        <v>120054800</v>
      </c>
      <c r="C1132" s="629">
        <f t="shared" si="65"/>
        <v>45747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БУЛГАР ЧЕХ ИНВЕСТ ХОЛДИНГ АД</v>
      </c>
      <c r="B1133" s="625" t="str">
        <f t="shared" si="64"/>
        <v>120054800</v>
      </c>
      <c r="C1133" s="629">
        <f t="shared" si="65"/>
        <v>45747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БУЛГАР ЧЕХ ИНВЕСТ ХОЛДИНГ АД</v>
      </c>
      <c r="B1134" s="625" t="str">
        <f t="shared" si="64"/>
        <v>120054800</v>
      </c>
      <c r="C1134" s="629">
        <f t="shared" si="65"/>
        <v>45747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БУЛГАР ЧЕХ ИНВЕСТ ХОЛДИНГ АД</v>
      </c>
      <c r="B1135" s="625" t="str">
        <f t="shared" si="64"/>
        <v>120054800</v>
      </c>
      <c r="C1135" s="629">
        <f t="shared" si="65"/>
        <v>45747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БУЛГАР ЧЕХ ИНВЕСТ ХОЛДИНГ АД</v>
      </c>
      <c r="B1136" s="625" t="str">
        <f t="shared" si="64"/>
        <v>120054800</v>
      </c>
      <c r="C1136" s="629">
        <f t="shared" si="65"/>
        <v>45747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8643</v>
      </c>
    </row>
    <row r="1137" spans="1:8">
      <c r="A1137" s="625" t="str">
        <f t="shared" si="63"/>
        <v>БУЛГАР ЧЕХ ИНВЕСТ ХОЛДИНГ АД</v>
      </c>
      <c r="B1137" s="625" t="str">
        <f t="shared" si="64"/>
        <v>120054800</v>
      </c>
      <c r="C1137" s="629">
        <f t="shared" si="65"/>
        <v>45747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БУЛГАР ЧЕХ ИНВЕСТ ХОЛДИНГ АД</v>
      </c>
      <c r="B1138" s="625" t="str">
        <f t="shared" si="64"/>
        <v>120054800</v>
      </c>
      <c r="C1138" s="629">
        <f t="shared" si="65"/>
        <v>45747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БУЛГАР ЧЕХ ИНВЕСТ ХОЛДИНГ АД</v>
      </c>
      <c r="B1139" s="625" t="str">
        <f t="shared" si="64"/>
        <v>120054800</v>
      </c>
      <c r="C1139" s="629">
        <f t="shared" si="65"/>
        <v>45747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БУЛГАР ЧЕХ ИНВЕСТ ХОЛДИНГ АД</v>
      </c>
      <c r="B1140" s="625" t="str">
        <f t="shared" si="64"/>
        <v>120054800</v>
      </c>
      <c r="C1140" s="629">
        <f t="shared" si="65"/>
        <v>45747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БУЛГАР ЧЕХ ИНВЕСТ ХОЛДИНГ АД</v>
      </c>
      <c r="B1141" s="625" t="str">
        <f t="shared" si="64"/>
        <v>120054800</v>
      </c>
      <c r="C1141" s="629">
        <f t="shared" si="65"/>
        <v>45747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БУЛГАР ЧЕХ ИНВЕСТ ХОЛДИНГ АД</v>
      </c>
      <c r="B1142" s="625" t="str">
        <f t="shared" si="64"/>
        <v>120054800</v>
      </c>
      <c r="C1142" s="629">
        <f t="shared" si="65"/>
        <v>45747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БУЛГАР ЧЕХ ИНВЕСТ ХОЛДИНГ АД</v>
      </c>
      <c r="B1143" s="625" t="str">
        <f t="shared" si="64"/>
        <v>120054800</v>
      </c>
      <c r="C1143" s="629">
        <f t="shared" si="65"/>
        <v>45747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БУЛГАР ЧЕХ ИНВЕСТ ХОЛДИНГ АД</v>
      </c>
      <c r="B1144" s="625" t="str">
        <f t="shared" si="64"/>
        <v>120054800</v>
      </c>
      <c r="C1144" s="629">
        <f t="shared" si="65"/>
        <v>45747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БУЛГАР ЧЕХ ИНВЕСТ ХОЛДИНГ АД</v>
      </c>
      <c r="B1145" s="625" t="str">
        <f t="shared" si="64"/>
        <v>120054800</v>
      </c>
      <c r="C1145" s="629">
        <f t="shared" si="65"/>
        <v>45747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БУЛГАР ЧЕХ ИНВЕСТ ХОЛДИНГ АД</v>
      </c>
      <c r="B1146" s="625" t="str">
        <f t="shared" si="64"/>
        <v>120054800</v>
      </c>
      <c r="C1146" s="629">
        <f t="shared" si="65"/>
        <v>45747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БУЛГАР ЧЕХ ИНВЕСТ ХОЛДИНГ АД</v>
      </c>
      <c r="B1147" s="625" t="str">
        <f t="shared" si="64"/>
        <v>120054800</v>
      </c>
      <c r="C1147" s="629">
        <f t="shared" si="65"/>
        <v>45747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БУЛГАР ЧЕХ ИНВЕСТ ХОЛДИНГ АД</v>
      </c>
      <c r="B1148" s="625" t="str">
        <f t="shared" si="64"/>
        <v>120054800</v>
      </c>
      <c r="C1148" s="629">
        <f t="shared" si="65"/>
        <v>45747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БУЛГАР ЧЕХ ИНВЕСТ ХОЛДИНГ АД</v>
      </c>
      <c r="B1149" s="625" t="str">
        <f t="shared" si="64"/>
        <v>120054800</v>
      </c>
      <c r="C1149" s="629">
        <f t="shared" si="65"/>
        <v>45747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БУЛГАР ЧЕХ ИНВЕСТ ХОЛДИНГ АД</v>
      </c>
      <c r="B1150" s="625" t="str">
        <f t="shared" si="64"/>
        <v>120054800</v>
      </c>
      <c r="C1150" s="629">
        <f t="shared" si="65"/>
        <v>45747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БУЛГАР ЧЕХ ИНВЕСТ ХОЛДИНГ АД</v>
      </c>
      <c r="B1151" s="625" t="str">
        <f t="shared" si="64"/>
        <v>120054800</v>
      </c>
      <c r="C1151" s="629">
        <f t="shared" si="65"/>
        <v>45747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БУЛГАР ЧЕХ ИНВЕСТ ХОЛДИНГ АД</v>
      </c>
      <c r="B1152" s="625" t="str">
        <f t="shared" si="64"/>
        <v>120054800</v>
      </c>
      <c r="C1152" s="629">
        <f t="shared" si="65"/>
        <v>45747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БУЛГАР ЧЕХ ИНВЕСТ ХОЛДИНГ АД</v>
      </c>
      <c r="B1153" s="625" t="str">
        <f t="shared" si="64"/>
        <v>120054800</v>
      </c>
      <c r="C1153" s="629">
        <f t="shared" si="65"/>
        <v>45747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БУЛГАР ЧЕХ ИНВЕСТ ХОЛДИНГ АД</v>
      </c>
      <c r="B1154" s="625" t="str">
        <f t="shared" si="64"/>
        <v>120054800</v>
      </c>
      <c r="C1154" s="629">
        <f t="shared" si="65"/>
        <v>45747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БУЛГАР ЧЕХ ИНВЕСТ ХОЛДИНГ АД</v>
      </c>
      <c r="B1155" s="625" t="str">
        <f t="shared" si="64"/>
        <v>120054800</v>
      </c>
      <c r="C1155" s="629">
        <f t="shared" si="65"/>
        <v>45747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БУЛГАР ЧЕХ ИНВЕСТ ХОЛДИНГ АД</v>
      </c>
      <c r="B1156" s="625" t="str">
        <f t="shared" si="64"/>
        <v>120054800</v>
      </c>
      <c r="C1156" s="629">
        <f t="shared" si="65"/>
        <v>45747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БУЛГАР ЧЕХ ИНВЕСТ ХОЛДИНГ АД</v>
      </c>
      <c r="B1157" s="625" t="str">
        <f t="shared" si="64"/>
        <v>120054800</v>
      </c>
      <c r="C1157" s="629">
        <f t="shared" si="65"/>
        <v>45747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БУЛГАР ЧЕХ ИНВЕСТ ХОЛДИНГ АД</v>
      </c>
      <c r="B1158" s="625" t="str">
        <f t="shared" si="64"/>
        <v>120054800</v>
      </c>
      <c r="C1158" s="629">
        <f t="shared" si="65"/>
        <v>45747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БУЛГАР ЧЕХ ИНВЕСТ ХОЛДИНГ АД</v>
      </c>
      <c r="B1159" s="625" t="str">
        <f t="shared" si="64"/>
        <v>120054800</v>
      </c>
      <c r="C1159" s="629">
        <f t="shared" si="65"/>
        <v>45747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БУЛГАР ЧЕХ ИНВЕСТ ХОЛДИНГ АД</v>
      </c>
      <c r="B1160" s="625" t="str">
        <f t="shared" si="64"/>
        <v>120054800</v>
      </c>
      <c r="C1160" s="629">
        <f t="shared" si="65"/>
        <v>45747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БУЛГАР ЧЕХ ИНВЕСТ ХОЛДИНГ АД</v>
      </c>
      <c r="B1161" s="625" t="str">
        <f t="shared" si="64"/>
        <v>120054800</v>
      </c>
      <c r="C1161" s="629">
        <f t="shared" si="65"/>
        <v>45747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БУЛГАР ЧЕХ ИНВЕСТ ХОЛДИНГ АД</v>
      </c>
      <c r="B1162" s="625" t="str">
        <f t="shared" si="64"/>
        <v>120054800</v>
      </c>
      <c r="C1162" s="629">
        <f t="shared" si="65"/>
        <v>45747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БУЛГАР ЧЕХ ИНВЕСТ ХОЛДИНГ АД</v>
      </c>
      <c r="B1163" s="625" t="str">
        <f t="shared" si="64"/>
        <v>120054800</v>
      </c>
      <c r="C1163" s="629">
        <f t="shared" si="65"/>
        <v>45747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БУЛГАР ЧЕХ ИНВЕСТ ХОЛДИНГ АД</v>
      </c>
      <c r="B1164" s="625" t="str">
        <f t="shared" si="64"/>
        <v>120054800</v>
      </c>
      <c r="C1164" s="629">
        <f t="shared" si="65"/>
        <v>45747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БУЛГАР ЧЕХ ИНВЕСТ ХОЛДИНГ АД</v>
      </c>
      <c r="B1165" s="625" t="str">
        <f t="shared" si="64"/>
        <v>120054800</v>
      </c>
      <c r="C1165" s="629">
        <f t="shared" si="65"/>
        <v>45747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БУЛГАР ЧЕХ ИНВЕСТ ХОЛДИНГ АД</v>
      </c>
      <c r="B1166" s="625" t="str">
        <f t="shared" si="64"/>
        <v>120054800</v>
      </c>
      <c r="C1166" s="629">
        <f t="shared" si="65"/>
        <v>45747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БУЛГАР ЧЕХ ИНВЕСТ ХОЛДИНГ АД</v>
      </c>
      <c r="B1167" s="625" t="str">
        <f t="shared" si="64"/>
        <v>120054800</v>
      </c>
      <c r="C1167" s="629">
        <f t="shared" si="65"/>
        <v>45747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БУЛГАР ЧЕХ ИНВЕСТ ХОЛДИНГ АД</v>
      </c>
      <c r="B1168" s="625" t="str">
        <f t="shared" ref="B1168:B1195" si="67">pdeBulstat</f>
        <v>120054800</v>
      </c>
      <c r="C1168" s="629">
        <f t="shared" ref="C1168:C1195" si="68">endDate</f>
        <v>45747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БУЛГАР ЧЕХ ИНВЕСТ ХОЛДИНГ АД</v>
      </c>
      <c r="B1169" s="625" t="str">
        <f t="shared" si="67"/>
        <v>120054800</v>
      </c>
      <c r="C1169" s="629">
        <f t="shared" si="68"/>
        <v>45747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БУЛГАР ЧЕХ ИНВЕСТ ХОЛДИНГ АД</v>
      </c>
      <c r="B1170" s="625" t="str">
        <f t="shared" si="67"/>
        <v>120054800</v>
      </c>
      <c r="C1170" s="629">
        <f t="shared" si="68"/>
        <v>45747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БУЛГАР ЧЕХ ИНВЕСТ ХОЛДИНГ АД</v>
      </c>
      <c r="B1171" s="625" t="str">
        <f t="shared" si="67"/>
        <v>120054800</v>
      </c>
      <c r="C1171" s="629">
        <f t="shared" si="68"/>
        <v>45747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БУЛГАР ЧЕХ ИНВЕСТ ХОЛДИНГ АД</v>
      </c>
      <c r="B1172" s="625" t="str">
        <f t="shared" si="67"/>
        <v>120054800</v>
      </c>
      <c r="C1172" s="629">
        <f t="shared" si="68"/>
        <v>45747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БУЛГАР ЧЕХ ИНВЕСТ ХОЛДИНГ АД</v>
      </c>
      <c r="B1173" s="625" t="str">
        <f t="shared" si="67"/>
        <v>120054800</v>
      </c>
      <c r="C1173" s="629">
        <f t="shared" si="68"/>
        <v>45747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БУЛГАР ЧЕХ ИНВЕСТ ХОЛДИНГ АД</v>
      </c>
      <c r="B1174" s="625" t="str">
        <f t="shared" si="67"/>
        <v>120054800</v>
      </c>
      <c r="C1174" s="629">
        <f t="shared" si="68"/>
        <v>45747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БУЛГАР ЧЕХ ИНВЕСТ ХОЛДИНГ АД</v>
      </c>
      <c r="B1175" s="625" t="str">
        <f t="shared" si="67"/>
        <v>120054800</v>
      </c>
      <c r="C1175" s="629">
        <f t="shared" si="68"/>
        <v>45747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БУЛГАР ЧЕХ ИНВЕСТ ХОЛДИНГ АД</v>
      </c>
      <c r="B1176" s="625" t="str">
        <f t="shared" si="67"/>
        <v>120054800</v>
      </c>
      <c r="C1176" s="629">
        <f t="shared" si="68"/>
        <v>45747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БУЛГАР ЧЕХ ИНВЕСТ ХОЛДИНГ АД</v>
      </c>
      <c r="B1177" s="625" t="str">
        <f t="shared" si="67"/>
        <v>120054800</v>
      </c>
      <c r="C1177" s="629">
        <f t="shared" si="68"/>
        <v>45747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БУЛГАР ЧЕХ ИНВЕСТ ХОЛДИНГ АД</v>
      </c>
      <c r="B1178" s="625" t="str">
        <f t="shared" si="67"/>
        <v>120054800</v>
      </c>
      <c r="C1178" s="629">
        <f t="shared" si="68"/>
        <v>45747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БУЛГАР ЧЕХ ИНВЕСТ ХОЛДИНГ АД</v>
      </c>
      <c r="B1179" s="625" t="str">
        <f t="shared" si="67"/>
        <v>120054800</v>
      </c>
      <c r="C1179" s="629">
        <f t="shared" si="68"/>
        <v>45747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БУЛГАР ЧЕХ ИНВЕСТ ХОЛДИНГ АД</v>
      </c>
      <c r="B1180" s="625" t="str">
        <f t="shared" si="67"/>
        <v>120054800</v>
      </c>
      <c r="C1180" s="629">
        <f t="shared" si="68"/>
        <v>45747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БУЛГАР ЧЕХ ИНВЕСТ ХОЛДИНГ АД</v>
      </c>
      <c r="B1181" s="625" t="str">
        <f t="shared" si="67"/>
        <v>120054800</v>
      </c>
      <c r="C1181" s="629">
        <f t="shared" si="68"/>
        <v>45747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БУЛГАР ЧЕХ ИНВЕСТ ХОЛДИНГ АД</v>
      </c>
      <c r="B1182" s="625" t="str">
        <f t="shared" si="67"/>
        <v>120054800</v>
      </c>
      <c r="C1182" s="629">
        <f t="shared" si="68"/>
        <v>45747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БУЛГАР ЧЕХ ИНВЕСТ ХОЛДИНГ АД</v>
      </c>
      <c r="B1183" s="625" t="str">
        <f t="shared" si="67"/>
        <v>120054800</v>
      </c>
      <c r="C1183" s="629">
        <f t="shared" si="68"/>
        <v>45747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БУЛГАР ЧЕХ ИНВЕСТ ХОЛДИНГ АД</v>
      </c>
      <c r="B1184" s="625" t="str">
        <f t="shared" si="67"/>
        <v>120054800</v>
      </c>
      <c r="C1184" s="629">
        <f t="shared" si="68"/>
        <v>45747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БУЛГАР ЧЕХ ИНВЕСТ ХОЛДИНГ АД</v>
      </c>
      <c r="B1185" s="625" t="str">
        <f t="shared" si="67"/>
        <v>120054800</v>
      </c>
      <c r="C1185" s="629">
        <f t="shared" si="68"/>
        <v>45747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БУЛГАР ЧЕХ ИНВЕСТ ХОЛДИНГ АД</v>
      </c>
      <c r="B1186" s="625" t="str">
        <f t="shared" si="67"/>
        <v>120054800</v>
      </c>
      <c r="C1186" s="629">
        <f t="shared" si="68"/>
        <v>45747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БУЛГАР ЧЕХ ИНВЕСТ ХОЛДИНГ АД</v>
      </c>
      <c r="B1187" s="625" t="str">
        <f t="shared" si="67"/>
        <v>120054800</v>
      </c>
      <c r="C1187" s="629">
        <f t="shared" si="68"/>
        <v>45747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БУЛГАР ЧЕХ ИНВЕСТ ХОЛДИНГ АД</v>
      </c>
      <c r="B1188" s="625" t="str">
        <f t="shared" si="67"/>
        <v>120054800</v>
      </c>
      <c r="C1188" s="629">
        <f t="shared" si="68"/>
        <v>45747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БУЛГАР ЧЕХ ИНВЕСТ ХОЛДИНГ АД</v>
      </c>
      <c r="B1189" s="625" t="str">
        <f t="shared" si="67"/>
        <v>120054800</v>
      </c>
      <c r="C1189" s="629">
        <f t="shared" si="68"/>
        <v>45747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БУЛГАР ЧЕХ ИНВЕСТ ХОЛДИНГ АД</v>
      </c>
      <c r="B1190" s="625" t="str">
        <f t="shared" si="67"/>
        <v>120054800</v>
      </c>
      <c r="C1190" s="629">
        <f t="shared" si="68"/>
        <v>45747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БУЛГАР ЧЕХ ИНВЕСТ ХОЛДИНГ АД</v>
      </c>
      <c r="B1191" s="625" t="str">
        <f t="shared" si="67"/>
        <v>120054800</v>
      </c>
      <c r="C1191" s="629">
        <f t="shared" si="68"/>
        <v>45747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БУЛГАР ЧЕХ ИНВЕСТ ХОЛДИНГ АД</v>
      </c>
      <c r="B1192" s="625" t="str">
        <f t="shared" si="67"/>
        <v>120054800</v>
      </c>
      <c r="C1192" s="629">
        <f t="shared" si="68"/>
        <v>45747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БУЛГАР ЧЕХ ИНВЕСТ ХОЛДИНГ АД</v>
      </c>
      <c r="B1193" s="625" t="str">
        <f t="shared" si="67"/>
        <v>120054800</v>
      </c>
      <c r="C1193" s="629">
        <f t="shared" si="68"/>
        <v>45747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БУЛГАР ЧЕХ ИНВЕСТ ХОЛДИНГ АД</v>
      </c>
      <c r="B1194" s="625" t="str">
        <f t="shared" si="67"/>
        <v>120054800</v>
      </c>
      <c r="C1194" s="629">
        <f t="shared" si="68"/>
        <v>45747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БУЛГАР ЧЕХ ИНВЕСТ ХОЛДИНГ АД</v>
      </c>
      <c r="B1195" s="625" t="str">
        <f t="shared" si="67"/>
        <v>120054800</v>
      </c>
      <c r="C1195" s="629">
        <f t="shared" si="68"/>
        <v>45747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БУЛГАР ЧЕХ ИНВЕСТ ХОЛДИНГ АД</v>
      </c>
      <c r="B1197" s="625" t="str">
        <f t="shared" ref="B1197:B1228" si="70">pdeBulstat</f>
        <v>120054800</v>
      </c>
      <c r="C1197" s="629">
        <f t="shared" ref="C1197:C1228" si="71">endDate</f>
        <v>45747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1802200</v>
      </c>
    </row>
    <row r="1198" spans="1:8">
      <c r="A1198" s="625" t="str">
        <f t="shared" si="69"/>
        <v>БУЛГАР ЧЕХ ИНВЕСТ ХОЛДИНГ АД</v>
      </c>
      <c r="B1198" s="625" t="str">
        <f t="shared" si="70"/>
        <v>120054800</v>
      </c>
      <c r="C1198" s="629">
        <f t="shared" si="71"/>
        <v>45747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БУЛГАР ЧЕХ ИНВЕСТ ХОЛДИНГ АД</v>
      </c>
      <c r="B1199" s="625" t="str">
        <f t="shared" si="70"/>
        <v>120054800</v>
      </c>
      <c r="C1199" s="629">
        <f t="shared" si="71"/>
        <v>45747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БУЛГАР ЧЕХ ИНВЕСТ ХОЛДИНГ АД</v>
      </c>
      <c r="B1200" s="625" t="str">
        <f t="shared" si="70"/>
        <v>120054800</v>
      </c>
      <c r="C1200" s="629">
        <f t="shared" si="71"/>
        <v>45747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БУЛГАР ЧЕХ ИНВЕСТ ХОЛДИНГ АД</v>
      </c>
      <c r="B1201" s="625" t="str">
        <f t="shared" si="70"/>
        <v>120054800</v>
      </c>
      <c r="C1201" s="629">
        <f t="shared" si="71"/>
        <v>45747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8557</v>
      </c>
    </row>
    <row r="1202" spans="1:8">
      <c r="A1202" s="625" t="str">
        <f t="shared" si="69"/>
        <v>БУЛГАР ЧЕХ ИНВЕСТ ХОЛДИНГ АД</v>
      </c>
      <c r="B1202" s="625" t="str">
        <f t="shared" si="70"/>
        <v>120054800</v>
      </c>
      <c r="C1202" s="629">
        <f t="shared" si="71"/>
        <v>45747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1810757</v>
      </c>
    </row>
    <row r="1203" spans="1:8">
      <c r="A1203" s="625" t="str">
        <f t="shared" si="69"/>
        <v>БУЛГАР ЧЕХ ИНВЕСТ ХОЛДИНГ АД</v>
      </c>
      <c r="B1203" s="625" t="str">
        <f t="shared" si="70"/>
        <v>120054800</v>
      </c>
      <c r="C1203" s="629">
        <f t="shared" si="71"/>
        <v>45747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2327816</v>
      </c>
    </row>
    <row r="1204" spans="1:8">
      <c r="A1204" s="625" t="str">
        <f t="shared" si="69"/>
        <v>БУЛГАР ЧЕХ ИНВЕСТ ХОЛДИНГ АД</v>
      </c>
      <c r="B1204" s="625" t="str">
        <f t="shared" si="70"/>
        <v>120054800</v>
      </c>
      <c r="C1204" s="629">
        <f t="shared" si="71"/>
        <v>45747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БУЛГАР ЧЕХ ИНВЕСТ ХОЛДИНГ АД</v>
      </c>
      <c r="B1205" s="625" t="str">
        <f t="shared" si="70"/>
        <v>120054800</v>
      </c>
      <c r="C1205" s="629">
        <f t="shared" si="71"/>
        <v>45747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БУЛГАР ЧЕХ ИНВЕСТ ХОЛДИНГ АД</v>
      </c>
      <c r="B1206" s="625" t="str">
        <f t="shared" si="70"/>
        <v>120054800</v>
      </c>
      <c r="C1206" s="629">
        <f t="shared" si="71"/>
        <v>45747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БУЛГАР ЧЕХ ИНВЕСТ ХОЛДИНГ АД</v>
      </c>
      <c r="B1207" s="625" t="str">
        <f t="shared" si="70"/>
        <v>120054800</v>
      </c>
      <c r="C1207" s="629">
        <f t="shared" si="71"/>
        <v>45747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БУЛГАР ЧЕХ ИНВЕСТ ХОЛДИНГ АД</v>
      </c>
      <c r="B1208" s="625" t="str">
        <f t="shared" si="70"/>
        <v>120054800</v>
      </c>
      <c r="C1208" s="629">
        <f t="shared" si="71"/>
        <v>45747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БУЛГАР ЧЕХ ИНВЕСТ ХОЛДИНГ АД</v>
      </c>
      <c r="B1209" s="625" t="str">
        <f t="shared" si="70"/>
        <v>120054800</v>
      </c>
      <c r="C1209" s="629">
        <f t="shared" si="71"/>
        <v>45747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76763.313500000004</v>
      </c>
    </row>
    <row r="1210" spans="1:8">
      <c r="A1210" s="625" t="str">
        <f t="shared" si="69"/>
        <v>БУЛГАР ЧЕХ ИНВЕСТ ХОЛДИНГ АД</v>
      </c>
      <c r="B1210" s="625" t="str">
        <f t="shared" si="70"/>
        <v>120054800</v>
      </c>
      <c r="C1210" s="629">
        <f t="shared" si="71"/>
        <v>45747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2404579.3135000002</v>
      </c>
    </row>
    <row r="1211" spans="1:8">
      <c r="A1211" s="625" t="str">
        <f t="shared" si="69"/>
        <v>БУЛГАР ЧЕХ ИНВЕСТ ХОЛДИНГ АД</v>
      </c>
      <c r="B1211" s="625" t="str">
        <f t="shared" si="70"/>
        <v>120054800</v>
      </c>
      <c r="C1211" s="629">
        <f t="shared" si="71"/>
        <v>45747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БУЛГАР ЧЕХ ИНВЕСТ ХОЛДИНГ АД</v>
      </c>
      <c r="B1212" s="625" t="str">
        <f t="shared" si="70"/>
        <v>120054800</v>
      </c>
      <c r="C1212" s="629">
        <f t="shared" si="71"/>
        <v>45747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БУЛГАР ЧЕХ ИНВЕСТ ХОЛДИНГ АД</v>
      </c>
      <c r="B1213" s="625" t="str">
        <f t="shared" si="70"/>
        <v>120054800</v>
      </c>
      <c r="C1213" s="629">
        <f t="shared" si="71"/>
        <v>45747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БУЛГАР ЧЕХ ИНВЕСТ ХОЛДИНГ АД</v>
      </c>
      <c r="B1214" s="625" t="str">
        <f t="shared" si="70"/>
        <v>120054800</v>
      </c>
      <c r="C1214" s="629">
        <f t="shared" si="71"/>
        <v>45747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БУЛГАР ЧЕХ ИНВЕСТ ХОЛДИНГ АД</v>
      </c>
      <c r="B1215" s="625" t="str">
        <f t="shared" si="70"/>
        <v>120054800</v>
      </c>
      <c r="C1215" s="629">
        <f t="shared" si="71"/>
        <v>45747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БУЛГАР ЧЕХ ИНВЕСТ ХОЛДИНГ АД</v>
      </c>
      <c r="B1216" s="625" t="str">
        <f t="shared" si="70"/>
        <v>120054800</v>
      </c>
      <c r="C1216" s="629">
        <f t="shared" si="71"/>
        <v>45747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БУЛГАР ЧЕХ ИНВЕСТ ХОЛДИНГ АД</v>
      </c>
      <c r="B1217" s="625" t="str">
        <f t="shared" si="70"/>
        <v>120054800</v>
      </c>
      <c r="C1217" s="629">
        <f t="shared" si="71"/>
        <v>45747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БУЛГАР ЧЕХ ИНВЕСТ ХОЛДИНГ АД</v>
      </c>
      <c r="B1218" s="625" t="str">
        <f t="shared" si="70"/>
        <v>120054800</v>
      </c>
      <c r="C1218" s="629">
        <f t="shared" si="71"/>
        <v>45747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БУЛГАР ЧЕХ ИНВЕСТ ХОЛДИНГ АД</v>
      </c>
      <c r="B1219" s="625" t="str">
        <f t="shared" si="70"/>
        <v>120054800</v>
      </c>
      <c r="C1219" s="629">
        <f t="shared" si="71"/>
        <v>45747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БУЛГАР ЧЕХ ИНВЕСТ ХОЛДИНГ АД</v>
      </c>
      <c r="B1220" s="625" t="str">
        <f t="shared" si="70"/>
        <v>120054800</v>
      </c>
      <c r="C1220" s="629">
        <f t="shared" si="71"/>
        <v>45747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БУЛГАР ЧЕХ ИНВЕСТ ХОЛДИНГ АД</v>
      </c>
      <c r="B1221" s="625" t="str">
        <f t="shared" si="70"/>
        <v>120054800</v>
      </c>
      <c r="C1221" s="629">
        <f t="shared" si="71"/>
        <v>45747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БУЛГАР ЧЕХ ИНВЕСТ ХОЛДИНГ АД</v>
      </c>
      <c r="B1222" s="625" t="str">
        <f t="shared" si="70"/>
        <v>120054800</v>
      </c>
      <c r="C1222" s="629">
        <f t="shared" si="71"/>
        <v>45747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БУЛГАР ЧЕХ ИНВЕСТ ХОЛДИНГ АД</v>
      </c>
      <c r="B1223" s="625" t="str">
        <f t="shared" si="70"/>
        <v>120054800</v>
      </c>
      <c r="C1223" s="629">
        <f t="shared" si="71"/>
        <v>45747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БУЛГАР ЧЕХ ИНВЕСТ ХОЛДИНГ АД</v>
      </c>
      <c r="B1224" s="625" t="str">
        <f t="shared" si="70"/>
        <v>120054800</v>
      </c>
      <c r="C1224" s="629">
        <f t="shared" si="71"/>
        <v>45747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БУЛГАР ЧЕХ ИНВЕСТ ХОЛДИНГ АД</v>
      </c>
      <c r="B1225" s="625" t="str">
        <f t="shared" si="70"/>
        <v>120054800</v>
      </c>
      <c r="C1225" s="629">
        <f t="shared" si="71"/>
        <v>45747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БУЛГАР ЧЕХ ИНВЕСТ ХОЛДИНГ АД</v>
      </c>
      <c r="B1226" s="625" t="str">
        <f t="shared" si="70"/>
        <v>120054800</v>
      </c>
      <c r="C1226" s="629">
        <f t="shared" si="71"/>
        <v>45747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БУЛГАР ЧЕХ ИНВЕСТ ХОЛДИНГ АД</v>
      </c>
      <c r="B1227" s="625" t="str">
        <f t="shared" si="70"/>
        <v>120054800</v>
      </c>
      <c r="C1227" s="629">
        <f t="shared" si="71"/>
        <v>45747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БУЛГАР ЧЕХ ИНВЕСТ ХОЛДИНГ АД</v>
      </c>
      <c r="B1228" s="625" t="str">
        <f t="shared" si="70"/>
        <v>120054800</v>
      </c>
      <c r="C1228" s="629">
        <f t="shared" si="71"/>
        <v>45747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БУЛГАР ЧЕХ ИНВЕСТ ХОЛДИНГ АД</v>
      </c>
      <c r="B1229" s="625" t="str">
        <f t="shared" ref="B1229:B1260" si="73">pdeBulstat</f>
        <v>120054800</v>
      </c>
      <c r="C1229" s="629">
        <f t="shared" ref="C1229:C1260" si="74">endDate</f>
        <v>45747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БУЛГАР ЧЕХ ИНВЕСТ ХОЛДИНГ АД</v>
      </c>
      <c r="B1230" s="625" t="str">
        <f t="shared" si="73"/>
        <v>120054800</v>
      </c>
      <c r="C1230" s="629">
        <f t="shared" si="74"/>
        <v>45747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БУЛГАР ЧЕХ ИНВЕСТ ХОЛДИНГ АД</v>
      </c>
      <c r="B1231" s="625" t="str">
        <f t="shared" si="73"/>
        <v>120054800</v>
      </c>
      <c r="C1231" s="629">
        <f t="shared" si="74"/>
        <v>45747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БУЛГАР ЧЕХ ИНВЕСТ ХОЛДИНГ АД</v>
      </c>
      <c r="B1232" s="625" t="str">
        <f t="shared" si="73"/>
        <v>120054800</v>
      </c>
      <c r="C1232" s="629">
        <f t="shared" si="74"/>
        <v>45747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БУЛГАР ЧЕХ ИНВЕСТ ХОЛДИНГ АД</v>
      </c>
      <c r="B1233" s="625" t="str">
        <f t="shared" si="73"/>
        <v>120054800</v>
      </c>
      <c r="C1233" s="629">
        <f t="shared" si="74"/>
        <v>45747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БУЛГАР ЧЕХ ИНВЕСТ ХОЛДИНГ АД</v>
      </c>
      <c r="B1234" s="625" t="str">
        <f t="shared" si="73"/>
        <v>120054800</v>
      </c>
      <c r="C1234" s="629">
        <f t="shared" si="74"/>
        <v>45747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БУЛГАР ЧЕХ ИНВЕСТ ХОЛДИНГ АД</v>
      </c>
      <c r="B1235" s="625" t="str">
        <f t="shared" si="73"/>
        <v>120054800</v>
      </c>
      <c r="C1235" s="629">
        <f t="shared" si="74"/>
        <v>45747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БУЛГАР ЧЕХ ИНВЕСТ ХОЛДИНГ АД</v>
      </c>
      <c r="B1236" s="625" t="str">
        <f t="shared" si="73"/>
        <v>120054800</v>
      </c>
      <c r="C1236" s="629">
        <f t="shared" si="74"/>
        <v>45747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БУЛГАР ЧЕХ ИНВЕСТ ХОЛДИНГ АД</v>
      </c>
      <c r="B1237" s="625" t="str">
        <f t="shared" si="73"/>
        <v>120054800</v>
      </c>
      <c r="C1237" s="629">
        <f t="shared" si="74"/>
        <v>45747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БУЛГАР ЧЕХ ИНВЕСТ ХОЛДИНГ АД</v>
      </c>
      <c r="B1238" s="625" t="str">
        <f t="shared" si="73"/>
        <v>120054800</v>
      </c>
      <c r="C1238" s="629">
        <f t="shared" si="74"/>
        <v>45747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БУЛГАР ЧЕХ ИНВЕСТ ХОЛДИНГ АД</v>
      </c>
      <c r="B1239" s="625" t="str">
        <f t="shared" si="73"/>
        <v>120054800</v>
      </c>
      <c r="C1239" s="629">
        <f t="shared" si="74"/>
        <v>45747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3171</v>
      </c>
    </row>
    <row r="1240" spans="1:8">
      <c r="A1240" s="625" t="str">
        <f t="shared" si="72"/>
        <v>БУЛГАР ЧЕХ ИНВЕСТ ХОЛДИНГ АД</v>
      </c>
      <c r="B1240" s="625" t="str">
        <f t="shared" si="73"/>
        <v>120054800</v>
      </c>
      <c r="C1240" s="629">
        <f t="shared" si="74"/>
        <v>45747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БУЛГАР ЧЕХ ИНВЕСТ ХОЛДИНГ АД</v>
      </c>
      <c r="B1241" s="625" t="str">
        <f t="shared" si="73"/>
        <v>120054800</v>
      </c>
      <c r="C1241" s="629">
        <f t="shared" si="74"/>
        <v>45747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БУЛГАР ЧЕХ ИНВЕСТ ХОЛДИНГ АД</v>
      </c>
      <c r="B1242" s="625" t="str">
        <f t="shared" si="73"/>
        <v>120054800</v>
      </c>
      <c r="C1242" s="629">
        <f t="shared" si="74"/>
        <v>45747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БУЛГАР ЧЕХ ИНВЕСТ ХОЛДИНГ АД</v>
      </c>
      <c r="B1243" s="625" t="str">
        <f t="shared" si="73"/>
        <v>120054800</v>
      </c>
      <c r="C1243" s="629">
        <f t="shared" si="74"/>
        <v>45747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8</v>
      </c>
    </row>
    <row r="1244" spans="1:8">
      <c r="A1244" s="625" t="str">
        <f t="shared" si="72"/>
        <v>БУЛГАР ЧЕХ ИНВЕСТ ХОЛДИНГ АД</v>
      </c>
      <c r="B1244" s="625" t="str">
        <f t="shared" si="73"/>
        <v>120054800</v>
      </c>
      <c r="C1244" s="629">
        <f t="shared" si="74"/>
        <v>45747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3179</v>
      </c>
    </row>
    <row r="1245" spans="1:8">
      <c r="A1245" s="625" t="str">
        <f t="shared" si="72"/>
        <v>БУЛГАР ЧЕХ ИНВЕСТ ХОЛДИНГ АД</v>
      </c>
      <c r="B1245" s="625" t="str">
        <f t="shared" si="73"/>
        <v>120054800</v>
      </c>
      <c r="C1245" s="629">
        <f t="shared" si="74"/>
        <v>45747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8088</v>
      </c>
    </row>
    <row r="1246" spans="1:8">
      <c r="A1246" s="625" t="str">
        <f t="shared" si="72"/>
        <v>БУЛГАР ЧЕХ ИНВЕСТ ХОЛДИНГ АД</v>
      </c>
      <c r="B1246" s="625" t="str">
        <f t="shared" si="73"/>
        <v>120054800</v>
      </c>
      <c r="C1246" s="629">
        <f t="shared" si="74"/>
        <v>45747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БУЛГАР ЧЕХ ИНВЕСТ ХОЛДИНГ АД</v>
      </c>
      <c r="B1247" s="625" t="str">
        <f t="shared" si="73"/>
        <v>120054800</v>
      </c>
      <c r="C1247" s="629">
        <f t="shared" si="74"/>
        <v>45747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БУЛГАР ЧЕХ ИНВЕСТ ХОЛДИНГ АД</v>
      </c>
      <c r="B1248" s="625" t="str">
        <f t="shared" si="73"/>
        <v>120054800</v>
      </c>
      <c r="C1248" s="629">
        <f t="shared" si="74"/>
        <v>45747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БУЛГАР ЧЕХ ИНВЕСТ ХОЛДИНГ АД</v>
      </c>
      <c r="B1249" s="625" t="str">
        <f t="shared" si="73"/>
        <v>120054800</v>
      </c>
      <c r="C1249" s="629">
        <f t="shared" si="74"/>
        <v>45747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БУЛГАР ЧЕХ ИНВЕСТ ХОЛДИНГ АД</v>
      </c>
      <c r="B1250" s="625" t="str">
        <f t="shared" si="73"/>
        <v>120054800</v>
      </c>
      <c r="C1250" s="629">
        <f t="shared" si="74"/>
        <v>45747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БУЛГАР ЧЕХ ИНВЕСТ ХОЛДИНГ АД</v>
      </c>
      <c r="B1251" s="625" t="str">
        <f t="shared" si="73"/>
        <v>120054800</v>
      </c>
      <c r="C1251" s="629">
        <f t="shared" si="74"/>
        <v>45747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868</v>
      </c>
    </row>
    <row r="1252" spans="1:8">
      <c r="A1252" s="625" t="str">
        <f t="shared" si="72"/>
        <v>БУЛГАР ЧЕХ ИНВЕСТ ХОЛДИНГ АД</v>
      </c>
      <c r="B1252" s="625" t="str">
        <f t="shared" si="73"/>
        <v>120054800</v>
      </c>
      <c r="C1252" s="629">
        <f t="shared" si="74"/>
        <v>45747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8956</v>
      </c>
    </row>
    <row r="1253" spans="1:8">
      <c r="A1253" s="625" t="str">
        <f t="shared" si="72"/>
        <v>БУЛГАР ЧЕХ ИНВЕСТ ХОЛДИНГ АД</v>
      </c>
      <c r="B1253" s="625" t="str">
        <f t="shared" si="73"/>
        <v>120054800</v>
      </c>
      <c r="C1253" s="629">
        <f t="shared" si="74"/>
        <v>45747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БУЛГАР ЧЕХ ИНВЕСТ ХОЛДИНГ АД</v>
      </c>
      <c r="B1254" s="625" t="str">
        <f t="shared" si="73"/>
        <v>120054800</v>
      </c>
      <c r="C1254" s="629">
        <f t="shared" si="74"/>
        <v>45747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БУЛГАР ЧЕХ ИНВЕСТ ХОЛДИНГ АД</v>
      </c>
      <c r="B1255" s="625" t="str">
        <f t="shared" si="73"/>
        <v>120054800</v>
      </c>
      <c r="C1255" s="629">
        <f t="shared" si="74"/>
        <v>45747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БУЛГАР ЧЕХ ИНВЕСТ ХОЛДИНГ АД</v>
      </c>
      <c r="B1256" s="625" t="str">
        <f t="shared" si="73"/>
        <v>120054800</v>
      </c>
      <c r="C1256" s="629">
        <f t="shared" si="74"/>
        <v>45747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БУЛГАР ЧЕХ ИНВЕСТ ХОЛДИНГ АД</v>
      </c>
      <c r="B1257" s="625" t="str">
        <f t="shared" si="73"/>
        <v>120054800</v>
      </c>
      <c r="C1257" s="629">
        <f t="shared" si="74"/>
        <v>45747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БУЛГАР ЧЕХ ИНВЕСТ ХОЛДИНГ АД</v>
      </c>
      <c r="B1258" s="625" t="str">
        <f t="shared" si="73"/>
        <v>120054800</v>
      </c>
      <c r="C1258" s="629">
        <f t="shared" si="74"/>
        <v>45747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БУЛГАР ЧЕХ ИНВЕСТ ХОЛДИНГ АД</v>
      </c>
      <c r="B1259" s="625" t="str">
        <f t="shared" si="73"/>
        <v>120054800</v>
      </c>
      <c r="C1259" s="629">
        <f t="shared" si="74"/>
        <v>45747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88</v>
      </c>
    </row>
    <row r="1260" spans="1:8">
      <c r="A1260" s="625" t="str">
        <f t="shared" si="72"/>
        <v>БУЛГАР ЧЕХ ИНВЕСТ ХОЛДИНГ АД</v>
      </c>
      <c r="B1260" s="625" t="str">
        <f t="shared" si="73"/>
        <v>120054800</v>
      </c>
      <c r="C1260" s="629">
        <f t="shared" si="74"/>
        <v>45747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БУЛГАР ЧЕХ ИНВЕСТ ХОЛДИНГ АД</v>
      </c>
      <c r="B1261" s="625" t="str">
        <f t="shared" ref="B1261:B1294" si="76">pdeBulstat</f>
        <v>120054800</v>
      </c>
      <c r="C1261" s="629">
        <f t="shared" ref="C1261:C1294" si="77">endDate</f>
        <v>45747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БУЛГАР ЧЕХ ИНВЕСТ ХОЛДИНГ АД</v>
      </c>
      <c r="B1262" s="625" t="str">
        <f t="shared" si="76"/>
        <v>120054800</v>
      </c>
      <c r="C1262" s="629">
        <f t="shared" si="77"/>
        <v>45747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БУЛГАР ЧЕХ ИНВЕСТ ХОЛДИНГ АД</v>
      </c>
      <c r="B1263" s="625" t="str">
        <f t="shared" si="76"/>
        <v>120054800</v>
      </c>
      <c r="C1263" s="629">
        <f t="shared" si="77"/>
        <v>45747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БУЛГАР ЧЕХ ИНВЕСТ ХОЛДИНГ АД</v>
      </c>
      <c r="B1264" s="625" t="str">
        <f t="shared" si="76"/>
        <v>120054800</v>
      </c>
      <c r="C1264" s="629">
        <f t="shared" si="77"/>
        <v>45747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БУЛГАР ЧЕХ ИНВЕСТ ХОЛДИНГ АД</v>
      </c>
      <c r="B1265" s="625" t="str">
        <f t="shared" si="76"/>
        <v>120054800</v>
      </c>
      <c r="C1265" s="629">
        <f t="shared" si="77"/>
        <v>45747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8</v>
      </c>
    </row>
    <row r="1266" spans="1:8">
      <c r="A1266" s="625" t="str">
        <f t="shared" si="75"/>
        <v>БУЛГАР ЧЕХ ИНВЕСТ ХОЛДИНГ АД</v>
      </c>
      <c r="B1266" s="625" t="str">
        <f t="shared" si="76"/>
        <v>120054800</v>
      </c>
      <c r="C1266" s="629">
        <f t="shared" si="77"/>
        <v>45747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96</v>
      </c>
    </row>
    <row r="1267" spans="1:8">
      <c r="A1267" s="625" t="str">
        <f t="shared" si="75"/>
        <v>БУЛГАР ЧЕХ ИНВЕСТ ХОЛДИНГ АД</v>
      </c>
      <c r="B1267" s="625" t="str">
        <f t="shared" si="76"/>
        <v>120054800</v>
      </c>
      <c r="C1267" s="629">
        <f t="shared" si="77"/>
        <v>45747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БУЛГАР ЧЕХ ИНВЕСТ ХОЛДИНГ АД</v>
      </c>
      <c r="B1268" s="625" t="str">
        <f t="shared" si="76"/>
        <v>120054800</v>
      </c>
      <c r="C1268" s="629">
        <f t="shared" si="77"/>
        <v>45747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БУЛГАР ЧЕХ ИНВЕСТ ХОЛДИНГ АД</v>
      </c>
      <c r="B1269" s="625" t="str">
        <f t="shared" si="76"/>
        <v>120054800</v>
      </c>
      <c r="C1269" s="629">
        <f t="shared" si="77"/>
        <v>45747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БУЛГАР ЧЕХ ИНВЕСТ ХОЛДИНГ АД</v>
      </c>
      <c r="B1270" s="625" t="str">
        <f t="shared" si="76"/>
        <v>120054800</v>
      </c>
      <c r="C1270" s="629">
        <f t="shared" si="77"/>
        <v>45747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БУЛГАР ЧЕХ ИНВЕСТ ХОЛДИНГ АД</v>
      </c>
      <c r="B1271" s="625" t="str">
        <f t="shared" si="76"/>
        <v>120054800</v>
      </c>
      <c r="C1271" s="629">
        <f t="shared" si="77"/>
        <v>45747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БУЛГАР ЧЕХ ИНВЕСТ ХОЛДИНГ АД</v>
      </c>
      <c r="B1272" s="625" t="str">
        <f t="shared" si="76"/>
        <v>120054800</v>
      </c>
      <c r="C1272" s="629">
        <f t="shared" si="77"/>
        <v>45747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БУЛГАР ЧЕХ ИНВЕСТ ХОЛДИНГ АД</v>
      </c>
      <c r="B1273" s="625" t="str">
        <f t="shared" si="76"/>
        <v>120054800</v>
      </c>
      <c r="C1273" s="629">
        <f t="shared" si="77"/>
        <v>45747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10</v>
      </c>
    </row>
    <row r="1274" spans="1:8">
      <c r="A1274" s="625" t="str">
        <f t="shared" si="75"/>
        <v>БУЛГАР ЧЕХ ИНВЕСТ ХОЛДИНГ АД</v>
      </c>
      <c r="B1274" s="625" t="str">
        <f t="shared" si="76"/>
        <v>120054800</v>
      </c>
      <c r="C1274" s="629">
        <f t="shared" si="77"/>
        <v>45747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БУЛГАР ЧЕХ ИНВЕСТ ХОЛДИНГ АД</v>
      </c>
      <c r="B1275" s="625" t="str">
        <f t="shared" si="76"/>
        <v>120054800</v>
      </c>
      <c r="C1275" s="629">
        <f t="shared" si="77"/>
        <v>45747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БУЛГАР ЧЕХ ИНВЕСТ ХОЛДИНГ АД</v>
      </c>
      <c r="B1276" s="625" t="str">
        <f t="shared" si="76"/>
        <v>120054800</v>
      </c>
      <c r="C1276" s="629">
        <f t="shared" si="77"/>
        <v>45747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БУЛГАР ЧЕХ ИНВЕСТ ХОЛДИНГ АД</v>
      </c>
      <c r="B1277" s="625" t="str">
        <f t="shared" si="76"/>
        <v>120054800</v>
      </c>
      <c r="C1277" s="629">
        <f t="shared" si="77"/>
        <v>45747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БУЛГАР ЧЕХ ИНВЕСТ ХОЛДИНГ АД</v>
      </c>
      <c r="B1278" s="625" t="str">
        <f t="shared" si="76"/>
        <v>120054800</v>
      </c>
      <c r="C1278" s="629">
        <f t="shared" si="77"/>
        <v>45747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БУЛГАР ЧЕХ ИНВЕСТ ХОЛДИНГ АД</v>
      </c>
      <c r="B1279" s="625" t="str">
        <f t="shared" si="76"/>
        <v>120054800</v>
      </c>
      <c r="C1279" s="629">
        <f t="shared" si="77"/>
        <v>45747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БУЛГАР ЧЕХ ИНВЕСТ ХОЛДИНГ АД</v>
      </c>
      <c r="B1280" s="625" t="str">
        <f t="shared" si="76"/>
        <v>120054800</v>
      </c>
      <c r="C1280" s="629">
        <f t="shared" si="77"/>
        <v>45747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10</v>
      </c>
    </row>
    <row r="1281" spans="1:8">
      <c r="A1281" s="625" t="str">
        <f t="shared" si="75"/>
        <v>БУЛГАР ЧЕХ ИНВЕСТ ХОЛДИНГ АД</v>
      </c>
      <c r="B1281" s="625" t="str">
        <f t="shared" si="76"/>
        <v>120054800</v>
      </c>
      <c r="C1281" s="629">
        <f t="shared" si="77"/>
        <v>45747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3171</v>
      </c>
    </row>
    <row r="1282" spans="1:8">
      <c r="A1282" s="625" t="str">
        <f t="shared" si="75"/>
        <v>БУЛГАР ЧЕХ ИНВЕСТ ХОЛДИНГ АД</v>
      </c>
      <c r="B1282" s="625" t="str">
        <f t="shared" si="76"/>
        <v>120054800</v>
      </c>
      <c r="C1282" s="629">
        <f t="shared" si="77"/>
        <v>45747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БУЛГАР ЧЕХ ИНВЕСТ ХОЛДИНГ АД</v>
      </c>
      <c r="B1283" s="625" t="str">
        <f t="shared" si="76"/>
        <v>120054800</v>
      </c>
      <c r="C1283" s="629">
        <f t="shared" si="77"/>
        <v>45747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БУЛГАР ЧЕХ ИНВЕСТ ХОЛДИНГ АД</v>
      </c>
      <c r="B1284" s="625" t="str">
        <f t="shared" si="76"/>
        <v>120054800</v>
      </c>
      <c r="C1284" s="629">
        <f t="shared" si="77"/>
        <v>45747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БУЛГАР ЧЕХ ИНВЕСТ ХОЛДИНГ АД</v>
      </c>
      <c r="B1285" s="625" t="str">
        <f t="shared" si="76"/>
        <v>120054800</v>
      </c>
      <c r="C1285" s="629">
        <f t="shared" si="77"/>
        <v>45747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8</v>
      </c>
    </row>
    <row r="1286" spans="1:8">
      <c r="A1286" s="625" t="str">
        <f t="shared" si="75"/>
        <v>БУЛГАР ЧЕХ ИНВЕСТ ХОЛДИНГ АД</v>
      </c>
      <c r="B1286" s="625" t="str">
        <f t="shared" si="76"/>
        <v>120054800</v>
      </c>
      <c r="C1286" s="629">
        <f t="shared" si="77"/>
        <v>45747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3179</v>
      </c>
    </row>
    <row r="1287" spans="1:8">
      <c r="A1287" s="625" t="str">
        <f t="shared" si="75"/>
        <v>БУЛГАР ЧЕХ ИНВЕСТ ХОЛДИНГ АД</v>
      </c>
      <c r="B1287" s="625" t="str">
        <f t="shared" si="76"/>
        <v>120054800</v>
      </c>
      <c r="C1287" s="629">
        <f t="shared" si="77"/>
        <v>45747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8166</v>
      </c>
    </row>
    <row r="1288" spans="1:8">
      <c r="A1288" s="625" t="str">
        <f t="shared" si="75"/>
        <v>БУЛГАР ЧЕХ ИНВЕСТ ХОЛДИНГ АД</v>
      </c>
      <c r="B1288" s="625" t="str">
        <f t="shared" si="76"/>
        <v>120054800</v>
      </c>
      <c r="C1288" s="629">
        <f t="shared" si="77"/>
        <v>45747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БУЛГАР ЧЕХ ИНВЕСТ ХОЛДИНГ АД</v>
      </c>
      <c r="B1289" s="625" t="str">
        <f t="shared" si="76"/>
        <v>120054800</v>
      </c>
      <c r="C1289" s="629">
        <f t="shared" si="77"/>
        <v>45747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БУЛГАР ЧЕХ ИНВЕСТ ХОЛДИНГ АД</v>
      </c>
      <c r="B1290" s="625" t="str">
        <f t="shared" si="76"/>
        <v>120054800</v>
      </c>
      <c r="C1290" s="629">
        <f t="shared" si="77"/>
        <v>45747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БУЛГАР ЧЕХ ИНВЕСТ ХОЛДИНГ АД</v>
      </c>
      <c r="B1291" s="625" t="str">
        <f t="shared" si="76"/>
        <v>120054800</v>
      </c>
      <c r="C1291" s="629">
        <f t="shared" si="77"/>
        <v>45747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БУЛГАР ЧЕХ ИНВЕСТ ХОЛДИНГ АД</v>
      </c>
      <c r="B1292" s="625" t="str">
        <f t="shared" si="76"/>
        <v>120054800</v>
      </c>
      <c r="C1292" s="629">
        <f t="shared" si="77"/>
        <v>45747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БУЛГАР ЧЕХ ИНВЕСТ ХОЛДИНГ АД</v>
      </c>
      <c r="B1293" s="625" t="str">
        <f t="shared" si="76"/>
        <v>120054800</v>
      </c>
      <c r="C1293" s="629">
        <f t="shared" si="77"/>
        <v>45747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876</v>
      </c>
    </row>
    <row r="1294" spans="1:8">
      <c r="A1294" s="625" t="str">
        <f t="shared" si="75"/>
        <v>БУЛГАР ЧЕХ ИНВЕСТ ХОЛДИНГ АД</v>
      </c>
      <c r="B1294" s="625" t="str">
        <f t="shared" si="76"/>
        <v>120054800</v>
      </c>
      <c r="C1294" s="629">
        <f t="shared" si="77"/>
        <v>45747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9042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БУЛГАР ЧЕХ ИНВЕСТ ХОЛДИНГ АД</v>
      </c>
      <c r="B1296" s="625" t="str">
        <f t="shared" ref="B1296:B1335" si="79">pdeBulstat</f>
        <v>120054800</v>
      </c>
      <c r="C1296" s="629">
        <f t="shared" ref="C1296:C1335" si="80">endDate</f>
        <v>45747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3171</v>
      </c>
    </row>
    <row r="1297" spans="1:8">
      <c r="A1297" s="625" t="str">
        <f t="shared" si="78"/>
        <v>БУЛГАР ЧЕХ ИНВЕСТ ХОЛДИНГ АД</v>
      </c>
      <c r="B1297" s="625" t="str">
        <f t="shared" si="79"/>
        <v>120054800</v>
      </c>
      <c r="C1297" s="629">
        <f t="shared" si="80"/>
        <v>45747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БУЛГАР ЧЕХ ИНВЕСТ ХОЛДИНГ АД</v>
      </c>
      <c r="B1298" s="625" t="str">
        <f t="shared" si="79"/>
        <v>120054800</v>
      </c>
      <c r="C1298" s="629">
        <f t="shared" si="80"/>
        <v>45747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БУЛГАР ЧЕХ ИНВЕСТ ХОЛДИНГ АД</v>
      </c>
      <c r="B1299" s="625" t="str">
        <f t="shared" si="79"/>
        <v>120054800</v>
      </c>
      <c r="C1299" s="629">
        <f t="shared" si="80"/>
        <v>45747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9042</v>
      </c>
    </row>
    <row r="1300" spans="1:8">
      <c r="A1300" s="625" t="str">
        <f t="shared" si="78"/>
        <v>БУЛГАР ЧЕХ ИНВЕСТ ХОЛДИНГ АД</v>
      </c>
      <c r="B1300" s="625" t="str">
        <f t="shared" si="79"/>
        <v>120054800</v>
      </c>
      <c r="C1300" s="629">
        <f t="shared" si="80"/>
        <v>45747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12213</v>
      </c>
    </row>
    <row r="1301" spans="1:8">
      <c r="A1301" s="625" t="str">
        <f t="shared" si="78"/>
        <v>БУЛГАР ЧЕХ ИНВЕСТ ХОЛДИНГ АД</v>
      </c>
      <c r="B1301" s="625" t="str">
        <f t="shared" si="79"/>
        <v>120054800</v>
      </c>
      <c r="C1301" s="629">
        <f t="shared" si="80"/>
        <v>45747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БУЛГАР ЧЕХ ИНВЕСТ ХОЛДИНГ АД</v>
      </c>
      <c r="B1302" s="625" t="str">
        <f t="shared" si="79"/>
        <v>120054800</v>
      </c>
      <c r="C1302" s="629">
        <f t="shared" si="80"/>
        <v>45747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БУЛГАР ЧЕХ ИНВЕСТ ХОЛДИНГ АД</v>
      </c>
      <c r="B1303" s="625" t="str">
        <f t="shared" si="79"/>
        <v>120054800</v>
      </c>
      <c r="C1303" s="629">
        <f t="shared" si="80"/>
        <v>45747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БУЛГАР ЧЕХ ИНВЕСТ ХОЛДИНГ АД</v>
      </c>
      <c r="B1304" s="625" t="str">
        <f t="shared" si="79"/>
        <v>120054800</v>
      </c>
      <c r="C1304" s="629">
        <f t="shared" si="80"/>
        <v>45747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БУЛГАР ЧЕХ ИНВЕСТ ХОЛДИНГ АД</v>
      </c>
      <c r="B1305" s="625" t="str">
        <f t="shared" si="79"/>
        <v>120054800</v>
      </c>
      <c r="C1305" s="629">
        <f t="shared" si="80"/>
        <v>45747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БУЛГАР ЧЕХ ИНВЕСТ ХОЛДИНГ АД</v>
      </c>
      <c r="B1306" s="625" t="str">
        <f t="shared" si="79"/>
        <v>120054800</v>
      </c>
      <c r="C1306" s="629">
        <f t="shared" si="80"/>
        <v>45747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БУЛГАР ЧЕХ ИНВЕСТ ХОЛДИНГ АД</v>
      </c>
      <c r="B1307" s="625" t="str">
        <f t="shared" si="79"/>
        <v>120054800</v>
      </c>
      <c r="C1307" s="629">
        <f t="shared" si="80"/>
        <v>45747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БУЛГАР ЧЕХ ИНВЕСТ ХОЛДИНГ АД</v>
      </c>
      <c r="B1308" s="625" t="str">
        <f t="shared" si="79"/>
        <v>120054800</v>
      </c>
      <c r="C1308" s="629">
        <f t="shared" si="80"/>
        <v>45747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БУЛГАР ЧЕХ ИНВЕСТ ХОЛДИНГ АД</v>
      </c>
      <c r="B1309" s="625" t="str">
        <f t="shared" si="79"/>
        <v>120054800</v>
      </c>
      <c r="C1309" s="629">
        <f t="shared" si="80"/>
        <v>45747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БУЛГАР ЧЕХ ИНВЕСТ ХОЛДИНГ АД</v>
      </c>
      <c r="B1310" s="625" t="str">
        <f t="shared" si="79"/>
        <v>120054800</v>
      </c>
      <c r="C1310" s="629">
        <f t="shared" si="80"/>
        <v>45747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БУЛГАР ЧЕХ ИНВЕСТ ХОЛДИНГ АД</v>
      </c>
      <c r="B1311" s="625" t="str">
        <f t="shared" si="79"/>
        <v>120054800</v>
      </c>
      <c r="C1311" s="629">
        <f t="shared" si="80"/>
        <v>45747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БУЛГАР ЧЕХ ИНВЕСТ ХОЛДИНГ АД</v>
      </c>
      <c r="B1312" s="625" t="str">
        <f t="shared" si="79"/>
        <v>120054800</v>
      </c>
      <c r="C1312" s="629">
        <f t="shared" si="80"/>
        <v>45747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БУЛГАР ЧЕХ ИНВЕСТ ХОЛДИНГ АД</v>
      </c>
      <c r="B1313" s="625" t="str">
        <f t="shared" si="79"/>
        <v>120054800</v>
      </c>
      <c r="C1313" s="629">
        <f t="shared" si="80"/>
        <v>45747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БУЛГАР ЧЕХ ИНВЕСТ ХОЛДИНГ АД</v>
      </c>
      <c r="B1314" s="625" t="str">
        <f t="shared" si="79"/>
        <v>120054800</v>
      </c>
      <c r="C1314" s="629">
        <f t="shared" si="80"/>
        <v>45747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БУЛГАР ЧЕХ ИНВЕСТ ХОЛДИНГ АД</v>
      </c>
      <c r="B1315" s="625" t="str">
        <f t="shared" si="79"/>
        <v>120054800</v>
      </c>
      <c r="C1315" s="629">
        <f t="shared" si="80"/>
        <v>45747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БУЛГАР ЧЕХ ИНВЕСТ ХОЛДИНГ АД</v>
      </c>
      <c r="B1316" s="625" t="str">
        <f t="shared" si="79"/>
        <v>120054800</v>
      </c>
      <c r="C1316" s="629">
        <f t="shared" si="80"/>
        <v>45747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БУЛГАР ЧЕХ ИНВЕСТ ХОЛДИНГ АД</v>
      </c>
      <c r="B1317" s="625" t="str">
        <f t="shared" si="79"/>
        <v>120054800</v>
      </c>
      <c r="C1317" s="629">
        <f t="shared" si="80"/>
        <v>45747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БУЛГАР ЧЕХ ИНВЕСТ ХОЛДИНГ АД</v>
      </c>
      <c r="B1318" s="625" t="str">
        <f t="shared" si="79"/>
        <v>120054800</v>
      </c>
      <c r="C1318" s="629">
        <f t="shared" si="80"/>
        <v>45747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БУЛГАР ЧЕХ ИНВЕСТ ХОЛДИНГ АД</v>
      </c>
      <c r="B1319" s="625" t="str">
        <f t="shared" si="79"/>
        <v>120054800</v>
      </c>
      <c r="C1319" s="629">
        <f t="shared" si="80"/>
        <v>45747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9040</v>
      </c>
    </row>
    <row r="1320" spans="1:8">
      <c r="A1320" s="625" t="str">
        <f t="shared" si="78"/>
        <v>БУЛГАР ЧЕХ ИНВЕСТ ХОЛДИНГ АД</v>
      </c>
      <c r="B1320" s="625" t="str">
        <f t="shared" si="79"/>
        <v>120054800</v>
      </c>
      <c r="C1320" s="629">
        <f t="shared" si="80"/>
        <v>45747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9040</v>
      </c>
    </row>
    <row r="1321" spans="1:8">
      <c r="A1321" s="625" t="str">
        <f t="shared" si="78"/>
        <v>БУЛГАР ЧЕХ ИНВЕСТ ХОЛДИНГ АД</v>
      </c>
      <c r="B1321" s="625" t="str">
        <f t="shared" si="79"/>
        <v>120054800</v>
      </c>
      <c r="C1321" s="629">
        <f t="shared" si="80"/>
        <v>45747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БУЛГАР ЧЕХ ИНВЕСТ ХОЛДИНГ АД</v>
      </c>
      <c r="B1322" s="625" t="str">
        <f t="shared" si="79"/>
        <v>120054800</v>
      </c>
      <c r="C1322" s="629">
        <f t="shared" si="80"/>
        <v>45747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БУЛГАР ЧЕХ ИНВЕСТ ХОЛДИНГ АД</v>
      </c>
      <c r="B1323" s="625" t="str">
        <f t="shared" si="79"/>
        <v>120054800</v>
      </c>
      <c r="C1323" s="629">
        <f t="shared" si="80"/>
        <v>45747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БУЛГАР ЧЕХ ИНВЕСТ ХОЛДИНГ АД</v>
      </c>
      <c r="B1324" s="625" t="str">
        <f t="shared" si="79"/>
        <v>120054800</v>
      </c>
      <c r="C1324" s="629">
        <f t="shared" si="80"/>
        <v>45747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БУЛГАР ЧЕХ ИНВЕСТ ХОЛДИНГ АД</v>
      </c>
      <c r="B1325" s="625" t="str">
        <f t="shared" si="79"/>
        <v>120054800</v>
      </c>
      <c r="C1325" s="629">
        <f t="shared" si="80"/>
        <v>45747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БУЛГАР ЧЕХ ИНВЕСТ ХОЛДИНГ АД</v>
      </c>
      <c r="B1326" s="625" t="str">
        <f t="shared" si="79"/>
        <v>120054800</v>
      </c>
      <c r="C1326" s="629">
        <f t="shared" si="80"/>
        <v>45747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3171</v>
      </c>
    </row>
    <row r="1327" spans="1:8">
      <c r="A1327" s="625" t="str">
        <f t="shared" si="78"/>
        <v>БУЛГАР ЧЕХ ИНВЕСТ ХОЛДИНГ АД</v>
      </c>
      <c r="B1327" s="625" t="str">
        <f t="shared" si="79"/>
        <v>120054800</v>
      </c>
      <c r="C1327" s="629">
        <f t="shared" si="80"/>
        <v>45747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БУЛГАР ЧЕХ ИНВЕСТ ХОЛДИНГ АД</v>
      </c>
      <c r="B1328" s="625" t="str">
        <f t="shared" si="79"/>
        <v>120054800</v>
      </c>
      <c r="C1328" s="629">
        <f t="shared" si="80"/>
        <v>45747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БУЛГАР ЧЕХ ИНВЕСТ ХОЛДИНГ АД</v>
      </c>
      <c r="B1329" s="625" t="str">
        <f t="shared" si="79"/>
        <v>120054800</v>
      </c>
      <c r="C1329" s="629">
        <f t="shared" si="80"/>
        <v>45747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2</v>
      </c>
    </row>
    <row r="1330" spans="1:8">
      <c r="A1330" s="625" t="str">
        <f t="shared" si="78"/>
        <v>БУЛГАР ЧЕХ ИНВЕСТ ХОЛДИНГ АД</v>
      </c>
      <c r="B1330" s="625" t="str">
        <f t="shared" si="79"/>
        <v>120054800</v>
      </c>
      <c r="C1330" s="629">
        <f t="shared" si="80"/>
        <v>45747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3173</v>
      </c>
    </row>
    <row r="1331" spans="1:8">
      <c r="A1331" s="625" t="str">
        <f t="shared" si="78"/>
        <v>БУЛГАР ЧЕХ ИНВЕСТ ХОЛДИНГ АД</v>
      </c>
      <c r="B1331" s="625" t="str">
        <f t="shared" si="79"/>
        <v>120054800</v>
      </c>
      <c r="C1331" s="629">
        <f t="shared" si="80"/>
        <v>45747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БУЛГАР ЧЕХ ИНВЕСТ ХОЛДИНГ АД</v>
      </c>
      <c r="B1332" s="625" t="str">
        <f t="shared" si="79"/>
        <v>120054800</v>
      </c>
      <c r="C1332" s="629">
        <f t="shared" si="80"/>
        <v>45747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БУЛГАР ЧЕХ ИНВЕСТ ХОЛДИНГ АД</v>
      </c>
      <c r="B1333" s="625" t="str">
        <f t="shared" si="79"/>
        <v>120054800</v>
      </c>
      <c r="C1333" s="629">
        <f t="shared" si="80"/>
        <v>45747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БУЛГАР ЧЕХ ИНВЕСТ ХОЛДИНГ АД</v>
      </c>
      <c r="B1334" s="625" t="str">
        <f t="shared" si="79"/>
        <v>120054800</v>
      </c>
      <c r="C1334" s="629">
        <f t="shared" si="80"/>
        <v>45747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БУЛГАР ЧЕХ ИНВЕСТ ХОЛДИНГ АД</v>
      </c>
      <c r="B1335" s="625" t="str">
        <f t="shared" si="79"/>
        <v>120054800</v>
      </c>
      <c r="C1335" s="629">
        <f t="shared" si="80"/>
        <v>45747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Normal="85" zoomScaleSheetLayoutView="100" workbookViewId="0">
      <selection activeCell="C27" sqref="C27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БУЛГАР ЧЕХ ИНВЕСТ ХОЛДИНГ АД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120054800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31.03.2025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1191</v>
      </c>
      <c r="H12" s="159">
        <v>1191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1191</v>
      </c>
      <c r="H18" s="545">
        <f>H12+H15+H16+H17</f>
        <v>1191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>
      <c r="A21" s="83" t="s">
        <v>75</v>
      </c>
      <c r="B21" s="80" t="s">
        <v>76</v>
      </c>
      <c r="C21" s="423">
        <v>434</v>
      </c>
      <c r="D21" s="424">
        <v>434</v>
      </c>
      <c r="E21" s="74" t="s">
        <v>77</v>
      </c>
      <c r="F21" s="78" t="s">
        <v>78</v>
      </c>
      <c r="G21" s="160"/>
      <c r="H21" s="159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80</v>
      </c>
      <c r="H22" s="531">
        <f>SUM(H23:H25)</f>
        <v>80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80</v>
      </c>
      <c r="H25" s="159">
        <v>80</v>
      </c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80</v>
      </c>
      <c r="H26" s="533">
        <f>H20+H21+H22</f>
        <v>80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>
      <c r="A27" s="74" t="s">
        <v>98</v>
      </c>
      <c r="B27" s="76" t="s">
        <v>99</v>
      </c>
      <c r="C27" s="160">
        <v>798</v>
      </c>
      <c r="D27" s="159">
        <v>799</v>
      </c>
      <c r="E27" s="83" t="s">
        <v>100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>
      <c r="A28" s="429" t="s">
        <v>101</v>
      </c>
      <c r="B28" s="80" t="s">
        <v>102</v>
      </c>
      <c r="C28" s="532">
        <f>SUM(C24:C27)</f>
        <v>798</v>
      </c>
      <c r="D28" s="533">
        <f>SUM(D24:D27)</f>
        <v>799</v>
      </c>
      <c r="E28" s="165" t="s">
        <v>103</v>
      </c>
      <c r="F28" s="78" t="s">
        <v>104</v>
      </c>
      <c r="G28" s="530">
        <f>SUM(G29:G31)</f>
        <v>3505</v>
      </c>
      <c r="H28" s="531">
        <f>SUM(H29:H31)</f>
        <v>3432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3535</v>
      </c>
      <c r="H29" s="159">
        <v>3463</v>
      </c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-30</v>
      </c>
      <c r="H30" s="159">
        <v>-30</v>
      </c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>
        <v>-1</v>
      </c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2</v>
      </c>
      <c r="H32" s="159">
        <v>73</v>
      </c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3507</v>
      </c>
      <c r="H34" s="533">
        <f>H28+H32+H33</f>
        <v>3505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30">
        <f>SUM(C36:C39)</f>
        <v>3179</v>
      </c>
      <c r="D35" s="531">
        <f>SUM(D36:D39)</f>
        <v>3179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>
        <v>3171</v>
      </c>
      <c r="D36" s="159">
        <v>3171</v>
      </c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4778</v>
      </c>
      <c r="H37" s="535">
        <f>H26+H18+H34</f>
        <v>4776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5" thickBot="1">
      <c r="A39" s="74" t="s">
        <v>135</v>
      </c>
      <c r="B39" s="76" t="s">
        <v>136</v>
      </c>
      <c r="C39" s="160">
        <v>8</v>
      </c>
      <c r="D39" s="159">
        <v>8</v>
      </c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>
      <c r="A46" s="420" t="s">
        <v>157</v>
      </c>
      <c r="B46" s="80" t="s">
        <v>158</v>
      </c>
      <c r="C46" s="532">
        <f>C35+C40+C45</f>
        <v>3179</v>
      </c>
      <c r="D46" s="533">
        <f>D35+D40+D45</f>
        <v>3179</v>
      </c>
      <c r="E46" s="164" t="s">
        <v>159</v>
      </c>
      <c r="F46" s="78" t="s">
        <v>160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8606</v>
      </c>
      <c r="H48" s="159">
        <v>8606</v>
      </c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8606</v>
      </c>
      <c r="H50" s="531">
        <f>SUM(H44:H49)</f>
        <v>8606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>
      <c r="A54" s="83" t="s">
        <v>183</v>
      </c>
      <c r="B54" s="80" t="s">
        <v>184</v>
      </c>
      <c r="C54" s="425">
        <v>78</v>
      </c>
      <c r="D54" s="426">
        <v>100</v>
      </c>
      <c r="E54" s="74" t="s">
        <v>185</v>
      </c>
      <c r="F54" s="79" t="s">
        <v>186</v>
      </c>
      <c r="G54" s="160">
        <v>37</v>
      </c>
      <c r="H54" s="159">
        <v>37</v>
      </c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4489</v>
      </c>
      <c r="D56" s="537">
        <f>D20+D21+D22+D28+D33+D46+D52+D54+D55</f>
        <v>4512</v>
      </c>
      <c r="E56" s="83" t="s">
        <v>193</v>
      </c>
      <c r="F56" s="82" t="s">
        <v>194</v>
      </c>
      <c r="G56" s="534">
        <f>G50+G52+G53+G54+G55</f>
        <v>8643</v>
      </c>
      <c r="H56" s="535">
        <f>H50+H52+H53+H54+H55</f>
        <v>8643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4440</v>
      </c>
      <c r="H60" s="159">
        <v>4308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4720</v>
      </c>
      <c r="H61" s="531">
        <f>SUM(H62:H68)</f>
        <v>4662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6</v>
      </c>
      <c r="H62" s="159">
        <v>5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4689</v>
      </c>
      <c r="H63" s="159">
        <v>4638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23</v>
      </c>
      <c r="H64" s="159">
        <v>16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</v>
      </c>
      <c r="H66" s="159">
        <v>2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59">
        <v>1</v>
      </c>
    </row>
    <row r="68" spans="1:13">
      <c r="A68" s="74" t="s">
        <v>230</v>
      </c>
      <c r="B68" s="76" t="s">
        <v>231</v>
      </c>
      <c r="C68" s="160">
        <v>230</v>
      </c>
      <c r="D68" s="159">
        <v>230</v>
      </c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>
        <v>2</v>
      </c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2672</v>
      </c>
      <c r="D70" s="159">
        <v>2535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5788</v>
      </c>
      <c r="D71" s="159">
        <v>5927</v>
      </c>
      <c r="E71" s="421" t="s">
        <v>66</v>
      </c>
      <c r="F71" s="79" t="s">
        <v>243</v>
      </c>
      <c r="G71" s="532">
        <f>G59+G60+G61+G69+G70</f>
        <v>9160</v>
      </c>
      <c r="H71" s="533">
        <f>H59+H60+H61+H69+H70</f>
        <v>8970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>
        <v>1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8692</v>
      </c>
      <c r="D76" s="533">
        <f>SUM(D68:D75)</f>
        <v>8693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1894</v>
      </c>
      <c r="D79" s="531">
        <f>SUM(D80:D82)</f>
        <v>1892</v>
      </c>
      <c r="E79" s="168" t="s">
        <v>261</v>
      </c>
      <c r="F79" s="82" t="s">
        <v>262</v>
      </c>
      <c r="G79" s="534">
        <f>G71+G73+G75+G77</f>
        <v>9160</v>
      </c>
      <c r="H79" s="535">
        <f>H71+H73+H75+H77</f>
        <v>8970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1894</v>
      </c>
      <c r="D82" s="159">
        <v>1892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>
        <v>7148</v>
      </c>
      <c r="D84" s="159">
        <v>7066</v>
      </c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9042</v>
      </c>
      <c r="D85" s="533">
        <f>D84+D83+D79</f>
        <v>8958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6</v>
      </c>
      <c r="D88" s="159">
        <v>6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264</v>
      </c>
      <c r="D89" s="159">
        <v>132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270</v>
      </c>
      <c r="D92" s="533">
        <f>SUM(D88:D91)</f>
        <v>138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88</v>
      </c>
      <c r="D93" s="426">
        <v>88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18092</v>
      </c>
      <c r="D94" s="537">
        <f>D65+D76+D85+D92+D93</f>
        <v>17877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22581</v>
      </c>
      <c r="D95" s="539">
        <f>D94+D56</f>
        <v>22389</v>
      </c>
      <c r="E95" s="191" t="s">
        <v>291</v>
      </c>
      <c r="F95" s="436" t="s">
        <v>292</v>
      </c>
      <c r="G95" s="538">
        <f>G37+G40+G56+G79</f>
        <v>22581</v>
      </c>
      <c r="H95" s="539">
        <f>H37+H40+H56+H79</f>
        <v>22389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6">
        <f>pdeReportingDate</f>
        <v>45761</v>
      </c>
      <c r="C98" s="636"/>
      <c r="D98" s="636"/>
      <c r="E98" s="636"/>
      <c r="F98" s="636"/>
      <c r="G98" s="636"/>
      <c r="H98" s="636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37" t="str">
        <f>authorName</f>
        <v>ПРАЙМ БИЗНЕС КОНСУЛТИНГ АД</v>
      </c>
      <c r="C100" s="637"/>
      <c r="D100" s="637"/>
      <c r="E100" s="637"/>
      <c r="F100" s="637"/>
      <c r="G100" s="637"/>
      <c r="H100" s="637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5"/>
      <c r="B103" s="635" t="s">
        <v>294</v>
      </c>
      <c r="C103" s="635"/>
      <c r="D103" s="635"/>
      <c r="E103" s="635"/>
      <c r="M103" s="81"/>
    </row>
    <row r="104" spans="1:13" ht="21.75" customHeight="1">
      <c r="A104" s="615"/>
      <c r="B104" s="635" t="s">
        <v>294</v>
      </c>
      <c r="C104" s="635"/>
      <c r="D104" s="635"/>
      <c r="E104" s="635"/>
    </row>
    <row r="105" spans="1:13" ht="21.75" customHeight="1">
      <c r="A105" s="615"/>
      <c r="B105" s="635" t="s">
        <v>294</v>
      </c>
      <c r="C105" s="635"/>
      <c r="D105" s="635"/>
      <c r="E105" s="635"/>
      <c r="M105" s="81"/>
    </row>
    <row r="106" spans="1:13" ht="21.75" customHeight="1">
      <c r="A106" s="615"/>
      <c r="B106" s="635" t="s">
        <v>294</v>
      </c>
      <c r="C106" s="635"/>
      <c r="D106" s="635"/>
      <c r="E106" s="635"/>
    </row>
    <row r="107" spans="1:13" ht="21.75" customHeight="1">
      <c r="A107" s="615"/>
      <c r="B107" s="635"/>
      <c r="C107" s="635"/>
      <c r="D107" s="635"/>
      <c r="E107" s="635"/>
      <c r="M107" s="81"/>
    </row>
    <row r="108" spans="1:13" ht="21.75" customHeight="1">
      <c r="A108" s="615"/>
      <c r="B108" s="635"/>
      <c r="C108" s="635"/>
      <c r="D108" s="635"/>
      <c r="E108" s="635"/>
    </row>
    <row r="109" spans="1:13" ht="21.75" customHeight="1">
      <c r="A109" s="615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120" zoomScaleNormal="70" zoomScaleSheetLayoutView="120" workbookViewId="0">
      <selection activeCell="H25" sqref="H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БУЛГАР ЧЕХ ИНВЕСТ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120054800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0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64</v>
      </c>
      <c r="D13" s="276">
        <v>74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2</v>
      </c>
      <c r="D14" s="276">
        <v>2</v>
      </c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24</v>
      </c>
      <c r="D15" s="276">
        <v>19</v>
      </c>
      <c r="E15" s="157" t="s">
        <v>98</v>
      </c>
      <c r="F15" s="202" t="s">
        <v>316</v>
      </c>
      <c r="G15" s="275">
        <v>2</v>
      </c>
      <c r="H15" s="276">
        <v>117</v>
      </c>
    </row>
    <row r="16" spans="1:9">
      <c r="A16" s="157" t="s">
        <v>317</v>
      </c>
      <c r="B16" s="155" t="s">
        <v>318</v>
      </c>
      <c r="C16" s="275">
        <v>1</v>
      </c>
      <c r="D16" s="276"/>
      <c r="E16" s="198" t="s">
        <v>71</v>
      </c>
      <c r="F16" s="224" t="s">
        <v>319</v>
      </c>
      <c r="G16" s="559">
        <f>SUM(G12:G15)</f>
        <v>2</v>
      </c>
      <c r="H16" s="560">
        <f>SUM(H12:H15)</f>
        <v>117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2</v>
      </c>
      <c r="D19" s="276">
        <v>5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>
        <v>2</v>
      </c>
      <c r="D20" s="276">
        <v>1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93</v>
      </c>
      <c r="D22" s="560">
        <f>SUM(D12:D18)+D19</f>
        <v>100</v>
      </c>
      <c r="E22" s="157" t="s">
        <v>336</v>
      </c>
      <c r="F22" s="199" t="s">
        <v>337</v>
      </c>
      <c r="G22" s="275">
        <v>184</v>
      </c>
      <c r="H22" s="276">
        <v>177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103</v>
      </c>
      <c r="H24" s="276">
        <v>102</v>
      </c>
    </row>
    <row r="25" spans="1:8" ht="31.5">
      <c r="A25" s="157" t="s">
        <v>343</v>
      </c>
      <c r="B25" s="199" t="s">
        <v>344</v>
      </c>
      <c r="C25" s="275">
        <v>183</v>
      </c>
      <c r="D25" s="276">
        <v>247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10</v>
      </c>
      <c r="D26" s="276">
        <v>25</v>
      </c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287</v>
      </c>
      <c r="H27" s="560">
        <f>SUM(H22:H26)</f>
        <v>279</v>
      </c>
    </row>
    <row r="28" spans="1:8">
      <c r="A28" s="157" t="s">
        <v>98</v>
      </c>
      <c r="B28" s="199" t="s">
        <v>354</v>
      </c>
      <c r="C28" s="275">
        <v>1</v>
      </c>
      <c r="D28" s="276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194</v>
      </c>
      <c r="D29" s="560">
        <f>SUM(D25:D28)</f>
        <v>273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287</v>
      </c>
      <c r="D31" s="214">
        <f>D29+D22</f>
        <v>373</v>
      </c>
      <c r="E31" s="211" t="s">
        <v>358</v>
      </c>
      <c r="F31" s="226" t="s">
        <v>359</v>
      </c>
      <c r="G31" s="213">
        <f>G16+G18+G27</f>
        <v>289</v>
      </c>
      <c r="H31" s="214">
        <f>H16+H18+H27</f>
        <v>396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2</v>
      </c>
      <c r="D33" s="205">
        <f>IF((H31-D31)&gt;0,H31-D31,0)</f>
        <v>23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287</v>
      </c>
      <c r="D36" s="566">
        <f>D31-D34+D35</f>
        <v>373</v>
      </c>
      <c r="E36" s="222" t="s">
        <v>374</v>
      </c>
      <c r="F36" s="216" t="s">
        <v>375</v>
      </c>
      <c r="G36" s="227">
        <f>G35-G34+G31</f>
        <v>289</v>
      </c>
      <c r="H36" s="228">
        <f>H35-H34+H31</f>
        <v>396</v>
      </c>
    </row>
    <row r="37" spans="1:8">
      <c r="A37" s="221" t="s">
        <v>376</v>
      </c>
      <c r="B37" s="193" t="s">
        <v>377</v>
      </c>
      <c r="C37" s="213">
        <f>IF((G36-C36)&gt;0,G36-C36,0)</f>
        <v>2</v>
      </c>
      <c r="D37" s="214">
        <f>IF((H36-D36)&gt;0,H36-D36,0)</f>
        <v>23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2</v>
      </c>
      <c r="D42" s="205">
        <f>+IF((H36-D36-D38)&gt;0,H36-D36-D38,0)</f>
        <v>23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2</v>
      </c>
      <c r="D44" s="228">
        <f>IF(H42=0,IF(D42-D43&gt;0,D42-D43+H43,0),IF(H42-H43&lt;0,H43-H42+D42,0))</f>
        <v>23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289</v>
      </c>
      <c r="D45" s="562">
        <f>D36+D38+D42</f>
        <v>396</v>
      </c>
      <c r="E45" s="230" t="s">
        <v>401</v>
      </c>
      <c r="F45" s="232" t="s">
        <v>402</v>
      </c>
      <c r="G45" s="561">
        <f>G42+G36</f>
        <v>289</v>
      </c>
      <c r="H45" s="562">
        <f>H42+H36</f>
        <v>396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403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6">
        <f>pdeReportingDate</f>
        <v>45761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37" t="str">
        <f>authorName</f>
        <v>ПРАЙМ БИЗНЕС КОНСУЛТИНГ АД</v>
      </c>
      <c r="C52" s="637"/>
      <c r="D52" s="637"/>
      <c r="E52" s="637"/>
      <c r="F52" s="637"/>
      <c r="G52" s="637"/>
      <c r="H52" s="637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5"/>
      <c r="B55" s="635" t="s">
        <v>294</v>
      </c>
      <c r="C55" s="635"/>
      <c r="D55" s="635"/>
      <c r="E55" s="635"/>
      <c r="F55" s="512"/>
      <c r="G55" s="38"/>
      <c r="H55" s="35"/>
    </row>
    <row r="56" spans="1:13" ht="15.75" customHeight="1">
      <c r="A56" s="615"/>
      <c r="B56" s="635" t="s">
        <v>294</v>
      </c>
      <c r="C56" s="635"/>
      <c r="D56" s="635"/>
      <c r="E56" s="635"/>
      <c r="F56" s="512"/>
      <c r="G56" s="38"/>
      <c r="H56" s="35"/>
    </row>
    <row r="57" spans="1:13" ht="15.75" customHeight="1">
      <c r="A57" s="615"/>
      <c r="B57" s="635" t="s">
        <v>294</v>
      </c>
      <c r="C57" s="635"/>
      <c r="D57" s="635"/>
      <c r="E57" s="635"/>
      <c r="F57" s="512"/>
      <c r="G57" s="38"/>
      <c r="H57" s="35"/>
    </row>
    <row r="58" spans="1:13" ht="15.75" customHeight="1">
      <c r="A58" s="615"/>
      <c r="B58" s="635" t="s">
        <v>294</v>
      </c>
      <c r="C58" s="635"/>
      <c r="D58" s="635"/>
      <c r="E58" s="635"/>
      <c r="F58" s="512"/>
      <c r="G58" s="38"/>
      <c r="H58" s="35"/>
    </row>
    <row r="59" spans="1:13">
      <c r="A59" s="615"/>
      <c r="B59" s="635"/>
      <c r="C59" s="635"/>
      <c r="D59" s="635"/>
      <c r="E59" s="635"/>
      <c r="F59" s="512"/>
      <c r="G59" s="38"/>
      <c r="H59" s="35"/>
    </row>
    <row r="60" spans="1:13">
      <c r="A60" s="615"/>
      <c r="B60" s="635"/>
      <c r="C60" s="635"/>
      <c r="D60" s="635"/>
      <c r="E60" s="635"/>
      <c r="F60" s="512"/>
      <c r="G60" s="38"/>
      <c r="H60" s="35"/>
    </row>
    <row r="61" spans="1:13">
      <c r="A61" s="615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8" zoomScale="145" zoomScaleNormal="145" zoomScaleSheetLayoutView="80" workbookViewId="0">
      <selection activeCell="C35" sqref="C35:D42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БУЛГАР ЧЕХ ИНВЕСТ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120054800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0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-23</v>
      </c>
      <c r="D12" s="159">
        <v>-29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>
        <v>-23</v>
      </c>
      <c r="D13" s="159">
        <v>-16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</v>
      </c>
      <c r="D14" s="159">
        <v>-2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>
        <v>5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-47</v>
      </c>
      <c r="D21" s="583">
        <f>SUM(D11:D20)</f>
        <v>-42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172</v>
      </c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7</v>
      </c>
      <c r="D27" s="159">
        <v>1999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-1</v>
      </c>
      <c r="D28" s="159">
        <v>-98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>
        <v>774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178</v>
      </c>
      <c r="D33" s="583">
        <f>SUM(D23:D32)</f>
        <v>2675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1217</v>
      </c>
      <c r="D37" s="159">
        <v>287</v>
      </c>
    </row>
    <row r="38" spans="1:13">
      <c r="A38" s="237" t="s">
        <v>458</v>
      </c>
      <c r="B38" s="147" t="s">
        <v>459</v>
      </c>
      <c r="C38" s="160">
        <v>-1189</v>
      </c>
      <c r="D38" s="159">
        <v>-2432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-26</v>
      </c>
      <c r="D40" s="159">
        <v>-408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-1</v>
      </c>
      <c r="D42" s="159">
        <v>-5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1</v>
      </c>
      <c r="D43" s="585">
        <f>SUM(D35:D42)</f>
        <v>-2558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132</v>
      </c>
      <c r="D44" s="266">
        <f>D43+D33+D21</f>
        <v>75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138</v>
      </c>
      <c r="D45" s="268">
        <v>56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270</v>
      </c>
      <c r="D46" s="270">
        <f>D45+D44</f>
        <v>131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480</v>
      </c>
      <c r="G50" s="148"/>
      <c r="H50" s="148"/>
    </row>
    <row r="51" spans="1:13">
      <c r="A51" s="640" t="s">
        <v>481</v>
      </c>
      <c r="B51" s="640"/>
      <c r="C51" s="640"/>
      <c r="D51" s="640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6">
        <f>pdeReportingDate</f>
        <v>45761</v>
      </c>
      <c r="C54" s="636"/>
      <c r="D54" s="636"/>
      <c r="E54" s="636"/>
      <c r="F54" s="616"/>
      <c r="G54" s="616"/>
      <c r="H54" s="616"/>
      <c r="M54" s="81"/>
    </row>
    <row r="55" spans="1:13" s="35" customFormat="1">
      <c r="A55" s="613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4" t="s">
        <v>293</v>
      </c>
      <c r="B56" s="637" t="str">
        <f>authorName</f>
        <v>ПРАЙМ БИЗНЕС КОНСУЛТИНГ АД</v>
      </c>
      <c r="C56" s="637"/>
      <c r="D56" s="637"/>
      <c r="E56" s="637"/>
      <c r="F56" s="66"/>
      <c r="G56" s="66"/>
      <c r="H56" s="66"/>
    </row>
    <row r="57" spans="1:13" s="35" customFormat="1">
      <c r="A57" s="614"/>
      <c r="B57" s="637"/>
      <c r="C57" s="637"/>
      <c r="D57" s="637"/>
      <c r="E57" s="637"/>
      <c r="F57" s="66"/>
      <c r="G57" s="66"/>
      <c r="H57" s="66"/>
    </row>
    <row r="58" spans="1:13" s="35" customFormat="1">
      <c r="A58" s="614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>
      <c r="A59" s="615"/>
      <c r="B59" s="635" t="s">
        <v>294</v>
      </c>
      <c r="C59" s="635"/>
      <c r="D59" s="635"/>
      <c r="E59" s="635"/>
      <c r="F59" s="512"/>
      <c r="G59" s="38"/>
      <c r="H59" s="35"/>
    </row>
    <row r="60" spans="1:13">
      <c r="A60" s="615"/>
      <c r="B60" s="635" t="s">
        <v>294</v>
      </c>
      <c r="C60" s="635"/>
      <c r="D60" s="635"/>
      <c r="E60" s="635"/>
      <c r="F60" s="512"/>
      <c r="G60" s="38"/>
      <c r="H60" s="35"/>
    </row>
    <row r="61" spans="1:13">
      <c r="A61" s="615"/>
      <c r="B61" s="635" t="s">
        <v>294</v>
      </c>
      <c r="C61" s="635"/>
      <c r="D61" s="635"/>
      <c r="E61" s="635"/>
      <c r="F61" s="512"/>
      <c r="G61" s="38"/>
      <c r="H61" s="35"/>
    </row>
    <row r="62" spans="1:13">
      <c r="A62" s="615"/>
      <c r="B62" s="635" t="s">
        <v>294</v>
      </c>
      <c r="C62" s="635"/>
      <c r="D62" s="635"/>
      <c r="E62" s="635"/>
      <c r="F62" s="512"/>
      <c r="G62" s="38"/>
      <c r="H62" s="35"/>
    </row>
    <row r="63" spans="1:13">
      <c r="A63" s="615"/>
      <c r="B63" s="635"/>
      <c r="C63" s="635"/>
      <c r="D63" s="635"/>
      <c r="E63" s="635"/>
      <c r="F63" s="512"/>
      <c r="G63" s="38"/>
      <c r="H63" s="35"/>
    </row>
    <row r="64" spans="1:13">
      <c r="A64" s="615"/>
      <c r="B64" s="635"/>
      <c r="C64" s="635"/>
      <c r="D64" s="635"/>
      <c r="E64" s="635"/>
      <c r="F64" s="512"/>
      <c r="G64" s="38"/>
      <c r="H64" s="35"/>
    </row>
    <row r="65" spans="1:8">
      <c r="A65" s="615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2" zoomScale="120" zoomScaleNormal="100" zoomScaleSheetLayoutView="120" workbookViewId="0">
      <selection activeCell="I16" sqref="I16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БУЛГАР ЧЕХ ИНВЕСТ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120054800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5" t="s">
        <v>484</v>
      </c>
      <c r="B8" s="648" t="s">
        <v>485</v>
      </c>
      <c r="C8" s="641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1" t="s">
        <v>489</v>
      </c>
      <c r="L8" s="641" t="s">
        <v>490</v>
      </c>
      <c r="M8" s="472"/>
      <c r="N8" s="473"/>
    </row>
    <row r="9" spans="1:14" s="474" customFormat="1" ht="31.5">
      <c r="A9" s="646"/>
      <c r="B9" s="649"/>
      <c r="C9" s="642"/>
      <c r="D9" s="644" t="s">
        <v>491</v>
      </c>
      <c r="E9" s="644" t="s">
        <v>492</v>
      </c>
      <c r="F9" s="476" t="s">
        <v>493</v>
      </c>
      <c r="G9" s="476"/>
      <c r="H9" s="476"/>
      <c r="I9" s="651" t="s">
        <v>494</v>
      </c>
      <c r="J9" s="651" t="s">
        <v>495</v>
      </c>
      <c r="K9" s="642"/>
      <c r="L9" s="642"/>
      <c r="M9" s="477" t="s">
        <v>496</v>
      </c>
      <c r="N9" s="473"/>
    </row>
    <row r="10" spans="1:14" s="474" customFormat="1" ht="31.5">
      <c r="A10" s="647"/>
      <c r="B10" s="650"/>
      <c r="C10" s="643"/>
      <c r="D10" s="644"/>
      <c r="E10" s="644"/>
      <c r="F10" s="475" t="s">
        <v>497</v>
      </c>
      <c r="G10" s="475" t="s">
        <v>498</v>
      </c>
      <c r="H10" s="475" t="s">
        <v>499</v>
      </c>
      <c r="I10" s="643"/>
      <c r="J10" s="643"/>
      <c r="K10" s="643"/>
      <c r="L10" s="643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0"/>
    </row>
    <row r="13" spans="1:14">
      <c r="A13" s="487" t="s">
        <v>502</v>
      </c>
      <c r="B13" s="488" t="s">
        <v>503</v>
      </c>
      <c r="C13" s="519">
        <f>'1-Баланс'!H18</f>
        <v>1191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80</v>
      </c>
      <c r="I13" s="519">
        <f>'1-Баланс'!H29+'1-Баланс'!H32</f>
        <v>3536</v>
      </c>
      <c r="J13" s="519">
        <f>'1-Баланс'!H30+'1-Баланс'!H33</f>
        <v>-30</v>
      </c>
      <c r="K13" s="520"/>
      <c r="L13" s="519">
        <f>SUM(C13:K13)</f>
        <v>4777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-1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-1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>
        <v>-1</v>
      </c>
      <c r="J15" s="275"/>
      <c r="K15" s="275"/>
      <c r="L15" s="519">
        <f t="shared" si="1"/>
        <v>-1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1191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80</v>
      </c>
      <c r="I17" s="519">
        <f t="shared" si="2"/>
        <v>3535</v>
      </c>
      <c r="J17" s="519">
        <f t="shared" si="2"/>
        <v>-30</v>
      </c>
      <c r="K17" s="519">
        <f t="shared" si="2"/>
        <v>0</v>
      </c>
      <c r="L17" s="519">
        <f t="shared" si="1"/>
        <v>4776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2</v>
      </c>
      <c r="J18" s="519">
        <f>+'1-Баланс'!G33</f>
        <v>0</v>
      </c>
      <c r="K18" s="520"/>
      <c r="L18" s="519">
        <f t="shared" si="1"/>
        <v>2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1191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80</v>
      </c>
      <c r="I31" s="519">
        <f t="shared" si="6"/>
        <v>3537</v>
      </c>
      <c r="J31" s="519">
        <f t="shared" si="6"/>
        <v>-30</v>
      </c>
      <c r="K31" s="519">
        <f t="shared" si="6"/>
        <v>0</v>
      </c>
      <c r="L31" s="519">
        <f t="shared" si="1"/>
        <v>4778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1191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80</v>
      </c>
      <c r="I34" s="522">
        <f t="shared" si="7"/>
        <v>3537</v>
      </c>
      <c r="J34" s="522">
        <f t="shared" si="7"/>
        <v>-30</v>
      </c>
      <c r="K34" s="522">
        <f t="shared" si="7"/>
        <v>0</v>
      </c>
      <c r="L34" s="522">
        <f t="shared" si="1"/>
        <v>4778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6">
        <f>pdeReportingDate</f>
        <v>45761</v>
      </c>
      <c r="C38" s="636"/>
      <c r="D38" s="636"/>
      <c r="E38" s="636"/>
      <c r="F38" s="636"/>
      <c r="G38" s="636"/>
      <c r="H38" s="636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7" t="str">
        <f>authorName</f>
        <v>ПРАЙМ БИЗНЕС КОНСУЛТИНГ АД</v>
      </c>
      <c r="C40" s="637"/>
      <c r="D40" s="637"/>
      <c r="E40" s="637"/>
      <c r="F40" s="637"/>
      <c r="G40" s="637"/>
      <c r="H40" s="637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5"/>
      <c r="B43" s="635" t="s">
        <v>294</v>
      </c>
      <c r="C43" s="635"/>
      <c r="D43" s="635"/>
      <c r="E43" s="635"/>
      <c r="F43" s="512"/>
      <c r="G43" s="38"/>
      <c r="H43" s="35"/>
    </row>
    <row r="44" spans="1:13">
      <c r="A44" s="615"/>
      <c r="B44" s="635" t="s">
        <v>294</v>
      </c>
      <c r="C44" s="635"/>
      <c r="D44" s="635"/>
      <c r="E44" s="635"/>
      <c r="F44" s="512"/>
      <c r="G44" s="38"/>
      <c r="H44" s="35"/>
    </row>
    <row r="45" spans="1:13">
      <c r="A45" s="615"/>
      <c r="B45" s="635" t="s">
        <v>294</v>
      </c>
      <c r="C45" s="635"/>
      <c r="D45" s="635"/>
      <c r="E45" s="635"/>
      <c r="F45" s="512"/>
      <c r="G45" s="38"/>
      <c r="H45" s="35"/>
    </row>
    <row r="46" spans="1:13">
      <c r="A46" s="615"/>
      <c r="B46" s="635" t="s">
        <v>294</v>
      </c>
      <c r="C46" s="635"/>
      <c r="D46" s="635"/>
      <c r="E46" s="635"/>
      <c r="F46" s="512"/>
      <c r="G46" s="38"/>
      <c r="H46" s="35"/>
    </row>
    <row r="47" spans="1:13">
      <c r="A47" s="615"/>
      <c r="B47" s="635"/>
      <c r="C47" s="635"/>
      <c r="D47" s="635"/>
      <c r="E47" s="635"/>
      <c r="F47" s="512"/>
      <c r="G47" s="38"/>
      <c r="H47" s="35"/>
    </row>
    <row r="48" spans="1:13">
      <c r="A48" s="615"/>
      <c r="B48" s="635"/>
      <c r="C48" s="635"/>
      <c r="D48" s="635"/>
      <c r="E48" s="635"/>
      <c r="F48" s="512"/>
      <c r="G48" s="38"/>
      <c r="H48" s="35"/>
    </row>
    <row r="49" spans="1:8">
      <c r="A49" s="615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97" zoomScaleNormal="70" zoomScaleSheetLayoutView="100" workbookViewId="0">
      <selection activeCell="A97" sqref="A1:XFD104857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256" width="10.7109375" style="32"/>
    <col min="257" max="257" width="60.7109375" style="32" customWidth="1"/>
    <col min="258" max="258" width="10.7109375" style="32"/>
    <col min="259" max="259" width="17.7109375" style="32" customWidth="1"/>
    <col min="260" max="260" width="19.7109375" style="32" customWidth="1"/>
    <col min="261" max="262" width="21.7109375" style="32" customWidth="1"/>
    <col min="263" max="512" width="10.7109375" style="32"/>
    <col min="513" max="513" width="60.7109375" style="32" customWidth="1"/>
    <col min="514" max="514" width="10.7109375" style="32"/>
    <col min="515" max="515" width="17.7109375" style="32" customWidth="1"/>
    <col min="516" max="516" width="19.7109375" style="32" customWidth="1"/>
    <col min="517" max="518" width="21.7109375" style="32" customWidth="1"/>
    <col min="519" max="768" width="10.7109375" style="32"/>
    <col min="769" max="769" width="60.7109375" style="32" customWidth="1"/>
    <col min="770" max="770" width="10.7109375" style="32"/>
    <col min="771" max="771" width="17.7109375" style="32" customWidth="1"/>
    <col min="772" max="772" width="19.7109375" style="32" customWidth="1"/>
    <col min="773" max="774" width="21.7109375" style="32" customWidth="1"/>
    <col min="775" max="1024" width="10.7109375" style="32"/>
    <col min="1025" max="1025" width="60.7109375" style="32" customWidth="1"/>
    <col min="1026" max="1026" width="10.7109375" style="32"/>
    <col min="1027" max="1027" width="17.7109375" style="32" customWidth="1"/>
    <col min="1028" max="1028" width="19.7109375" style="32" customWidth="1"/>
    <col min="1029" max="1030" width="21.7109375" style="32" customWidth="1"/>
    <col min="1031" max="1280" width="10.7109375" style="32"/>
    <col min="1281" max="1281" width="60.7109375" style="32" customWidth="1"/>
    <col min="1282" max="1282" width="10.7109375" style="32"/>
    <col min="1283" max="1283" width="17.7109375" style="32" customWidth="1"/>
    <col min="1284" max="1284" width="19.7109375" style="32" customWidth="1"/>
    <col min="1285" max="1286" width="21.7109375" style="32" customWidth="1"/>
    <col min="1287" max="1536" width="10.7109375" style="32"/>
    <col min="1537" max="1537" width="60.7109375" style="32" customWidth="1"/>
    <col min="1538" max="1538" width="10.7109375" style="32"/>
    <col min="1539" max="1539" width="17.7109375" style="32" customWidth="1"/>
    <col min="1540" max="1540" width="19.7109375" style="32" customWidth="1"/>
    <col min="1541" max="1542" width="21.7109375" style="32" customWidth="1"/>
    <col min="1543" max="1792" width="10.7109375" style="32"/>
    <col min="1793" max="1793" width="60.7109375" style="32" customWidth="1"/>
    <col min="1794" max="1794" width="10.7109375" style="32"/>
    <col min="1795" max="1795" width="17.7109375" style="32" customWidth="1"/>
    <col min="1796" max="1796" width="19.7109375" style="32" customWidth="1"/>
    <col min="1797" max="1798" width="21.7109375" style="32" customWidth="1"/>
    <col min="1799" max="2048" width="10.7109375" style="32"/>
    <col min="2049" max="2049" width="60.7109375" style="32" customWidth="1"/>
    <col min="2050" max="2050" width="10.7109375" style="32"/>
    <col min="2051" max="2051" width="17.7109375" style="32" customWidth="1"/>
    <col min="2052" max="2052" width="19.7109375" style="32" customWidth="1"/>
    <col min="2053" max="2054" width="21.7109375" style="32" customWidth="1"/>
    <col min="2055" max="2304" width="10.7109375" style="32"/>
    <col min="2305" max="2305" width="60.7109375" style="32" customWidth="1"/>
    <col min="2306" max="2306" width="10.7109375" style="32"/>
    <col min="2307" max="2307" width="17.7109375" style="32" customWidth="1"/>
    <col min="2308" max="2308" width="19.7109375" style="32" customWidth="1"/>
    <col min="2309" max="2310" width="21.7109375" style="32" customWidth="1"/>
    <col min="2311" max="2560" width="10.7109375" style="32"/>
    <col min="2561" max="2561" width="60.7109375" style="32" customWidth="1"/>
    <col min="2562" max="2562" width="10.7109375" style="32"/>
    <col min="2563" max="2563" width="17.7109375" style="32" customWidth="1"/>
    <col min="2564" max="2564" width="19.7109375" style="32" customWidth="1"/>
    <col min="2565" max="2566" width="21.7109375" style="32" customWidth="1"/>
    <col min="2567" max="2816" width="10.7109375" style="32"/>
    <col min="2817" max="2817" width="60.7109375" style="32" customWidth="1"/>
    <col min="2818" max="2818" width="10.7109375" style="32"/>
    <col min="2819" max="2819" width="17.7109375" style="32" customWidth="1"/>
    <col min="2820" max="2820" width="19.7109375" style="32" customWidth="1"/>
    <col min="2821" max="2822" width="21.7109375" style="32" customWidth="1"/>
    <col min="2823" max="3072" width="10.7109375" style="32"/>
    <col min="3073" max="3073" width="60.7109375" style="32" customWidth="1"/>
    <col min="3074" max="3074" width="10.7109375" style="32"/>
    <col min="3075" max="3075" width="17.7109375" style="32" customWidth="1"/>
    <col min="3076" max="3076" width="19.7109375" style="32" customWidth="1"/>
    <col min="3077" max="3078" width="21.7109375" style="32" customWidth="1"/>
    <col min="3079" max="3328" width="10.7109375" style="32"/>
    <col min="3329" max="3329" width="60.7109375" style="32" customWidth="1"/>
    <col min="3330" max="3330" width="10.7109375" style="32"/>
    <col min="3331" max="3331" width="17.7109375" style="32" customWidth="1"/>
    <col min="3332" max="3332" width="19.7109375" style="32" customWidth="1"/>
    <col min="3333" max="3334" width="21.7109375" style="32" customWidth="1"/>
    <col min="3335" max="3584" width="10.7109375" style="32"/>
    <col min="3585" max="3585" width="60.7109375" style="32" customWidth="1"/>
    <col min="3586" max="3586" width="10.7109375" style="32"/>
    <col min="3587" max="3587" width="17.7109375" style="32" customWidth="1"/>
    <col min="3588" max="3588" width="19.7109375" style="32" customWidth="1"/>
    <col min="3589" max="3590" width="21.7109375" style="32" customWidth="1"/>
    <col min="3591" max="3840" width="10.7109375" style="32"/>
    <col min="3841" max="3841" width="60.7109375" style="32" customWidth="1"/>
    <col min="3842" max="3842" width="10.7109375" style="32"/>
    <col min="3843" max="3843" width="17.7109375" style="32" customWidth="1"/>
    <col min="3844" max="3844" width="19.7109375" style="32" customWidth="1"/>
    <col min="3845" max="3846" width="21.7109375" style="32" customWidth="1"/>
    <col min="3847" max="4096" width="10.7109375" style="32"/>
    <col min="4097" max="4097" width="60.7109375" style="32" customWidth="1"/>
    <col min="4098" max="4098" width="10.7109375" style="32"/>
    <col min="4099" max="4099" width="17.7109375" style="32" customWidth="1"/>
    <col min="4100" max="4100" width="19.7109375" style="32" customWidth="1"/>
    <col min="4101" max="4102" width="21.7109375" style="32" customWidth="1"/>
    <col min="4103" max="4352" width="10.7109375" style="32"/>
    <col min="4353" max="4353" width="60.7109375" style="32" customWidth="1"/>
    <col min="4354" max="4354" width="10.7109375" style="32"/>
    <col min="4355" max="4355" width="17.7109375" style="32" customWidth="1"/>
    <col min="4356" max="4356" width="19.7109375" style="32" customWidth="1"/>
    <col min="4357" max="4358" width="21.7109375" style="32" customWidth="1"/>
    <col min="4359" max="4608" width="10.7109375" style="32"/>
    <col min="4609" max="4609" width="60.7109375" style="32" customWidth="1"/>
    <col min="4610" max="4610" width="10.7109375" style="32"/>
    <col min="4611" max="4611" width="17.7109375" style="32" customWidth="1"/>
    <col min="4612" max="4612" width="19.7109375" style="32" customWidth="1"/>
    <col min="4613" max="4614" width="21.7109375" style="32" customWidth="1"/>
    <col min="4615" max="4864" width="10.7109375" style="32"/>
    <col min="4865" max="4865" width="60.7109375" style="32" customWidth="1"/>
    <col min="4866" max="4866" width="10.7109375" style="32"/>
    <col min="4867" max="4867" width="17.7109375" style="32" customWidth="1"/>
    <col min="4868" max="4868" width="19.7109375" style="32" customWidth="1"/>
    <col min="4869" max="4870" width="21.7109375" style="32" customWidth="1"/>
    <col min="4871" max="5120" width="10.7109375" style="32"/>
    <col min="5121" max="5121" width="60.7109375" style="32" customWidth="1"/>
    <col min="5122" max="5122" width="10.7109375" style="32"/>
    <col min="5123" max="5123" width="17.7109375" style="32" customWidth="1"/>
    <col min="5124" max="5124" width="19.7109375" style="32" customWidth="1"/>
    <col min="5125" max="5126" width="21.7109375" style="32" customWidth="1"/>
    <col min="5127" max="5376" width="10.7109375" style="32"/>
    <col min="5377" max="5377" width="60.7109375" style="32" customWidth="1"/>
    <col min="5378" max="5378" width="10.7109375" style="32"/>
    <col min="5379" max="5379" width="17.7109375" style="32" customWidth="1"/>
    <col min="5380" max="5380" width="19.7109375" style="32" customWidth="1"/>
    <col min="5381" max="5382" width="21.7109375" style="32" customWidth="1"/>
    <col min="5383" max="5632" width="10.7109375" style="32"/>
    <col min="5633" max="5633" width="60.7109375" style="32" customWidth="1"/>
    <col min="5634" max="5634" width="10.7109375" style="32"/>
    <col min="5635" max="5635" width="17.7109375" style="32" customWidth="1"/>
    <col min="5636" max="5636" width="19.7109375" style="32" customWidth="1"/>
    <col min="5637" max="5638" width="21.7109375" style="32" customWidth="1"/>
    <col min="5639" max="5888" width="10.7109375" style="32"/>
    <col min="5889" max="5889" width="60.7109375" style="32" customWidth="1"/>
    <col min="5890" max="5890" width="10.7109375" style="32"/>
    <col min="5891" max="5891" width="17.7109375" style="32" customWidth="1"/>
    <col min="5892" max="5892" width="19.7109375" style="32" customWidth="1"/>
    <col min="5893" max="5894" width="21.7109375" style="32" customWidth="1"/>
    <col min="5895" max="6144" width="10.7109375" style="32"/>
    <col min="6145" max="6145" width="60.7109375" style="32" customWidth="1"/>
    <col min="6146" max="6146" width="10.7109375" style="32"/>
    <col min="6147" max="6147" width="17.7109375" style="32" customWidth="1"/>
    <col min="6148" max="6148" width="19.7109375" style="32" customWidth="1"/>
    <col min="6149" max="6150" width="21.7109375" style="32" customWidth="1"/>
    <col min="6151" max="6400" width="10.7109375" style="32"/>
    <col min="6401" max="6401" width="60.7109375" style="32" customWidth="1"/>
    <col min="6402" max="6402" width="10.7109375" style="32"/>
    <col min="6403" max="6403" width="17.7109375" style="32" customWidth="1"/>
    <col min="6404" max="6404" width="19.7109375" style="32" customWidth="1"/>
    <col min="6405" max="6406" width="21.7109375" style="32" customWidth="1"/>
    <col min="6407" max="6656" width="10.7109375" style="32"/>
    <col min="6657" max="6657" width="60.7109375" style="32" customWidth="1"/>
    <col min="6658" max="6658" width="10.7109375" style="32"/>
    <col min="6659" max="6659" width="17.7109375" style="32" customWidth="1"/>
    <col min="6660" max="6660" width="19.7109375" style="32" customWidth="1"/>
    <col min="6661" max="6662" width="21.7109375" style="32" customWidth="1"/>
    <col min="6663" max="6912" width="10.7109375" style="32"/>
    <col min="6913" max="6913" width="60.7109375" style="32" customWidth="1"/>
    <col min="6914" max="6914" width="10.7109375" style="32"/>
    <col min="6915" max="6915" width="17.7109375" style="32" customWidth="1"/>
    <col min="6916" max="6916" width="19.7109375" style="32" customWidth="1"/>
    <col min="6917" max="6918" width="21.7109375" style="32" customWidth="1"/>
    <col min="6919" max="7168" width="10.7109375" style="32"/>
    <col min="7169" max="7169" width="60.7109375" style="32" customWidth="1"/>
    <col min="7170" max="7170" width="10.7109375" style="32"/>
    <col min="7171" max="7171" width="17.7109375" style="32" customWidth="1"/>
    <col min="7172" max="7172" width="19.7109375" style="32" customWidth="1"/>
    <col min="7173" max="7174" width="21.7109375" style="32" customWidth="1"/>
    <col min="7175" max="7424" width="10.7109375" style="32"/>
    <col min="7425" max="7425" width="60.7109375" style="32" customWidth="1"/>
    <col min="7426" max="7426" width="10.7109375" style="32"/>
    <col min="7427" max="7427" width="17.7109375" style="32" customWidth="1"/>
    <col min="7428" max="7428" width="19.7109375" style="32" customWidth="1"/>
    <col min="7429" max="7430" width="21.7109375" style="32" customWidth="1"/>
    <col min="7431" max="7680" width="10.7109375" style="32"/>
    <col min="7681" max="7681" width="60.7109375" style="32" customWidth="1"/>
    <col min="7682" max="7682" width="10.7109375" style="32"/>
    <col min="7683" max="7683" width="17.7109375" style="32" customWidth="1"/>
    <col min="7684" max="7684" width="19.7109375" style="32" customWidth="1"/>
    <col min="7685" max="7686" width="21.7109375" style="32" customWidth="1"/>
    <col min="7687" max="7936" width="10.7109375" style="32"/>
    <col min="7937" max="7937" width="60.7109375" style="32" customWidth="1"/>
    <col min="7938" max="7938" width="10.7109375" style="32"/>
    <col min="7939" max="7939" width="17.7109375" style="32" customWidth="1"/>
    <col min="7940" max="7940" width="19.7109375" style="32" customWidth="1"/>
    <col min="7941" max="7942" width="21.7109375" style="32" customWidth="1"/>
    <col min="7943" max="8192" width="10.7109375" style="32"/>
    <col min="8193" max="8193" width="60.7109375" style="32" customWidth="1"/>
    <col min="8194" max="8194" width="10.7109375" style="32"/>
    <col min="8195" max="8195" width="17.7109375" style="32" customWidth="1"/>
    <col min="8196" max="8196" width="19.7109375" style="32" customWidth="1"/>
    <col min="8197" max="8198" width="21.7109375" style="32" customWidth="1"/>
    <col min="8199" max="8448" width="10.7109375" style="32"/>
    <col min="8449" max="8449" width="60.7109375" style="32" customWidth="1"/>
    <col min="8450" max="8450" width="10.7109375" style="32"/>
    <col min="8451" max="8451" width="17.7109375" style="32" customWidth="1"/>
    <col min="8452" max="8452" width="19.7109375" style="32" customWidth="1"/>
    <col min="8453" max="8454" width="21.7109375" style="32" customWidth="1"/>
    <col min="8455" max="8704" width="10.7109375" style="32"/>
    <col min="8705" max="8705" width="60.7109375" style="32" customWidth="1"/>
    <col min="8706" max="8706" width="10.7109375" style="32"/>
    <col min="8707" max="8707" width="17.7109375" style="32" customWidth="1"/>
    <col min="8708" max="8708" width="19.7109375" style="32" customWidth="1"/>
    <col min="8709" max="8710" width="21.7109375" style="32" customWidth="1"/>
    <col min="8711" max="8960" width="10.7109375" style="32"/>
    <col min="8961" max="8961" width="60.7109375" style="32" customWidth="1"/>
    <col min="8962" max="8962" width="10.7109375" style="32"/>
    <col min="8963" max="8963" width="17.7109375" style="32" customWidth="1"/>
    <col min="8964" max="8964" width="19.7109375" style="32" customWidth="1"/>
    <col min="8965" max="8966" width="21.7109375" style="32" customWidth="1"/>
    <col min="8967" max="9216" width="10.7109375" style="32"/>
    <col min="9217" max="9217" width="60.7109375" style="32" customWidth="1"/>
    <col min="9218" max="9218" width="10.7109375" style="32"/>
    <col min="9219" max="9219" width="17.7109375" style="32" customWidth="1"/>
    <col min="9220" max="9220" width="19.7109375" style="32" customWidth="1"/>
    <col min="9221" max="9222" width="21.7109375" style="32" customWidth="1"/>
    <col min="9223" max="9472" width="10.7109375" style="32"/>
    <col min="9473" max="9473" width="60.7109375" style="32" customWidth="1"/>
    <col min="9474" max="9474" width="10.7109375" style="32"/>
    <col min="9475" max="9475" width="17.7109375" style="32" customWidth="1"/>
    <col min="9476" max="9476" width="19.7109375" style="32" customWidth="1"/>
    <col min="9477" max="9478" width="21.7109375" style="32" customWidth="1"/>
    <col min="9479" max="9728" width="10.7109375" style="32"/>
    <col min="9729" max="9729" width="60.7109375" style="32" customWidth="1"/>
    <col min="9730" max="9730" width="10.7109375" style="32"/>
    <col min="9731" max="9731" width="17.7109375" style="32" customWidth="1"/>
    <col min="9732" max="9732" width="19.7109375" style="32" customWidth="1"/>
    <col min="9733" max="9734" width="21.7109375" style="32" customWidth="1"/>
    <col min="9735" max="9984" width="10.7109375" style="32"/>
    <col min="9985" max="9985" width="60.7109375" style="32" customWidth="1"/>
    <col min="9986" max="9986" width="10.7109375" style="32"/>
    <col min="9987" max="9987" width="17.7109375" style="32" customWidth="1"/>
    <col min="9988" max="9988" width="19.7109375" style="32" customWidth="1"/>
    <col min="9989" max="9990" width="21.7109375" style="32" customWidth="1"/>
    <col min="9991" max="10240" width="10.7109375" style="32"/>
    <col min="10241" max="10241" width="60.7109375" style="32" customWidth="1"/>
    <col min="10242" max="10242" width="10.7109375" style="32"/>
    <col min="10243" max="10243" width="17.7109375" style="32" customWidth="1"/>
    <col min="10244" max="10244" width="19.7109375" style="32" customWidth="1"/>
    <col min="10245" max="10246" width="21.7109375" style="32" customWidth="1"/>
    <col min="10247" max="10496" width="10.7109375" style="32"/>
    <col min="10497" max="10497" width="60.7109375" style="32" customWidth="1"/>
    <col min="10498" max="10498" width="10.7109375" style="32"/>
    <col min="10499" max="10499" width="17.7109375" style="32" customWidth="1"/>
    <col min="10500" max="10500" width="19.7109375" style="32" customWidth="1"/>
    <col min="10501" max="10502" width="21.7109375" style="32" customWidth="1"/>
    <col min="10503" max="10752" width="10.7109375" style="32"/>
    <col min="10753" max="10753" width="60.7109375" style="32" customWidth="1"/>
    <col min="10754" max="10754" width="10.7109375" style="32"/>
    <col min="10755" max="10755" width="17.7109375" style="32" customWidth="1"/>
    <col min="10756" max="10756" width="19.7109375" style="32" customWidth="1"/>
    <col min="10757" max="10758" width="21.7109375" style="32" customWidth="1"/>
    <col min="10759" max="11008" width="10.7109375" style="32"/>
    <col min="11009" max="11009" width="60.7109375" style="32" customWidth="1"/>
    <col min="11010" max="11010" width="10.7109375" style="32"/>
    <col min="11011" max="11011" width="17.7109375" style="32" customWidth="1"/>
    <col min="11012" max="11012" width="19.7109375" style="32" customWidth="1"/>
    <col min="11013" max="11014" width="21.7109375" style="32" customWidth="1"/>
    <col min="11015" max="11264" width="10.7109375" style="32"/>
    <col min="11265" max="11265" width="60.7109375" style="32" customWidth="1"/>
    <col min="11266" max="11266" width="10.7109375" style="32"/>
    <col min="11267" max="11267" width="17.7109375" style="32" customWidth="1"/>
    <col min="11268" max="11268" width="19.7109375" style="32" customWidth="1"/>
    <col min="11269" max="11270" width="21.7109375" style="32" customWidth="1"/>
    <col min="11271" max="11520" width="10.7109375" style="32"/>
    <col min="11521" max="11521" width="60.7109375" style="32" customWidth="1"/>
    <col min="11522" max="11522" width="10.7109375" style="32"/>
    <col min="11523" max="11523" width="17.7109375" style="32" customWidth="1"/>
    <col min="11524" max="11524" width="19.7109375" style="32" customWidth="1"/>
    <col min="11525" max="11526" width="21.7109375" style="32" customWidth="1"/>
    <col min="11527" max="11776" width="10.7109375" style="32"/>
    <col min="11777" max="11777" width="60.7109375" style="32" customWidth="1"/>
    <col min="11778" max="11778" width="10.7109375" style="32"/>
    <col min="11779" max="11779" width="17.7109375" style="32" customWidth="1"/>
    <col min="11780" max="11780" width="19.7109375" style="32" customWidth="1"/>
    <col min="11781" max="11782" width="21.7109375" style="32" customWidth="1"/>
    <col min="11783" max="12032" width="10.7109375" style="32"/>
    <col min="12033" max="12033" width="60.7109375" style="32" customWidth="1"/>
    <col min="12034" max="12034" width="10.7109375" style="32"/>
    <col min="12035" max="12035" width="17.7109375" style="32" customWidth="1"/>
    <col min="12036" max="12036" width="19.7109375" style="32" customWidth="1"/>
    <col min="12037" max="12038" width="21.7109375" style="32" customWidth="1"/>
    <col min="12039" max="12288" width="10.7109375" style="32"/>
    <col min="12289" max="12289" width="60.7109375" style="32" customWidth="1"/>
    <col min="12290" max="12290" width="10.7109375" style="32"/>
    <col min="12291" max="12291" width="17.7109375" style="32" customWidth="1"/>
    <col min="12292" max="12292" width="19.7109375" style="32" customWidth="1"/>
    <col min="12293" max="12294" width="21.7109375" style="32" customWidth="1"/>
    <col min="12295" max="12544" width="10.7109375" style="32"/>
    <col min="12545" max="12545" width="60.7109375" style="32" customWidth="1"/>
    <col min="12546" max="12546" width="10.7109375" style="32"/>
    <col min="12547" max="12547" width="17.7109375" style="32" customWidth="1"/>
    <col min="12548" max="12548" width="19.7109375" style="32" customWidth="1"/>
    <col min="12549" max="12550" width="21.7109375" style="32" customWidth="1"/>
    <col min="12551" max="12800" width="10.7109375" style="32"/>
    <col min="12801" max="12801" width="60.7109375" style="32" customWidth="1"/>
    <col min="12802" max="12802" width="10.7109375" style="32"/>
    <col min="12803" max="12803" width="17.7109375" style="32" customWidth="1"/>
    <col min="12804" max="12804" width="19.7109375" style="32" customWidth="1"/>
    <col min="12805" max="12806" width="21.7109375" style="32" customWidth="1"/>
    <col min="12807" max="13056" width="10.7109375" style="32"/>
    <col min="13057" max="13057" width="60.7109375" style="32" customWidth="1"/>
    <col min="13058" max="13058" width="10.7109375" style="32"/>
    <col min="13059" max="13059" width="17.7109375" style="32" customWidth="1"/>
    <col min="13060" max="13060" width="19.7109375" style="32" customWidth="1"/>
    <col min="13061" max="13062" width="21.7109375" style="32" customWidth="1"/>
    <col min="13063" max="13312" width="10.7109375" style="32"/>
    <col min="13313" max="13313" width="60.7109375" style="32" customWidth="1"/>
    <col min="13314" max="13314" width="10.7109375" style="32"/>
    <col min="13315" max="13315" width="17.7109375" style="32" customWidth="1"/>
    <col min="13316" max="13316" width="19.7109375" style="32" customWidth="1"/>
    <col min="13317" max="13318" width="21.7109375" style="32" customWidth="1"/>
    <col min="13319" max="13568" width="10.7109375" style="32"/>
    <col min="13569" max="13569" width="60.7109375" style="32" customWidth="1"/>
    <col min="13570" max="13570" width="10.7109375" style="32"/>
    <col min="13571" max="13571" width="17.7109375" style="32" customWidth="1"/>
    <col min="13572" max="13572" width="19.7109375" style="32" customWidth="1"/>
    <col min="13573" max="13574" width="21.7109375" style="32" customWidth="1"/>
    <col min="13575" max="13824" width="10.7109375" style="32"/>
    <col min="13825" max="13825" width="60.7109375" style="32" customWidth="1"/>
    <col min="13826" max="13826" width="10.7109375" style="32"/>
    <col min="13827" max="13827" width="17.7109375" style="32" customWidth="1"/>
    <col min="13828" max="13828" width="19.7109375" style="32" customWidth="1"/>
    <col min="13829" max="13830" width="21.7109375" style="32" customWidth="1"/>
    <col min="13831" max="14080" width="10.7109375" style="32"/>
    <col min="14081" max="14081" width="60.7109375" style="32" customWidth="1"/>
    <col min="14082" max="14082" width="10.7109375" style="32"/>
    <col min="14083" max="14083" width="17.7109375" style="32" customWidth="1"/>
    <col min="14084" max="14084" width="19.7109375" style="32" customWidth="1"/>
    <col min="14085" max="14086" width="21.7109375" style="32" customWidth="1"/>
    <col min="14087" max="14336" width="10.7109375" style="32"/>
    <col min="14337" max="14337" width="60.7109375" style="32" customWidth="1"/>
    <col min="14338" max="14338" width="10.7109375" style="32"/>
    <col min="14339" max="14339" width="17.7109375" style="32" customWidth="1"/>
    <col min="14340" max="14340" width="19.7109375" style="32" customWidth="1"/>
    <col min="14341" max="14342" width="21.7109375" style="32" customWidth="1"/>
    <col min="14343" max="14592" width="10.7109375" style="32"/>
    <col min="14593" max="14593" width="60.7109375" style="32" customWidth="1"/>
    <col min="14594" max="14594" width="10.7109375" style="32"/>
    <col min="14595" max="14595" width="17.7109375" style="32" customWidth="1"/>
    <col min="14596" max="14596" width="19.7109375" style="32" customWidth="1"/>
    <col min="14597" max="14598" width="21.7109375" style="32" customWidth="1"/>
    <col min="14599" max="14848" width="10.7109375" style="32"/>
    <col min="14849" max="14849" width="60.7109375" style="32" customWidth="1"/>
    <col min="14850" max="14850" width="10.7109375" style="32"/>
    <col min="14851" max="14851" width="17.7109375" style="32" customWidth="1"/>
    <col min="14852" max="14852" width="19.7109375" style="32" customWidth="1"/>
    <col min="14853" max="14854" width="21.7109375" style="32" customWidth="1"/>
    <col min="14855" max="15104" width="10.7109375" style="32"/>
    <col min="15105" max="15105" width="60.7109375" style="32" customWidth="1"/>
    <col min="15106" max="15106" width="10.7109375" style="32"/>
    <col min="15107" max="15107" width="17.7109375" style="32" customWidth="1"/>
    <col min="15108" max="15108" width="19.7109375" style="32" customWidth="1"/>
    <col min="15109" max="15110" width="21.7109375" style="32" customWidth="1"/>
    <col min="15111" max="15360" width="10.7109375" style="32"/>
    <col min="15361" max="15361" width="60.7109375" style="32" customWidth="1"/>
    <col min="15362" max="15362" width="10.7109375" style="32"/>
    <col min="15363" max="15363" width="17.7109375" style="32" customWidth="1"/>
    <col min="15364" max="15364" width="19.7109375" style="32" customWidth="1"/>
    <col min="15365" max="15366" width="21.7109375" style="32" customWidth="1"/>
    <col min="15367" max="15616" width="10.7109375" style="32"/>
    <col min="15617" max="15617" width="60.7109375" style="32" customWidth="1"/>
    <col min="15618" max="15618" width="10.7109375" style="32"/>
    <col min="15619" max="15619" width="17.7109375" style="32" customWidth="1"/>
    <col min="15620" max="15620" width="19.7109375" style="32" customWidth="1"/>
    <col min="15621" max="15622" width="21.7109375" style="32" customWidth="1"/>
    <col min="15623" max="15872" width="10.7109375" style="32"/>
    <col min="15873" max="15873" width="60.7109375" style="32" customWidth="1"/>
    <col min="15874" max="15874" width="10.7109375" style="32"/>
    <col min="15875" max="15875" width="17.7109375" style="32" customWidth="1"/>
    <col min="15876" max="15876" width="19.7109375" style="32" customWidth="1"/>
    <col min="15877" max="15878" width="21.7109375" style="32" customWidth="1"/>
    <col min="15879" max="16128" width="10.7109375" style="32"/>
    <col min="16129" max="16129" width="60.7109375" style="32" customWidth="1"/>
    <col min="16130" max="16130" width="10.7109375" style="32"/>
    <col min="16131" max="16131" width="17.7109375" style="32" customWidth="1"/>
    <col min="16132" max="16132" width="19.7109375" style="32" customWidth="1"/>
    <col min="16133" max="16134" width="21.7109375" style="32" customWidth="1"/>
    <col min="16135" max="16384" width="10.7109375" style="32"/>
  </cols>
  <sheetData>
    <row r="1" spans="1:6">
      <c r="A1" s="16" t="s">
        <v>545</v>
      </c>
      <c r="B1" s="49"/>
      <c r="C1" s="16"/>
      <c r="D1" s="23"/>
      <c r="E1" s="91"/>
    </row>
    <row r="2" spans="1:6">
      <c r="B2" s="437"/>
      <c r="C2" s="42"/>
      <c r="D2" s="56"/>
    </row>
    <row r="3" spans="1:6">
      <c r="A3" s="62" t="s">
        <v>1001</v>
      </c>
      <c r="B3" s="49"/>
      <c r="C3" s="16"/>
      <c r="D3" s="19"/>
    </row>
    <row r="4" spans="1:6">
      <c r="A4" s="62" t="s">
        <v>1002</v>
      </c>
      <c r="B4" s="33"/>
      <c r="C4" s="19"/>
      <c r="D4" s="19"/>
    </row>
    <row r="5" spans="1:6">
      <c r="A5" s="62" t="s">
        <v>1003</v>
      </c>
      <c r="B5" s="23"/>
      <c r="C5" s="61"/>
      <c r="D5" s="61"/>
      <c r="E5" s="89"/>
      <c r="F5" s="35"/>
    </row>
    <row r="6" spans="1:6">
      <c r="A6" s="50"/>
      <c r="B6" s="11"/>
      <c r="E6" s="89"/>
      <c r="F6" s="90"/>
    </row>
    <row r="7" spans="1:6">
      <c r="A7" s="51"/>
      <c r="B7" s="11"/>
      <c r="E7" s="52"/>
      <c r="F7" s="28" t="s">
        <v>26</v>
      </c>
    </row>
    <row r="8" spans="1:6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6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6">
      <c r="A10" s="447" t="s">
        <v>551</v>
      </c>
      <c r="B10" s="448"/>
      <c r="C10" s="418"/>
      <c r="D10" s="418"/>
      <c r="E10" s="418"/>
      <c r="F10" s="418"/>
    </row>
    <row r="11" spans="1:6">
      <c r="A11" s="449" t="s">
        <v>552</v>
      </c>
      <c r="B11" s="444"/>
      <c r="C11" s="418"/>
      <c r="D11" s="418"/>
      <c r="E11" s="418"/>
      <c r="F11" s="418"/>
    </row>
    <row r="12" spans="1:6">
      <c r="A12" s="600" t="s">
        <v>1004</v>
      </c>
      <c r="B12" s="601"/>
      <c r="C12" s="77">
        <v>2554</v>
      </c>
      <c r="D12" s="77">
        <v>100</v>
      </c>
      <c r="E12" s="77"/>
      <c r="F12" s="417">
        <f>C12-E12</f>
        <v>2554</v>
      </c>
    </row>
    <row r="13" spans="1:6">
      <c r="A13" s="600" t="s">
        <v>1005</v>
      </c>
      <c r="B13" s="601"/>
      <c r="C13" s="77">
        <v>617</v>
      </c>
      <c r="D13" s="77">
        <v>100</v>
      </c>
      <c r="E13" s="77"/>
      <c r="F13" s="417">
        <f t="shared" ref="F13:F26" si="0">C13-E13</f>
        <v>617</v>
      </c>
    </row>
    <row r="14" spans="1:6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6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6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6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6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6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6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6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6">
      <c r="A22" s="600">
        <v>11</v>
      </c>
      <c r="B22" s="601"/>
      <c r="C22" s="77"/>
      <c r="D22" s="77"/>
      <c r="E22" s="77"/>
      <c r="F22" s="417">
        <f t="shared" si="0"/>
        <v>0</v>
      </c>
    </row>
    <row r="23" spans="1:6">
      <c r="A23" s="600">
        <v>12</v>
      </c>
      <c r="B23" s="601"/>
      <c r="C23" s="77"/>
      <c r="D23" s="77"/>
      <c r="E23" s="77"/>
      <c r="F23" s="417">
        <f t="shared" si="0"/>
        <v>0</v>
      </c>
    </row>
    <row r="24" spans="1:6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6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6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6">
      <c r="A27" s="450" t="s">
        <v>553</v>
      </c>
      <c r="B27" s="451" t="s">
        <v>554</v>
      </c>
      <c r="C27" s="419">
        <f>SUM(C12:C26)</f>
        <v>3171</v>
      </c>
      <c r="D27" s="419"/>
      <c r="E27" s="419">
        <f>SUM(E12:E26)</f>
        <v>0</v>
      </c>
      <c r="F27" s="419">
        <f>SUM(F12:F26)</f>
        <v>3171</v>
      </c>
    </row>
    <row r="28" spans="1:6">
      <c r="A28" s="449" t="s">
        <v>555</v>
      </c>
      <c r="B28" s="451"/>
      <c r="C28" s="418"/>
      <c r="D28" s="418"/>
      <c r="E28" s="418"/>
      <c r="F28" s="418"/>
    </row>
    <row r="29" spans="1:6">
      <c r="A29" s="600">
        <v>1</v>
      </c>
      <c r="B29" s="601"/>
      <c r="C29" s="77"/>
      <c r="D29" s="77"/>
      <c r="E29" s="77"/>
      <c r="F29" s="417">
        <f>C29-E29</f>
        <v>0</v>
      </c>
    </row>
    <row r="30" spans="1:6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6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6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1006</v>
      </c>
      <c r="B63" s="601"/>
      <c r="C63" s="77">
        <v>9042</v>
      </c>
      <c r="D63" s="634"/>
      <c r="E63" s="77">
        <v>9040</v>
      </c>
      <c r="F63" s="417">
        <f>C63-E63</f>
        <v>2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9042</v>
      </c>
      <c r="D78" s="419"/>
      <c r="E78" s="419">
        <f>SUM(E63:E77)</f>
        <v>9040</v>
      </c>
      <c r="F78" s="419">
        <f>SUM(F63:F77)</f>
        <v>2</v>
      </c>
    </row>
    <row r="79" spans="1:6">
      <c r="A79" s="454" t="s">
        <v>564</v>
      </c>
      <c r="B79" s="451" t="s">
        <v>565</v>
      </c>
      <c r="C79" s="419">
        <f>C78+C61+C44+C27</f>
        <v>12213</v>
      </c>
      <c r="D79" s="419"/>
      <c r="E79" s="419">
        <f>E78+E61+E44+E27</f>
        <v>9040</v>
      </c>
      <c r="F79" s="419">
        <f>F78+F61+F44+F27</f>
        <v>3173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6">
        <f>pdeReportingDate</f>
        <v>45761</v>
      </c>
      <c r="C151" s="636"/>
      <c r="D151" s="636"/>
      <c r="E151" s="636"/>
      <c r="F151" s="636"/>
      <c r="G151" s="636"/>
      <c r="H151" s="636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7" t="str">
        <f>authorName</f>
        <v>ПРАЙМ БИЗНЕС КОНСУЛТИНГ АД</v>
      </c>
      <c r="C153" s="637"/>
      <c r="D153" s="637"/>
      <c r="E153" s="637"/>
      <c r="F153" s="637"/>
      <c r="G153" s="637"/>
      <c r="H153" s="637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5"/>
      <c r="B156" s="635" t="s">
        <v>294</v>
      </c>
      <c r="C156" s="635"/>
      <c r="D156" s="635"/>
      <c r="E156" s="635"/>
      <c r="F156" s="512"/>
      <c r="G156" s="38"/>
      <c r="H156" s="35"/>
    </row>
    <row r="157" spans="1:8">
      <c r="A157" s="615"/>
      <c r="B157" s="635" t="s">
        <v>294</v>
      </c>
      <c r="C157" s="635"/>
      <c r="D157" s="635"/>
      <c r="E157" s="635"/>
      <c r="F157" s="512"/>
      <c r="G157" s="38"/>
      <c r="H157" s="35"/>
    </row>
    <row r="158" spans="1:8">
      <c r="A158" s="615"/>
      <c r="B158" s="635" t="s">
        <v>294</v>
      </c>
      <c r="C158" s="635"/>
      <c r="D158" s="635"/>
      <c r="E158" s="635"/>
      <c r="F158" s="512"/>
      <c r="G158" s="38"/>
      <c r="H158" s="35"/>
    </row>
    <row r="159" spans="1:8">
      <c r="A159" s="615"/>
      <c r="B159" s="635" t="s">
        <v>294</v>
      </c>
      <c r="C159" s="635"/>
      <c r="D159" s="635"/>
      <c r="E159" s="635"/>
      <c r="F159" s="512"/>
      <c r="G159" s="38"/>
      <c r="H159" s="35"/>
    </row>
    <row r="160" spans="1:8">
      <c r="A160" s="615"/>
      <c r="B160" s="635"/>
      <c r="C160" s="635"/>
      <c r="D160" s="635"/>
      <c r="E160" s="635"/>
      <c r="F160" s="512"/>
      <c r="G160" s="38"/>
      <c r="H160" s="35"/>
    </row>
    <row r="161" spans="1:8">
      <c r="A161" s="615"/>
      <c r="B161" s="635"/>
      <c r="C161" s="635"/>
      <c r="D161" s="635"/>
      <c r="E161" s="635"/>
      <c r="F161" s="512"/>
      <c r="G161" s="38"/>
      <c r="H161" s="35"/>
    </row>
    <row r="162" spans="1:8">
      <c r="A162" s="615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57"/>
  <sheetViews>
    <sheetView view="pageBreakPreview" topLeftCell="A4" zoomScale="80" zoomScaleNormal="85" zoomScaleSheetLayoutView="80" workbookViewId="0">
      <selection activeCell="A4" sqref="A1:XFD1048576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256" width="10.7109375" style="32"/>
    <col min="257" max="257" width="4.7109375" style="32" customWidth="1"/>
    <col min="258" max="258" width="55.7109375" style="32" customWidth="1"/>
    <col min="259" max="265" width="10.7109375" style="32"/>
    <col min="266" max="266" width="13.7109375" style="32" customWidth="1"/>
    <col min="267" max="272" width="10.7109375" style="32"/>
    <col min="273" max="274" width="14.7109375" style="32" customWidth="1"/>
    <col min="275" max="512" width="10.7109375" style="32"/>
    <col min="513" max="513" width="4.7109375" style="32" customWidth="1"/>
    <col min="514" max="514" width="55.7109375" style="32" customWidth="1"/>
    <col min="515" max="521" width="10.7109375" style="32"/>
    <col min="522" max="522" width="13.7109375" style="32" customWidth="1"/>
    <col min="523" max="528" width="10.7109375" style="32"/>
    <col min="529" max="530" width="14.7109375" style="32" customWidth="1"/>
    <col min="531" max="768" width="10.7109375" style="32"/>
    <col min="769" max="769" width="4.7109375" style="32" customWidth="1"/>
    <col min="770" max="770" width="55.7109375" style="32" customWidth="1"/>
    <col min="771" max="777" width="10.7109375" style="32"/>
    <col min="778" max="778" width="13.7109375" style="32" customWidth="1"/>
    <col min="779" max="784" width="10.7109375" style="32"/>
    <col min="785" max="786" width="14.7109375" style="32" customWidth="1"/>
    <col min="787" max="1024" width="10.7109375" style="32"/>
    <col min="1025" max="1025" width="4.7109375" style="32" customWidth="1"/>
    <col min="1026" max="1026" width="55.7109375" style="32" customWidth="1"/>
    <col min="1027" max="1033" width="10.7109375" style="32"/>
    <col min="1034" max="1034" width="13.7109375" style="32" customWidth="1"/>
    <col min="1035" max="1040" width="10.7109375" style="32"/>
    <col min="1041" max="1042" width="14.7109375" style="32" customWidth="1"/>
    <col min="1043" max="1280" width="10.7109375" style="32"/>
    <col min="1281" max="1281" width="4.7109375" style="32" customWidth="1"/>
    <col min="1282" max="1282" width="55.7109375" style="32" customWidth="1"/>
    <col min="1283" max="1289" width="10.7109375" style="32"/>
    <col min="1290" max="1290" width="13.7109375" style="32" customWidth="1"/>
    <col min="1291" max="1296" width="10.7109375" style="32"/>
    <col min="1297" max="1298" width="14.7109375" style="32" customWidth="1"/>
    <col min="1299" max="1536" width="10.7109375" style="32"/>
    <col min="1537" max="1537" width="4.7109375" style="32" customWidth="1"/>
    <col min="1538" max="1538" width="55.7109375" style="32" customWidth="1"/>
    <col min="1539" max="1545" width="10.7109375" style="32"/>
    <col min="1546" max="1546" width="13.7109375" style="32" customWidth="1"/>
    <col min="1547" max="1552" width="10.7109375" style="32"/>
    <col min="1553" max="1554" width="14.7109375" style="32" customWidth="1"/>
    <col min="1555" max="1792" width="10.7109375" style="32"/>
    <col min="1793" max="1793" width="4.7109375" style="32" customWidth="1"/>
    <col min="1794" max="1794" width="55.7109375" style="32" customWidth="1"/>
    <col min="1795" max="1801" width="10.7109375" style="32"/>
    <col min="1802" max="1802" width="13.7109375" style="32" customWidth="1"/>
    <col min="1803" max="1808" width="10.7109375" style="32"/>
    <col min="1809" max="1810" width="14.7109375" style="32" customWidth="1"/>
    <col min="1811" max="2048" width="10.7109375" style="32"/>
    <col min="2049" max="2049" width="4.7109375" style="32" customWidth="1"/>
    <col min="2050" max="2050" width="55.7109375" style="32" customWidth="1"/>
    <col min="2051" max="2057" width="10.7109375" style="32"/>
    <col min="2058" max="2058" width="13.7109375" style="32" customWidth="1"/>
    <col min="2059" max="2064" width="10.7109375" style="32"/>
    <col min="2065" max="2066" width="14.7109375" style="32" customWidth="1"/>
    <col min="2067" max="2304" width="10.7109375" style="32"/>
    <col min="2305" max="2305" width="4.7109375" style="32" customWidth="1"/>
    <col min="2306" max="2306" width="55.7109375" style="32" customWidth="1"/>
    <col min="2307" max="2313" width="10.7109375" style="32"/>
    <col min="2314" max="2314" width="13.7109375" style="32" customWidth="1"/>
    <col min="2315" max="2320" width="10.7109375" style="32"/>
    <col min="2321" max="2322" width="14.7109375" style="32" customWidth="1"/>
    <col min="2323" max="2560" width="10.7109375" style="32"/>
    <col min="2561" max="2561" width="4.7109375" style="32" customWidth="1"/>
    <col min="2562" max="2562" width="55.7109375" style="32" customWidth="1"/>
    <col min="2563" max="2569" width="10.7109375" style="32"/>
    <col min="2570" max="2570" width="13.7109375" style="32" customWidth="1"/>
    <col min="2571" max="2576" width="10.7109375" style="32"/>
    <col min="2577" max="2578" width="14.7109375" style="32" customWidth="1"/>
    <col min="2579" max="2816" width="10.7109375" style="32"/>
    <col min="2817" max="2817" width="4.7109375" style="32" customWidth="1"/>
    <col min="2818" max="2818" width="55.7109375" style="32" customWidth="1"/>
    <col min="2819" max="2825" width="10.7109375" style="32"/>
    <col min="2826" max="2826" width="13.7109375" style="32" customWidth="1"/>
    <col min="2827" max="2832" width="10.7109375" style="32"/>
    <col min="2833" max="2834" width="14.7109375" style="32" customWidth="1"/>
    <col min="2835" max="3072" width="10.7109375" style="32"/>
    <col min="3073" max="3073" width="4.7109375" style="32" customWidth="1"/>
    <col min="3074" max="3074" width="55.7109375" style="32" customWidth="1"/>
    <col min="3075" max="3081" width="10.7109375" style="32"/>
    <col min="3082" max="3082" width="13.7109375" style="32" customWidth="1"/>
    <col min="3083" max="3088" width="10.7109375" style="32"/>
    <col min="3089" max="3090" width="14.7109375" style="32" customWidth="1"/>
    <col min="3091" max="3328" width="10.7109375" style="32"/>
    <col min="3329" max="3329" width="4.7109375" style="32" customWidth="1"/>
    <col min="3330" max="3330" width="55.7109375" style="32" customWidth="1"/>
    <col min="3331" max="3337" width="10.7109375" style="32"/>
    <col min="3338" max="3338" width="13.7109375" style="32" customWidth="1"/>
    <col min="3339" max="3344" width="10.7109375" style="32"/>
    <col min="3345" max="3346" width="14.7109375" style="32" customWidth="1"/>
    <col min="3347" max="3584" width="10.7109375" style="32"/>
    <col min="3585" max="3585" width="4.7109375" style="32" customWidth="1"/>
    <col min="3586" max="3586" width="55.7109375" style="32" customWidth="1"/>
    <col min="3587" max="3593" width="10.7109375" style="32"/>
    <col min="3594" max="3594" width="13.7109375" style="32" customWidth="1"/>
    <col min="3595" max="3600" width="10.7109375" style="32"/>
    <col min="3601" max="3602" width="14.7109375" style="32" customWidth="1"/>
    <col min="3603" max="3840" width="10.7109375" style="32"/>
    <col min="3841" max="3841" width="4.7109375" style="32" customWidth="1"/>
    <col min="3842" max="3842" width="55.7109375" style="32" customWidth="1"/>
    <col min="3843" max="3849" width="10.7109375" style="32"/>
    <col min="3850" max="3850" width="13.7109375" style="32" customWidth="1"/>
    <col min="3851" max="3856" width="10.7109375" style="32"/>
    <col min="3857" max="3858" width="14.7109375" style="32" customWidth="1"/>
    <col min="3859" max="4096" width="10.7109375" style="32"/>
    <col min="4097" max="4097" width="4.7109375" style="32" customWidth="1"/>
    <col min="4098" max="4098" width="55.7109375" style="32" customWidth="1"/>
    <col min="4099" max="4105" width="10.7109375" style="32"/>
    <col min="4106" max="4106" width="13.7109375" style="32" customWidth="1"/>
    <col min="4107" max="4112" width="10.7109375" style="32"/>
    <col min="4113" max="4114" width="14.7109375" style="32" customWidth="1"/>
    <col min="4115" max="4352" width="10.7109375" style="32"/>
    <col min="4353" max="4353" width="4.7109375" style="32" customWidth="1"/>
    <col min="4354" max="4354" width="55.7109375" style="32" customWidth="1"/>
    <col min="4355" max="4361" width="10.7109375" style="32"/>
    <col min="4362" max="4362" width="13.7109375" style="32" customWidth="1"/>
    <col min="4363" max="4368" width="10.7109375" style="32"/>
    <col min="4369" max="4370" width="14.7109375" style="32" customWidth="1"/>
    <col min="4371" max="4608" width="10.7109375" style="32"/>
    <col min="4609" max="4609" width="4.7109375" style="32" customWidth="1"/>
    <col min="4610" max="4610" width="55.7109375" style="32" customWidth="1"/>
    <col min="4611" max="4617" width="10.7109375" style="32"/>
    <col min="4618" max="4618" width="13.7109375" style="32" customWidth="1"/>
    <col min="4619" max="4624" width="10.7109375" style="32"/>
    <col min="4625" max="4626" width="14.7109375" style="32" customWidth="1"/>
    <col min="4627" max="4864" width="10.7109375" style="32"/>
    <col min="4865" max="4865" width="4.7109375" style="32" customWidth="1"/>
    <col min="4866" max="4866" width="55.7109375" style="32" customWidth="1"/>
    <col min="4867" max="4873" width="10.7109375" style="32"/>
    <col min="4874" max="4874" width="13.7109375" style="32" customWidth="1"/>
    <col min="4875" max="4880" width="10.7109375" style="32"/>
    <col min="4881" max="4882" width="14.7109375" style="32" customWidth="1"/>
    <col min="4883" max="5120" width="10.7109375" style="32"/>
    <col min="5121" max="5121" width="4.7109375" style="32" customWidth="1"/>
    <col min="5122" max="5122" width="55.7109375" style="32" customWidth="1"/>
    <col min="5123" max="5129" width="10.7109375" style="32"/>
    <col min="5130" max="5130" width="13.7109375" style="32" customWidth="1"/>
    <col min="5131" max="5136" width="10.7109375" style="32"/>
    <col min="5137" max="5138" width="14.7109375" style="32" customWidth="1"/>
    <col min="5139" max="5376" width="10.7109375" style="32"/>
    <col min="5377" max="5377" width="4.7109375" style="32" customWidth="1"/>
    <col min="5378" max="5378" width="55.7109375" style="32" customWidth="1"/>
    <col min="5379" max="5385" width="10.7109375" style="32"/>
    <col min="5386" max="5386" width="13.7109375" style="32" customWidth="1"/>
    <col min="5387" max="5392" width="10.7109375" style="32"/>
    <col min="5393" max="5394" width="14.7109375" style="32" customWidth="1"/>
    <col min="5395" max="5632" width="10.7109375" style="32"/>
    <col min="5633" max="5633" width="4.7109375" style="32" customWidth="1"/>
    <col min="5634" max="5634" width="55.7109375" style="32" customWidth="1"/>
    <col min="5635" max="5641" width="10.7109375" style="32"/>
    <col min="5642" max="5642" width="13.7109375" style="32" customWidth="1"/>
    <col min="5643" max="5648" width="10.7109375" style="32"/>
    <col min="5649" max="5650" width="14.7109375" style="32" customWidth="1"/>
    <col min="5651" max="5888" width="10.7109375" style="32"/>
    <col min="5889" max="5889" width="4.7109375" style="32" customWidth="1"/>
    <col min="5890" max="5890" width="55.7109375" style="32" customWidth="1"/>
    <col min="5891" max="5897" width="10.7109375" style="32"/>
    <col min="5898" max="5898" width="13.7109375" style="32" customWidth="1"/>
    <col min="5899" max="5904" width="10.7109375" style="32"/>
    <col min="5905" max="5906" width="14.7109375" style="32" customWidth="1"/>
    <col min="5907" max="6144" width="10.7109375" style="32"/>
    <col min="6145" max="6145" width="4.7109375" style="32" customWidth="1"/>
    <col min="6146" max="6146" width="55.7109375" style="32" customWidth="1"/>
    <col min="6147" max="6153" width="10.7109375" style="32"/>
    <col min="6154" max="6154" width="13.7109375" style="32" customWidth="1"/>
    <col min="6155" max="6160" width="10.7109375" style="32"/>
    <col min="6161" max="6162" width="14.7109375" style="32" customWidth="1"/>
    <col min="6163" max="6400" width="10.7109375" style="32"/>
    <col min="6401" max="6401" width="4.7109375" style="32" customWidth="1"/>
    <col min="6402" max="6402" width="55.7109375" style="32" customWidth="1"/>
    <col min="6403" max="6409" width="10.7109375" style="32"/>
    <col min="6410" max="6410" width="13.7109375" style="32" customWidth="1"/>
    <col min="6411" max="6416" width="10.7109375" style="32"/>
    <col min="6417" max="6418" width="14.7109375" style="32" customWidth="1"/>
    <col min="6419" max="6656" width="10.7109375" style="32"/>
    <col min="6657" max="6657" width="4.7109375" style="32" customWidth="1"/>
    <col min="6658" max="6658" width="55.7109375" style="32" customWidth="1"/>
    <col min="6659" max="6665" width="10.7109375" style="32"/>
    <col min="6666" max="6666" width="13.7109375" style="32" customWidth="1"/>
    <col min="6667" max="6672" width="10.7109375" style="32"/>
    <col min="6673" max="6674" width="14.7109375" style="32" customWidth="1"/>
    <col min="6675" max="6912" width="10.7109375" style="32"/>
    <col min="6913" max="6913" width="4.7109375" style="32" customWidth="1"/>
    <col min="6914" max="6914" width="55.7109375" style="32" customWidth="1"/>
    <col min="6915" max="6921" width="10.7109375" style="32"/>
    <col min="6922" max="6922" width="13.7109375" style="32" customWidth="1"/>
    <col min="6923" max="6928" width="10.7109375" style="32"/>
    <col min="6929" max="6930" width="14.7109375" style="32" customWidth="1"/>
    <col min="6931" max="7168" width="10.7109375" style="32"/>
    <col min="7169" max="7169" width="4.7109375" style="32" customWidth="1"/>
    <col min="7170" max="7170" width="55.7109375" style="32" customWidth="1"/>
    <col min="7171" max="7177" width="10.7109375" style="32"/>
    <col min="7178" max="7178" width="13.7109375" style="32" customWidth="1"/>
    <col min="7179" max="7184" width="10.7109375" style="32"/>
    <col min="7185" max="7186" width="14.7109375" style="32" customWidth="1"/>
    <col min="7187" max="7424" width="10.7109375" style="32"/>
    <col min="7425" max="7425" width="4.7109375" style="32" customWidth="1"/>
    <col min="7426" max="7426" width="55.7109375" style="32" customWidth="1"/>
    <col min="7427" max="7433" width="10.7109375" style="32"/>
    <col min="7434" max="7434" width="13.7109375" style="32" customWidth="1"/>
    <col min="7435" max="7440" width="10.7109375" style="32"/>
    <col min="7441" max="7442" width="14.7109375" style="32" customWidth="1"/>
    <col min="7443" max="7680" width="10.7109375" style="32"/>
    <col min="7681" max="7681" width="4.7109375" style="32" customWidth="1"/>
    <col min="7682" max="7682" width="55.7109375" style="32" customWidth="1"/>
    <col min="7683" max="7689" width="10.7109375" style="32"/>
    <col min="7690" max="7690" width="13.7109375" style="32" customWidth="1"/>
    <col min="7691" max="7696" width="10.7109375" style="32"/>
    <col min="7697" max="7698" width="14.7109375" style="32" customWidth="1"/>
    <col min="7699" max="7936" width="10.7109375" style="32"/>
    <col min="7937" max="7937" width="4.7109375" style="32" customWidth="1"/>
    <col min="7938" max="7938" width="55.7109375" style="32" customWidth="1"/>
    <col min="7939" max="7945" width="10.7109375" style="32"/>
    <col min="7946" max="7946" width="13.7109375" style="32" customWidth="1"/>
    <col min="7947" max="7952" width="10.7109375" style="32"/>
    <col min="7953" max="7954" width="14.7109375" style="32" customWidth="1"/>
    <col min="7955" max="8192" width="10.7109375" style="32"/>
    <col min="8193" max="8193" width="4.7109375" style="32" customWidth="1"/>
    <col min="8194" max="8194" width="55.7109375" style="32" customWidth="1"/>
    <col min="8195" max="8201" width="10.7109375" style="32"/>
    <col min="8202" max="8202" width="13.7109375" style="32" customWidth="1"/>
    <col min="8203" max="8208" width="10.7109375" style="32"/>
    <col min="8209" max="8210" width="14.7109375" style="32" customWidth="1"/>
    <col min="8211" max="8448" width="10.7109375" style="32"/>
    <col min="8449" max="8449" width="4.7109375" style="32" customWidth="1"/>
    <col min="8450" max="8450" width="55.7109375" style="32" customWidth="1"/>
    <col min="8451" max="8457" width="10.7109375" style="32"/>
    <col min="8458" max="8458" width="13.7109375" style="32" customWidth="1"/>
    <col min="8459" max="8464" width="10.7109375" style="32"/>
    <col min="8465" max="8466" width="14.7109375" style="32" customWidth="1"/>
    <col min="8467" max="8704" width="10.7109375" style="32"/>
    <col min="8705" max="8705" width="4.7109375" style="32" customWidth="1"/>
    <col min="8706" max="8706" width="55.7109375" style="32" customWidth="1"/>
    <col min="8707" max="8713" width="10.7109375" style="32"/>
    <col min="8714" max="8714" width="13.7109375" style="32" customWidth="1"/>
    <col min="8715" max="8720" width="10.7109375" style="32"/>
    <col min="8721" max="8722" width="14.7109375" style="32" customWidth="1"/>
    <col min="8723" max="8960" width="10.7109375" style="32"/>
    <col min="8961" max="8961" width="4.7109375" style="32" customWidth="1"/>
    <col min="8962" max="8962" width="55.7109375" style="32" customWidth="1"/>
    <col min="8963" max="8969" width="10.7109375" style="32"/>
    <col min="8970" max="8970" width="13.7109375" style="32" customWidth="1"/>
    <col min="8971" max="8976" width="10.7109375" style="32"/>
    <col min="8977" max="8978" width="14.7109375" style="32" customWidth="1"/>
    <col min="8979" max="9216" width="10.7109375" style="32"/>
    <col min="9217" max="9217" width="4.7109375" style="32" customWidth="1"/>
    <col min="9218" max="9218" width="55.7109375" style="32" customWidth="1"/>
    <col min="9219" max="9225" width="10.7109375" style="32"/>
    <col min="9226" max="9226" width="13.7109375" style="32" customWidth="1"/>
    <col min="9227" max="9232" width="10.7109375" style="32"/>
    <col min="9233" max="9234" width="14.7109375" style="32" customWidth="1"/>
    <col min="9235" max="9472" width="10.7109375" style="32"/>
    <col min="9473" max="9473" width="4.7109375" style="32" customWidth="1"/>
    <col min="9474" max="9474" width="55.7109375" style="32" customWidth="1"/>
    <col min="9475" max="9481" width="10.7109375" style="32"/>
    <col min="9482" max="9482" width="13.7109375" style="32" customWidth="1"/>
    <col min="9483" max="9488" width="10.7109375" style="32"/>
    <col min="9489" max="9490" width="14.7109375" style="32" customWidth="1"/>
    <col min="9491" max="9728" width="10.7109375" style="32"/>
    <col min="9729" max="9729" width="4.7109375" style="32" customWidth="1"/>
    <col min="9730" max="9730" width="55.7109375" style="32" customWidth="1"/>
    <col min="9731" max="9737" width="10.7109375" style="32"/>
    <col min="9738" max="9738" width="13.7109375" style="32" customWidth="1"/>
    <col min="9739" max="9744" width="10.7109375" style="32"/>
    <col min="9745" max="9746" width="14.7109375" style="32" customWidth="1"/>
    <col min="9747" max="9984" width="10.7109375" style="32"/>
    <col min="9985" max="9985" width="4.7109375" style="32" customWidth="1"/>
    <col min="9986" max="9986" width="55.7109375" style="32" customWidth="1"/>
    <col min="9987" max="9993" width="10.7109375" style="32"/>
    <col min="9994" max="9994" width="13.7109375" style="32" customWidth="1"/>
    <col min="9995" max="10000" width="10.7109375" style="32"/>
    <col min="10001" max="10002" width="14.7109375" style="32" customWidth="1"/>
    <col min="10003" max="10240" width="10.7109375" style="32"/>
    <col min="10241" max="10241" width="4.7109375" style="32" customWidth="1"/>
    <col min="10242" max="10242" width="55.7109375" style="32" customWidth="1"/>
    <col min="10243" max="10249" width="10.7109375" style="32"/>
    <col min="10250" max="10250" width="13.7109375" style="32" customWidth="1"/>
    <col min="10251" max="10256" width="10.7109375" style="32"/>
    <col min="10257" max="10258" width="14.7109375" style="32" customWidth="1"/>
    <col min="10259" max="10496" width="10.7109375" style="32"/>
    <col min="10497" max="10497" width="4.7109375" style="32" customWidth="1"/>
    <col min="10498" max="10498" width="55.7109375" style="32" customWidth="1"/>
    <col min="10499" max="10505" width="10.7109375" style="32"/>
    <col min="10506" max="10506" width="13.7109375" style="32" customWidth="1"/>
    <col min="10507" max="10512" width="10.7109375" style="32"/>
    <col min="10513" max="10514" width="14.7109375" style="32" customWidth="1"/>
    <col min="10515" max="10752" width="10.7109375" style="32"/>
    <col min="10753" max="10753" width="4.7109375" style="32" customWidth="1"/>
    <col min="10754" max="10754" width="55.7109375" style="32" customWidth="1"/>
    <col min="10755" max="10761" width="10.7109375" style="32"/>
    <col min="10762" max="10762" width="13.7109375" style="32" customWidth="1"/>
    <col min="10763" max="10768" width="10.7109375" style="32"/>
    <col min="10769" max="10770" width="14.7109375" style="32" customWidth="1"/>
    <col min="10771" max="11008" width="10.7109375" style="32"/>
    <col min="11009" max="11009" width="4.7109375" style="32" customWidth="1"/>
    <col min="11010" max="11010" width="55.7109375" style="32" customWidth="1"/>
    <col min="11011" max="11017" width="10.7109375" style="32"/>
    <col min="11018" max="11018" width="13.7109375" style="32" customWidth="1"/>
    <col min="11019" max="11024" width="10.7109375" style="32"/>
    <col min="11025" max="11026" width="14.7109375" style="32" customWidth="1"/>
    <col min="11027" max="11264" width="10.7109375" style="32"/>
    <col min="11265" max="11265" width="4.7109375" style="32" customWidth="1"/>
    <col min="11266" max="11266" width="55.7109375" style="32" customWidth="1"/>
    <col min="11267" max="11273" width="10.7109375" style="32"/>
    <col min="11274" max="11274" width="13.7109375" style="32" customWidth="1"/>
    <col min="11275" max="11280" width="10.7109375" style="32"/>
    <col min="11281" max="11282" width="14.7109375" style="32" customWidth="1"/>
    <col min="11283" max="11520" width="10.7109375" style="32"/>
    <col min="11521" max="11521" width="4.7109375" style="32" customWidth="1"/>
    <col min="11522" max="11522" width="55.7109375" style="32" customWidth="1"/>
    <col min="11523" max="11529" width="10.7109375" style="32"/>
    <col min="11530" max="11530" width="13.7109375" style="32" customWidth="1"/>
    <col min="11531" max="11536" width="10.7109375" style="32"/>
    <col min="11537" max="11538" width="14.7109375" style="32" customWidth="1"/>
    <col min="11539" max="11776" width="10.7109375" style="32"/>
    <col min="11777" max="11777" width="4.7109375" style="32" customWidth="1"/>
    <col min="11778" max="11778" width="55.7109375" style="32" customWidth="1"/>
    <col min="11779" max="11785" width="10.7109375" style="32"/>
    <col min="11786" max="11786" width="13.7109375" style="32" customWidth="1"/>
    <col min="11787" max="11792" width="10.7109375" style="32"/>
    <col min="11793" max="11794" width="14.7109375" style="32" customWidth="1"/>
    <col min="11795" max="12032" width="10.7109375" style="32"/>
    <col min="12033" max="12033" width="4.7109375" style="32" customWidth="1"/>
    <col min="12034" max="12034" width="55.7109375" style="32" customWidth="1"/>
    <col min="12035" max="12041" width="10.7109375" style="32"/>
    <col min="12042" max="12042" width="13.7109375" style="32" customWidth="1"/>
    <col min="12043" max="12048" width="10.7109375" style="32"/>
    <col min="12049" max="12050" width="14.7109375" style="32" customWidth="1"/>
    <col min="12051" max="12288" width="10.7109375" style="32"/>
    <col min="12289" max="12289" width="4.7109375" style="32" customWidth="1"/>
    <col min="12290" max="12290" width="55.7109375" style="32" customWidth="1"/>
    <col min="12291" max="12297" width="10.7109375" style="32"/>
    <col min="12298" max="12298" width="13.7109375" style="32" customWidth="1"/>
    <col min="12299" max="12304" width="10.7109375" style="32"/>
    <col min="12305" max="12306" width="14.7109375" style="32" customWidth="1"/>
    <col min="12307" max="12544" width="10.7109375" style="32"/>
    <col min="12545" max="12545" width="4.7109375" style="32" customWidth="1"/>
    <col min="12546" max="12546" width="55.7109375" style="32" customWidth="1"/>
    <col min="12547" max="12553" width="10.7109375" style="32"/>
    <col min="12554" max="12554" width="13.7109375" style="32" customWidth="1"/>
    <col min="12555" max="12560" width="10.7109375" style="32"/>
    <col min="12561" max="12562" width="14.7109375" style="32" customWidth="1"/>
    <col min="12563" max="12800" width="10.7109375" style="32"/>
    <col min="12801" max="12801" width="4.7109375" style="32" customWidth="1"/>
    <col min="12802" max="12802" width="55.7109375" style="32" customWidth="1"/>
    <col min="12803" max="12809" width="10.7109375" style="32"/>
    <col min="12810" max="12810" width="13.7109375" style="32" customWidth="1"/>
    <col min="12811" max="12816" width="10.7109375" style="32"/>
    <col min="12817" max="12818" width="14.7109375" style="32" customWidth="1"/>
    <col min="12819" max="13056" width="10.7109375" style="32"/>
    <col min="13057" max="13057" width="4.7109375" style="32" customWidth="1"/>
    <col min="13058" max="13058" width="55.7109375" style="32" customWidth="1"/>
    <col min="13059" max="13065" width="10.7109375" style="32"/>
    <col min="13066" max="13066" width="13.7109375" style="32" customWidth="1"/>
    <col min="13067" max="13072" width="10.7109375" style="32"/>
    <col min="13073" max="13074" width="14.7109375" style="32" customWidth="1"/>
    <col min="13075" max="13312" width="10.7109375" style="32"/>
    <col min="13313" max="13313" width="4.7109375" style="32" customWidth="1"/>
    <col min="13314" max="13314" width="55.7109375" style="32" customWidth="1"/>
    <col min="13315" max="13321" width="10.7109375" style="32"/>
    <col min="13322" max="13322" width="13.7109375" style="32" customWidth="1"/>
    <col min="13323" max="13328" width="10.7109375" style="32"/>
    <col min="13329" max="13330" width="14.7109375" style="32" customWidth="1"/>
    <col min="13331" max="13568" width="10.7109375" style="32"/>
    <col min="13569" max="13569" width="4.7109375" style="32" customWidth="1"/>
    <col min="13570" max="13570" width="55.7109375" style="32" customWidth="1"/>
    <col min="13571" max="13577" width="10.7109375" style="32"/>
    <col min="13578" max="13578" width="13.7109375" style="32" customWidth="1"/>
    <col min="13579" max="13584" width="10.7109375" style="32"/>
    <col min="13585" max="13586" width="14.7109375" style="32" customWidth="1"/>
    <col min="13587" max="13824" width="10.7109375" style="32"/>
    <col min="13825" max="13825" width="4.7109375" style="32" customWidth="1"/>
    <col min="13826" max="13826" width="55.7109375" style="32" customWidth="1"/>
    <col min="13827" max="13833" width="10.7109375" style="32"/>
    <col min="13834" max="13834" width="13.7109375" style="32" customWidth="1"/>
    <col min="13835" max="13840" width="10.7109375" style="32"/>
    <col min="13841" max="13842" width="14.7109375" style="32" customWidth="1"/>
    <col min="13843" max="14080" width="10.7109375" style="32"/>
    <col min="14081" max="14081" width="4.7109375" style="32" customWidth="1"/>
    <col min="14082" max="14082" width="55.7109375" style="32" customWidth="1"/>
    <col min="14083" max="14089" width="10.7109375" style="32"/>
    <col min="14090" max="14090" width="13.7109375" style="32" customWidth="1"/>
    <col min="14091" max="14096" width="10.7109375" style="32"/>
    <col min="14097" max="14098" width="14.7109375" style="32" customWidth="1"/>
    <col min="14099" max="14336" width="10.7109375" style="32"/>
    <col min="14337" max="14337" width="4.7109375" style="32" customWidth="1"/>
    <col min="14338" max="14338" width="55.7109375" style="32" customWidth="1"/>
    <col min="14339" max="14345" width="10.7109375" style="32"/>
    <col min="14346" max="14346" width="13.7109375" style="32" customWidth="1"/>
    <col min="14347" max="14352" width="10.7109375" style="32"/>
    <col min="14353" max="14354" width="14.7109375" style="32" customWidth="1"/>
    <col min="14355" max="14592" width="10.7109375" style="32"/>
    <col min="14593" max="14593" width="4.7109375" style="32" customWidth="1"/>
    <col min="14594" max="14594" width="55.7109375" style="32" customWidth="1"/>
    <col min="14595" max="14601" width="10.7109375" style="32"/>
    <col min="14602" max="14602" width="13.7109375" style="32" customWidth="1"/>
    <col min="14603" max="14608" width="10.7109375" style="32"/>
    <col min="14609" max="14610" width="14.7109375" style="32" customWidth="1"/>
    <col min="14611" max="14848" width="10.7109375" style="32"/>
    <col min="14849" max="14849" width="4.7109375" style="32" customWidth="1"/>
    <col min="14850" max="14850" width="55.7109375" style="32" customWidth="1"/>
    <col min="14851" max="14857" width="10.7109375" style="32"/>
    <col min="14858" max="14858" width="13.7109375" style="32" customWidth="1"/>
    <col min="14859" max="14864" width="10.7109375" style="32"/>
    <col min="14865" max="14866" width="14.7109375" style="32" customWidth="1"/>
    <col min="14867" max="15104" width="10.7109375" style="32"/>
    <col min="15105" max="15105" width="4.7109375" style="32" customWidth="1"/>
    <col min="15106" max="15106" width="55.7109375" style="32" customWidth="1"/>
    <col min="15107" max="15113" width="10.7109375" style="32"/>
    <col min="15114" max="15114" width="13.7109375" style="32" customWidth="1"/>
    <col min="15115" max="15120" width="10.7109375" style="32"/>
    <col min="15121" max="15122" width="14.7109375" style="32" customWidth="1"/>
    <col min="15123" max="15360" width="10.7109375" style="32"/>
    <col min="15361" max="15361" width="4.7109375" style="32" customWidth="1"/>
    <col min="15362" max="15362" width="55.7109375" style="32" customWidth="1"/>
    <col min="15363" max="15369" width="10.7109375" style="32"/>
    <col min="15370" max="15370" width="13.7109375" style="32" customWidth="1"/>
    <col min="15371" max="15376" width="10.7109375" style="32"/>
    <col min="15377" max="15378" width="14.7109375" style="32" customWidth="1"/>
    <col min="15379" max="15616" width="10.7109375" style="32"/>
    <col min="15617" max="15617" width="4.7109375" style="32" customWidth="1"/>
    <col min="15618" max="15618" width="55.7109375" style="32" customWidth="1"/>
    <col min="15619" max="15625" width="10.7109375" style="32"/>
    <col min="15626" max="15626" width="13.7109375" style="32" customWidth="1"/>
    <col min="15627" max="15632" width="10.7109375" style="32"/>
    <col min="15633" max="15634" width="14.7109375" style="32" customWidth="1"/>
    <col min="15635" max="15872" width="10.7109375" style="32"/>
    <col min="15873" max="15873" width="4.7109375" style="32" customWidth="1"/>
    <col min="15874" max="15874" width="55.7109375" style="32" customWidth="1"/>
    <col min="15875" max="15881" width="10.7109375" style="32"/>
    <col min="15882" max="15882" width="13.7109375" style="32" customWidth="1"/>
    <col min="15883" max="15888" width="10.7109375" style="32"/>
    <col min="15889" max="15890" width="14.7109375" style="32" customWidth="1"/>
    <col min="15891" max="16128" width="10.7109375" style="32"/>
    <col min="16129" max="16129" width="4.7109375" style="32" customWidth="1"/>
    <col min="16130" max="16130" width="55.7109375" style="32" customWidth="1"/>
    <col min="16131" max="16137" width="10.7109375" style="32"/>
    <col min="16138" max="16138" width="13.7109375" style="32" customWidth="1"/>
    <col min="16139" max="16144" width="10.7109375" style="32"/>
    <col min="16145" max="16146" width="14.7109375" style="32" customWidth="1"/>
    <col min="16147" max="16384" width="10.7109375" style="32"/>
  </cols>
  <sheetData>
    <row r="1" spans="1:18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8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8">
      <c r="A3" s="62" t="s">
        <v>1001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8">
      <c r="A4" s="62" t="s">
        <v>1002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8">
      <c r="A5" s="62" t="s">
        <v>1003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8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8" s="93" customFormat="1" ht="31.5">
      <c r="A7" s="656" t="s">
        <v>484</v>
      </c>
      <c r="B7" s="657"/>
      <c r="C7" s="660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2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2" t="s">
        <v>578</v>
      </c>
      <c r="R7" s="654" t="s">
        <v>579</v>
      </c>
    </row>
    <row r="8" spans="1:18" s="93" customFormat="1" ht="66.75" customHeight="1">
      <c r="A8" s="658"/>
      <c r="B8" s="659"/>
      <c r="C8" s="661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3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3"/>
      <c r="R8" s="655"/>
    </row>
    <row r="9" spans="1:18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</row>
    <row r="10" spans="1:18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8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8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8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8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8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8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287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434</v>
      </c>
      <c r="E20" s="287"/>
      <c r="F20" s="287"/>
      <c r="G20" s="283">
        <f t="shared" si="2"/>
        <v>434</v>
      </c>
      <c r="H20" s="287"/>
      <c r="I20" s="287"/>
      <c r="J20" s="283">
        <f t="shared" si="3"/>
        <v>434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434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828</v>
      </c>
      <c r="E27" s="287"/>
      <c r="F27" s="287"/>
      <c r="G27" s="283">
        <f t="shared" si="2"/>
        <v>828</v>
      </c>
      <c r="H27" s="287"/>
      <c r="I27" s="287"/>
      <c r="J27" s="283">
        <f t="shared" si="3"/>
        <v>828</v>
      </c>
      <c r="K27" s="287">
        <v>29</v>
      </c>
      <c r="L27" s="287">
        <v>2</v>
      </c>
      <c r="M27" s="287"/>
      <c r="N27" s="283">
        <f t="shared" si="4"/>
        <v>31</v>
      </c>
      <c r="O27" s="287"/>
      <c r="P27" s="287">
        <v>1</v>
      </c>
      <c r="Q27" s="283">
        <f t="shared" si="0"/>
        <v>30</v>
      </c>
      <c r="R27" s="297">
        <f t="shared" si="1"/>
        <v>798</v>
      </c>
    </row>
    <row r="28" spans="1:18">
      <c r="A28" s="296"/>
      <c r="B28" s="281" t="s">
        <v>562</v>
      </c>
      <c r="C28" s="131" t="s">
        <v>632</v>
      </c>
      <c r="D28" s="290">
        <f>SUM(D24:D27)</f>
        <v>828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828</v>
      </c>
      <c r="H28" s="290">
        <f t="shared" si="5"/>
        <v>0</v>
      </c>
      <c r="I28" s="290">
        <f t="shared" si="5"/>
        <v>0</v>
      </c>
      <c r="J28" s="291">
        <f t="shared" si="3"/>
        <v>828</v>
      </c>
      <c r="K28" s="290">
        <f t="shared" si="5"/>
        <v>29</v>
      </c>
      <c r="L28" s="290">
        <f t="shared" si="5"/>
        <v>2</v>
      </c>
      <c r="M28" s="290">
        <f t="shared" si="5"/>
        <v>0</v>
      </c>
      <c r="N28" s="291">
        <f t="shared" si="4"/>
        <v>31</v>
      </c>
      <c r="O28" s="290">
        <f t="shared" si="5"/>
        <v>0</v>
      </c>
      <c r="P28" s="290">
        <f t="shared" si="5"/>
        <v>1</v>
      </c>
      <c r="Q28" s="291">
        <f t="shared" si="0"/>
        <v>30</v>
      </c>
      <c r="R28" s="300">
        <f t="shared" si="1"/>
        <v>798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3179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3179</v>
      </c>
      <c r="H30" s="293">
        <f t="shared" si="6"/>
        <v>0</v>
      </c>
      <c r="I30" s="293">
        <f t="shared" si="6"/>
        <v>0</v>
      </c>
      <c r="J30" s="293">
        <f t="shared" si="3"/>
        <v>3179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3179</v>
      </c>
    </row>
    <row r="31" spans="1:18">
      <c r="A31" s="296"/>
      <c r="B31" s="280" t="s">
        <v>127</v>
      </c>
      <c r="C31" s="126" t="s">
        <v>637</v>
      </c>
      <c r="D31" s="287">
        <v>3171</v>
      </c>
      <c r="E31" s="287"/>
      <c r="F31" s="287"/>
      <c r="G31" s="283">
        <f t="shared" si="2"/>
        <v>3171</v>
      </c>
      <c r="H31" s="287"/>
      <c r="I31" s="287"/>
      <c r="J31" s="283">
        <f t="shared" si="3"/>
        <v>3171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3171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>
        <v>8</v>
      </c>
      <c r="E34" s="287"/>
      <c r="F34" s="287"/>
      <c r="G34" s="283">
        <f t="shared" si="2"/>
        <v>8</v>
      </c>
      <c r="H34" s="287"/>
      <c r="I34" s="287"/>
      <c r="J34" s="283">
        <f t="shared" si="3"/>
        <v>8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8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3179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3179</v>
      </c>
      <c r="H41" s="288">
        <f t="shared" si="10"/>
        <v>0</v>
      </c>
      <c r="I41" s="288">
        <f t="shared" si="10"/>
        <v>0</v>
      </c>
      <c r="J41" s="283">
        <f t="shared" si="3"/>
        <v>3179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3179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4441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4441</v>
      </c>
      <c r="H43" s="306">
        <f t="shared" si="11"/>
        <v>0</v>
      </c>
      <c r="I43" s="306">
        <f t="shared" si="11"/>
        <v>0</v>
      </c>
      <c r="J43" s="306">
        <f t="shared" si="11"/>
        <v>4441</v>
      </c>
      <c r="K43" s="306">
        <f t="shared" si="11"/>
        <v>29</v>
      </c>
      <c r="L43" s="306">
        <f t="shared" si="11"/>
        <v>2</v>
      </c>
      <c r="M43" s="306">
        <f t="shared" si="11"/>
        <v>0</v>
      </c>
      <c r="N43" s="306">
        <f t="shared" si="11"/>
        <v>31</v>
      </c>
      <c r="O43" s="306">
        <f t="shared" si="11"/>
        <v>0</v>
      </c>
      <c r="P43" s="306">
        <f t="shared" si="11"/>
        <v>1</v>
      </c>
      <c r="Q43" s="306">
        <f t="shared" si="11"/>
        <v>30</v>
      </c>
      <c r="R43" s="307">
        <f t="shared" si="11"/>
        <v>4411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6">
        <f>pdeReportingDate</f>
        <v>45761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7" t="str">
        <f>authorName</f>
        <v>ПРАЙМ БИЗНЕС КОНСУЛТИНГ АД</v>
      </c>
      <c r="D48" s="637"/>
      <c r="E48" s="637"/>
      <c r="F48" s="637"/>
      <c r="G48" s="637"/>
      <c r="H48" s="637"/>
      <c r="I48" s="637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5"/>
      <c r="C51" s="635" t="s">
        <v>294</v>
      </c>
      <c r="D51" s="635"/>
      <c r="E51" s="635"/>
      <c r="F51" s="635"/>
      <c r="G51" s="512"/>
      <c r="H51" s="38"/>
      <c r="I51" s="35"/>
    </row>
    <row r="52" spans="2:9">
      <c r="B52" s="615"/>
      <c r="C52" s="635" t="s">
        <v>294</v>
      </c>
      <c r="D52" s="635"/>
      <c r="E52" s="635"/>
      <c r="F52" s="635"/>
      <c r="G52" s="512"/>
      <c r="H52" s="38"/>
      <c r="I52" s="35"/>
    </row>
    <row r="53" spans="2:9">
      <c r="B53" s="615"/>
      <c r="C53" s="635" t="s">
        <v>294</v>
      </c>
      <c r="D53" s="635"/>
      <c r="E53" s="635"/>
      <c r="F53" s="635"/>
      <c r="G53" s="512"/>
      <c r="H53" s="38"/>
      <c r="I53" s="35"/>
    </row>
    <row r="54" spans="2:9">
      <c r="B54" s="615"/>
      <c r="C54" s="635" t="s">
        <v>294</v>
      </c>
      <c r="D54" s="635"/>
      <c r="E54" s="635"/>
      <c r="F54" s="635"/>
      <c r="G54" s="512"/>
      <c r="H54" s="38"/>
      <c r="I54" s="35"/>
    </row>
    <row r="55" spans="2:9">
      <c r="B55" s="615"/>
      <c r="C55" s="635"/>
      <c r="D55" s="635"/>
      <c r="E55" s="635"/>
      <c r="F55" s="635"/>
      <c r="G55" s="512"/>
      <c r="H55" s="38"/>
      <c r="I55" s="35"/>
    </row>
    <row r="56" spans="2:9">
      <c r="B56" s="615"/>
      <c r="C56" s="635"/>
      <c r="D56" s="635"/>
      <c r="E56" s="635"/>
      <c r="F56" s="635"/>
      <c r="G56" s="512"/>
      <c r="H56" s="38"/>
      <c r="I56" s="35"/>
    </row>
    <row r="57" spans="2:9">
      <c r="B57" s="615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1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IZ42:JB42 SV42:SX42 ACR42:ACT42 AMN42:AMP42 AWJ42:AWL42 BGF42:BGH42 BQB42:BQD42 BZX42:BZZ42 CJT42:CJV42 CTP42:CTR42 DDL42:DDN42 DNH42:DNJ42 DXD42:DXF42 EGZ42:EHB42 EQV42:EQX42 FAR42:FAT42 FKN42:FKP42 FUJ42:FUL42 GEF42:GEH42 GOB42:GOD42 GXX42:GXZ42 HHT42:HHV42 HRP42:HRR42 IBL42:IBN42 ILH42:ILJ42 IVD42:IVF42 JEZ42:JFB42 JOV42:JOX42 JYR42:JYT42 KIN42:KIP42 KSJ42:KSL42 LCF42:LCH42 LMB42:LMD42 LVX42:LVZ42 MFT42:MFV42 MPP42:MPR42 MZL42:MZN42 NJH42:NJJ42 NTD42:NTF42 OCZ42:ODB42 OMV42:OMX42 OWR42:OWT42 PGN42:PGP42 PQJ42:PQL42 QAF42:QAH42 QKB42:QKD42 QTX42:QTZ42 RDT42:RDV42 RNP42:RNR42 RXL42:RXN42 SHH42:SHJ42 SRD42:SRF42 TAZ42:TBB42 TKV42:TKX42 TUR42:TUT42 UEN42:UEP42 UOJ42:UOL42 UYF42:UYH42 VIB42:VID42 VRX42:VRZ42 WBT42:WBV42 WLP42:WLR42 WVL42:WVN42 D65578:F65578 IZ65578:JB65578 SV65578:SX65578 ACR65578:ACT65578 AMN65578:AMP65578 AWJ65578:AWL65578 BGF65578:BGH65578 BQB65578:BQD65578 BZX65578:BZZ65578 CJT65578:CJV65578 CTP65578:CTR65578 DDL65578:DDN65578 DNH65578:DNJ65578 DXD65578:DXF65578 EGZ65578:EHB65578 EQV65578:EQX65578 FAR65578:FAT65578 FKN65578:FKP65578 FUJ65578:FUL65578 GEF65578:GEH65578 GOB65578:GOD65578 GXX65578:GXZ65578 HHT65578:HHV65578 HRP65578:HRR65578 IBL65578:IBN65578 ILH65578:ILJ65578 IVD65578:IVF65578 JEZ65578:JFB65578 JOV65578:JOX65578 JYR65578:JYT65578 KIN65578:KIP65578 KSJ65578:KSL65578 LCF65578:LCH65578 LMB65578:LMD65578 LVX65578:LVZ65578 MFT65578:MFV65578 MPP65578:MPR65578 MZL65578:MZN65578 NJH65578:NJJ65578 NTD65578:NTF65578 OCZ65578:ODB65578 OMV65578:OMX65578 OWR65578:OWT65578 PGN65578:PGP65578 PQJ65578:PQL65578 QAF65578:QAH65578 QKB65578:QKD65578 QTX65578:QTZ65578 RDT65578:RDV65578 RNP65578:RNR65578 RXL65578:RXN65578 SHH65578:SHJ65578 SRD65578:SRF65578 TAZ65578:TBB65578 TKV65578:TKX65578 TUR65578:TUT65578 UEN65578:UEP65578 UOJ65578:UOL65578 UYF65578:UYH65578 VIB65578:VID65578 VRX65578:VRZ65578 WBT65578:WBV65578 WLP65578:WLR65578 WVL65578:WVN65578 D131114:F131114 IZ131114:JB131114 SV131114:SX131114 ACR131114:ACT131114 AMN131114:AMP131114 AWJ131114:AWL131114 BGF131114:BGH131114 BQB131114:BQD131114 BZX131114:BZZ131114 CJT131114:CJV131114 CTP131114:CTR131114 DDL131114:DDN131114 DNH131114:DNJ131114 DXD131114:DXF131114 EGZ131114:EHB131114 EQV131114:EQX131114 FAR131114:FAT131114 FKN131114:FKP131114 FUJ131114:FUL131114 GEF131114:GEH131114 GOB131114:GOD131114 GXX131114:GXZ131114 HHT131114:HHV131114 HRP131114:HRR131114 IBL131114:IBN131114 ILH131114:ILJ131114 IVD131114:IVF131114 JEZ131114:JFB131114 JOV131114:JOX131114 JYR131114:JYT131114 KIN131114:KIP131114 KSJ131114:KSL131114 LCF131114:LCH131114 LMB131114:LMD131114 LVX131114:LVZ131114 MFT131114:MFV131114 MPP131114:MPR131114 MZL131114:MZN131114 NJH131114:NJJ131114 NTD131114:NTF131114 OCZ131114:ODB131114 OMV131114:OMX131114 OWR131114:OWT131114 PGN131114:PGP131114 PQJ131114:PQL131114 QAF131114:QAH131114 QKB131114:QKD131114 QTX131114:QTZ131114 RDT131114:RDV131114 RNP131114:RNR131114 RXL131114:RXN131114 SHH131114:SHJ131114 SRD131114:SRF131114 TAZ131114:TBB131114 TKV131114:TKX131114 TUR131114:TUT131114 UEN131114:UEP131114 UOJ131114:UOL131114 UYF131114:UYH131114 VIB131114:VID131114 VRX131114:VRZ131114 WBT131114:WBV131114 WLP131114:WLR131114 WVL131114:WVN131114 D196650:F196650 IZ196650:JB196650 SV196650:SX196650 ACR196650:ACT196650 AMN196650:AMP196650 AWJ196650:AWL196650 BGF196650:BGH196650 BQB196650:BQD196650 BZX196650:BZZ196650 CJT196650:CJV196650 CTP196650:CTR196650 DDL196650:DDN196650 DNH196650:DNJ196650 DXD196650:DXF196650 EGZ196650:EHB196650 EQV196650:EQX196650 FAR196650:FAT196650 FKN196650:FKP196650 FUJ196650:FUL196650 GEF196650:GEH196650 GOB196650:GOD196650 GXX196650:GXZ196650 HHT196650:HHV196650 HRP196650:HRR196650 IBL196650:IBN196650 ILH196650:ILJ196650 IVD196650:IVF196650 JEZ196650:JFB196650 JOV196650:JOX196650 JYR196650:JYT196650 KIN196650:KIP196650 KSJ196650:KSL196650 LCF196650:LCH196650 LMB196650:LMD196650 LVX196650:LVZ196650 MFT196650:MFV196650 MPP196650:MPR196650 MZL196650:MZN196650 NJH196650:NJJ196650 NTD196650:NTF196650 OCZ196650:ODB196650 OMV196650:OMX196650 OWR196650:OWT196650 PGN196650:PGP196650 PQJ196650:PQL196650 QAF196650:QAH196650 QKB196650:QKD196650 QTX196650:QTZ196650 RDT196650:RDV196650 RNP196650:RNR196650 RXL196650:RXN196650 SHH196650:SHJ196650 SRD196650:SRF196650 TAZ196650:TBB196650 TKV196650:TKX196650 TUR196650:TUT196650 UEN196650:UEP196650 UOJ196650:UOL196650 UYF196650:UYH196650 VIB196650:VID196650 VRX196650:VRZ196650 WBT196650:WBV196650 WLP196650:WLR196650 WVL196650:WVN196650 D262186:F262186 IZ262186:JB262186 SV262186:SX262186 ACR262186:ACT262186 AMN262186:AMP262186 AWJ262186:AWL262186 BGF262186:BGH262186 BQB262186:BQD262186 BZX262186:BZZ262186 CJT262186:CJV262186 CTP262186:CTR262186 DDL262186:DDN262186 DNH262186:DNJ262186 DXD262186:DXF262186 EGZ262186:EHB262186 EQV262186:EQX262186 FAR262186:FAT262186 FKN262186:FKP262186 FUJ262186:FUL262186 GEF262186:GEH262186 GOB262186:GOD262186 GXX262186:GXZ262186 HHT262186:HHV262186 HRP262186:HRR262186 IBL262186:IBN262186 ILH262186:ILJ262186 IVD262186:IVF262186 JEZ262186:JFB262186 JOV262186:JOX262186 JYR262186:JYT262186 KIN262186:KIP262186 KSJ262186:KSL262186 LCF262186:LCH262186 LMB262186:LMD262186 LVX262186:LVZ262186 MFT262186:MFV262186 MPP262186:MPR262186 MZL262186:MZN262186 NJH262186:NJJ262186 NTD262186:NTF262186 OCZ262186:ODB262186 OMV262186:OMX262186 OWR262186:OWT262186 PGN262186:PGP262186 PQJ262186:PQL262186 QAF262186:QAH262186 QKB262186:QKD262186 QTX262186:QTZ262186 RDT262186:RDV262186 RNP262186:RNR262186 RXL262186:RXN262186 SHH262186:SHJ262186 SRD262186:SRF262186 TAZ262186:TBB262186 TKV262186:TKX262186 TUR262186:TUT262186 UEN262186:UEP262186 UOJ262186:UOL262186 UYF262186:UYH262186 VIB262186:VID262186 VRX262186:VRZ262186 WBT262186:WBV262186 WLP262186:WLR262186 WVL262186:WVN262186 D327722:F327722 IZ327722:JB327722 SV327722:SX327722 ACR327722:ACT327722 AMN327722:AMP327722 AWJ327722:AWL327722 BGF327722:BGH327722 BQB327722:BQD327722 BZX327722:BZZ327722 CJT327722:CJV327722 CTP327722:CTR327722 DDL327722:DDN327722 DNH327722:DNJ327722 DXD327722:DXF327722 EGZ327722:EHB327722 EQV327722:EQX327722 FAR327722:FAT327722 FKN327722:FKP327722 FUJ327722:FUL327722 GEF327722:GEH327722 GOB327722:GOD327722 GXX327722:GXZ327722 HHT327722:HHV327722 HRP327722:HRR327722 IBL327722:IBN327722 ILH327722:ILJ327722 IVD327722:IVF327722 JEZ327722:JFB327722 JOV327722:JOX327722 JYR327722:JYT327722 KIN327722:KIP327722 KSJ327722:KSL327722 LCF327722:LCH327722 LMB327722:LMD327722 LVX327722:LVZ327722 MFT327722:MFV327722 MPP327722:MPR327722 MZL327722:MZN327722 NJH327722:NJJ327722 NTD327722:NTF327722 OCZ327722:ODB327722 OMV327722:OMX327722 OWR327722:OWT327722 PGN327722:PGP327722 PQJ327722:PQL327722 QAF327722:QAH327722 QKB327722:QKD327722 QTX327722:QTZ327722 RDT327722:RDV327722 RNP327722:RNR327722 RXL327722:RXN327722 SHH327722:SHJ327722 SRD327722:SRF327722 TAZ327722:TBB327722 TKV327722:TKX327722 TUR327722:TUT327722 UEN327722:UEP327722 UOJ327722:UOL327722 UYF327722:UYH327722 VIB327722:VID327722 VRX327722:VRZ327722 WBT327722:WBV327722 WLP327722:WLR327722 WVL327722:WVN327722 D393258:F393258 IZ393258:JB393258 SV393258:SX393258 ACR393258:ACT393258 AMN393258:AMP393258 AWJ393258:AWL393258 BGF393258:BGH393258 BQB393258:BQD393258 BZX393258:BZZ393258 CJT393258:CJV393258 CTP393258:CTR393258 DDL393258:DDN393258 DNH393258:DNJ393258 DXD393258:DXF393258 EGZ393258:EHB393258 EQV393258:EQX393258 FAR393258:FAT393258 FKN393258:FKP393258 FUJ393258:FUL393258 GEF393258:GEH393258 GOB393258:GOD393258 GXX393258:GXZ393258 HHT393258:HHV393258 HRP393258:HRR393258 IBL393258:IBN393258 ILH393258:ILJ393258 IVD393258:IVF393258 JEZ393258:JFB393258 JOV393258:JOX393258 JYR393258:JYT393258 KIN393258:KIP393258 KSJ393258:KSL393258 LCF393258:LCH393258 LMB393258:LMD393258 LVX393258:LVZ393258 MFT393258:MFV393258 MPP393258:MPR393258 MZL393258:MZN393258 NJH393258:NJJ393258 NTD393258:NTF393258 OCZ393258:ODB393258 OMV393258:OMX393258 OWR393258:OWT393258 PGN393258:PGP393258 PQJ393258:PQL393258 QAF393258:QAH393258 QKB393258:QKD393258 QTX393258:QTZ393258 RDT393258:RDV393258 RNP393258:RNR393258 RXL393258:RXN393258 SHH393258:SHJ393258 SRD393258:SRF393258 TAZ393258:TBB393258 TKV393258:TKX393258 TUR393258:TUT393258 UEN393258:UEP393258 UOJ393258:UOL393258 UYF393258:UYH393258 VIB393258:VID393258 VRX393258:VRZ393258 WBT393258:WBV393258 WLP393258:WLR393258 WVL393258:WVN393258 D458794:F458794 IZ458794:JB458794 SV458794:SX458794 ACR458794:ACT458794 AMN458794:AMP458794 AWJ458794:AWL458794 BGF458794:BGH458794 BQB458794:BQD458794 BZX458794:BZZ458794 CJT458794:CJV458794 CTP458794:CTR458794 DDL458794:DDN458794 DNH458794:DNJ458794 DXD458794:DXF458794 EGZ458794:EHB458794 EQV458794:EQX458794 FAR458794:FAT458794 FKN458794:FKP458794 FUJ458794:FUL458794 GEF458794:GEH458794 GOB458794:GOD458794 GXX458794:GXZ458794 HHT458794:HHV458794 HRP458794:HRR458794 IBL458794:IBN458794 ILH458794:ILJ458794 IVD458794:IVF458794 JEZ458794:JFB458794 JOV458794:JOX458794 JYR458794:JYT458794 KIN458794:KIP458794 KSJ458794:KSL458794 LCF458794:LCH458794 LMB458794:LMD458794 LVX458794:LVZ458794 MFT458794:MFV458794 MPP458794:MPR458794 MZL458794:MZN458794 NJH458794:NJJ458794 NTD458794:NTF458794 OCZ458794:ODB458794 OMV458794:OMX458794 OWR458794:OWT458794 PGN458794:PGP458794 PQJ458794:PQL458794 QAF458794:QAH458794 QKB458794:QKD458794 QTX458794:QTZ458794 RDT458794:RDV458794 RNP458794:RNR458794 RXL458794:RXN458794 SHH458794:SHJ458794 SRD458794:SRF458794 TAZ458794:TBB458794 TKV458794:TKX458794 TUR458794:TUT458794 UEN458794:UEP458794 UOJ458794:UOL458794 UYF458794:UYH458794 VIB458794:VID458794 VRX458794:VRZ458794 WBT458794:WBV458794 WLP458794:WLR458794 WVL458794:WVN458794 D524330:F524330 IZ524330:JB524330 SV524330:SX524330 ACR524330:ACT524330 AMN524330:AMP524330 AWJ524330:AWL524330 BGF524330:BGH524330 BQB524330:BQD524330 BZX524330:BZZ524330 CJT524330:CJV524330 CTP524330:CTR524330 DDL524330:DDN524330 DNH524330:DNJ524330 DXD524330:DXF524330 EGZ524330:EHB524330 EQV524330:EQX524330 FAR524330:FAT524330 FKN524330:FKP524330 FUJ524330:FUL524330 GEF524330:GEH524330 GOB524330:GOD524330 GXX524330:GXZ524330 HHT524330:HHV524330 HRP524330:HRR524330 IBL524330:IBN524330 ILH524330:ILJ524330 IVD524330:IVF524330 JEZ524330:JFB524330 JOV524330:JOX524330 JYR524330:JYT524330 KIN524330:KIP524330 KSJ524330:KSL524330 LCF524330:LCH524330 LMB524330:LMD524330 LVX524330:LVZ524330 MFT524330:MFV524330 MPP524330:MPR524330 MZL524330:MZN524330 NJH524330:NJJ524330 NTD524330:NTF524330 OCZ524330:ODB524330 OMV524330:OMX524330 OWR524330:OWT524330 PGN524330:PGP524330 PQJ524330:PQL524330 QAF524330:QAH524330 QKB524330:QKD524330 QTX524330:QTZ524330 RDT524330:RDV524330 RNP524330:RNR524330 RXL524330:RXN524330 SHH524330:SHJ524330 SRD524330:SRF524330 TAZ524330:TBB524330 TKV524330:TKX524330 TUR524330:TUT524330 UEN524330:UEP524330 UOJ524330:UOL524330 UYF524330:UYH524330 VIB524330:VID524330 VRX524330:VRZ524330 WBT524330:WBV524330 WLP524330:WLR524330 WVL524330:WVN524330 D589866:F589866 IZ589866:JB589866 SV589866:SX589866 ACR589866:ACT589866 AMN589866:AMP589866 AWJ589866:AWL589866 BGF589866:BGH589866 BQB589866:BQD589866 BZX589866:BZZ589866 CJT589866:CJV589866 CTP589866:CTR589866 DDL589866:DDN589866 DNH589866:DNJ589866 DXD589866:DXF589866 EGZ589866:EHB589866 EQV589866:EQX589866 FAR589866:FAT589866 FKN589866:FKP589866 FUJ589866:FUL589866 GEF589866:GEH589866 GOB589866:GOD589866 GXX589866:GXZ589866 HHT589866:HHV589866 HRP589866:HRR589866 IBL589866:IBN589866 ILH589866:ILJ589866 IVD589866:IVF589866 JEZ589866:JFB589866 JOV589866:JOX589866 JYR589866:JYT589866 KIN589866:KIP589866 KSJ589866:KSL589866 LCF589866:LCH589866 LMB589866:LMD589866 LVX589866:LVZ589866 MFT589866:MFV589866 MPP589866:MPR589866 MZL589866:MZN589866 NJH589866:NJJ589866 NTD589866:NTF589866 OCZ589866:ODB589866 OMV589866:OMX589866 OWR589866:OWT589866 PGN589866:PGP589866 PQJ589866:PQL589866 QAF589866:QAH589866 QKB589866:QKD589866 QTX589866:QTZ589866 RDT589866:RDV589866 RNP589866:RNR589866 RXL589866:RXN589866 SHH589866:SHJ589866 SRD589866:SRF589866 TAZ589866:TBB589866 TKV589866:TKX589866 TUR589866:TUT589866 UEN589866:UEP589866 UOJ589866:UOL589866 UYF589866:UYH589866 VIB589866:VID589866 VRX589866:VRZ589866 WBT589866:WBV589866 WLP589866:WLR589866 WVL589866:WVN589866 D655402:F655402 IZ655402:JB655402 SV655402:SX655402 ACR655402:ACT655402 AMN655402:AMP655402 AWJ655402:AWL655402 BGF655402:BGH655402 BQB655402:BQD655402 BZX655402:BZZ655402 CJT655402:CJV655402 CTP655402:CTR655402 DDL655402:DDN655402 DNH655402:DNJ655402 DXD655402:DXF655402 EGZ655402:EHB655402 EQV655402:EQX655402 FAR655402:FAT655402 FKN655402:FKP655402 FUJ655402:FUL655402 GEF655402:GEH655402 GOB655402:GOD655402 GXX655402:GXZ655402 HHT655402:HHV655402 HRP655402:HRR655402 IBL655402:IBN655402 ILH655402:ILJ655402 IVD655402:IVF655402 JEZ655402:JFB655402 JOV655402:JOX655402 JYR655402:JYT655402 KIN655402:KIP655402 KSJ655402:KSL655402 LCF655402:LCH655402 LMB655402:LMD655402 LVX655402:LVZ655402 MFT655402:MFV655402 MPP655402:MPR655402 MZL655402:MZN655402 NJH655402:NJJ655402 NTD655402:NTF655402 OCZ655402:ODB655402 OMV655402:OMX655402 OWR655402:OWT655402 PGN655402:PGP655402 PQJ655402:PQL655402 QAF655402:QAH655402 QKB655402:QKD655402 QTX655402:QTZ655402 RDT655402:RDV655402 RNP655402:RNR655402 RXL655402:RXN655402 SHH655402:SHJ655402 SRD655402:SRF655402 TAZ655402:TBB655402 TKV655402:TKX655402 TUR655402:TUT655402 UEN655402:UEP655402 UOJ655402:UOL655402 UYF655402:UYH655402 VIB655402:VID655402 VRX655402:VRZ655402 WBT655402:WBV655402 WLP655402:WLR655402 WVL655402:WVN655402 D720938:F720938 IZ720938:JB720938 SV720938:SX720938 ACR720938:ACT720938 AMN720938:AMP720938 AWJ720938:AWL720938 BGF720938:BGH720938 BQB720938:BQD720938 BZX720938:BZZ720938 CJT720938:CJV720938 CTP720938:CTR720938 DDL720938:DDN720938 DNH720938:DNJ720938 DXD720938:DXF720938 EGZ720938:EHB720938 EQV720938:EQX720938 FAR720938:FAT720938 FKN720938:FKP720938 FUJ720938:FUL720938 GEF720938:GEH720938 GOB720938:GOD720938 GXX720938:GXZ720938 HHT720938:HHV720938 HRP720938:HRR720938 IBL720938:IBN720938 ILH720938:ILJ720938 IVD720938:IVF720938 JEZ720938:JFB720938 JOV720938:JOX720938 JYR720938:JYT720938 KIN720938:KIP720938 KSJ720938:KSL720938 LCF720938:LCH720938 LMB720938:LMD720938 LVX720938:LVZ720938 MFT720938:MFV720938 MPP720938:MPR720938 MZL720938:MZN720938 NJH720938:NJJ720938 NTD720938:NTF720938 OCZ720938:ODB720938 OMV720938:OMX720938 OWR720938:OWT720938 PGN720938:PGP720938 PQJ720938:PQL720938 QAF720938:QAH720938 QKB720938:QKD720938 QTX720938:QTZ720938 RDT720938:RDV720938 RNP720938:RNR720938 RXL720938:RXN720938 SHH720938:SHJ720938 SRD720938:SRF720938 TAZ720938:TBB720938 TKV720938:TKX720938 TUR720938:TUT720938 UEN720938:UEP720938 UOJ720938:UOL720938 UYF720938:UYH720938 VIB720938:VID720938 VRX720938:VRZ720938 WBT720938:WBV720938 WLP720938:WLR720938 WVL720938:WVN720938 D786474:F786474 IZ786474:JB786474 SV786474:SX786474 ACR786474:ACT786474 AMN786474:AMP786474 AWJ786474:AWL786474 BGF786474:BGH786474 BQB786474:BQD786474 BZX786474:BZZ786474 CJT786474:CJV786474 CTP786474:CTR786474 DDL786474:DDN786474 DNH786474:DNJ786474 DXD786474:DXF786474 EGZ786474:EHB786474 EQV786474:EQX786474 FAR786474:FAT786474 FKN786474:FKP786474 FUJ786474:FUL786474 GEF786474:GEH786474 GOB786474:GOD786474 GXX786474:GXZ786474 HHT786474:HHV786474 HRP786474:HRR786474 IBL786474:IBN786474 ILH786474:ILJ786474 IVD786474:IVF786474 JEZ786474:JFB786474 JOV786474:JOX786474 JYR786474:JYT786474 KIN786474:KIP786474 KSJ786474:KSL786474 LCF786474:LCH786474 LMB786474:LMD786474 LVX786474:LVZ786474 MFT786474:MFV786474 MPP786474:MPR786474 MZL786474:MZN786474 NJH786474:NJJ786474 NTD786474:NTF786474 OCZ786474:ODB786474 OMV786474:OMX786474 OWR786474:OWT786474 PGN786474:PGP786474 PQJ786474:PQL786474 QAF786474:QAH786474 QKB786474:QKD786474 QTX786474:QTZ786474 RDT786474:RDV786474 RNP786474:RNR786474 RXL786474:RXN786474 SHH786474:SHJ786474 SRD786474:SRF786474 TAZ786474:TBB786474 TKV786474:TKX786474 TUR786474:TUT786474 UEN786474:UEP786474 UOJ786474:UOL786474 UYF786474:UYH786474 VIB786474:VID786474 VRX786474:VRZ786474 WBT786474:WBV786474 WLP786474:WLR786474 WVL786474:WVN786474 D852010:F852010 IZ852010:JB852010 SV852010:SX852010 ACR852010:ACT852010 AMN852010:AMP852010 AWJ852010:AWL852010 BGF852010:BGH852010 BQB852010:BQD852010 BZX852010:BZZ852010 CJT852010:CJV852010 CTP852010:CTR852010 DDL852010:DDN852010 DNH852010:DNJ852010 DXD852010:DXF852010 EGZ852010:EHB852010 EQV852010:EQX852010 FAR852010:FAT852010 FKN852010:FKP852010 FUJ852010:FUL852010 GEF852010:GEH852010 GOB852010:GOD852010 GXX852010:GXZ852010 HHT852010:HHV852010 HRP852010:HRR852010 IBL852010:IBN852010 ILH852010:ILJ852010 IVD852010:IVF852010 JEZ852010:JFB852010 JOV852010:JOX852010 JYR852010:JYT852010 KIN852010:KIP852010 KSJ852010:KSL852010 LCF852010:LCH852010 LMB852010:LMD852010 LVX852010:LVZ852010 MFT852010:MFV852010 MPP852010:MPR852010 MZL852010:MZN852010 NJH852010:NJJ852010 NTD852010:NTF852010 OCZ852010:ODB852010 OMV852010:OMX852010 OWR852010:OWT852010 PGN852010:PGP852010 PQJ852010:PQL852010 QAF852010:QAH852010 QKB852010:QKD852010 QTX852010:QTZ852010 RDT852010:RDV852010 RNP852010:RNR852010 RXL852010:RXN852010 SHH852010:SHJ852010 SRD852010:SRF852010 TAZ852010:TBB852010 TKV852010:TKX852010 TUR852010:TUT852010 UEN852010:UEP852010 UOJ852010:UOL852010 UYF852010:UYH852010 VIB852010:VID852010 VRX852010:VRZ852010 WBT852010:WBV852010 WLP852010:WLR852010 WVL852010:WVN852010 D917546:F917546 IZ917546:JB917546 SV917546:SX917546 ACR917546:ACT917546 AMN917546:AMP917546 AWJ917546:AWL917546 BGF917546:BGH917546 BQB917546:BQD917546 BZX917546:BZZ917546 CJT917546:CJV917546 CTP917546:CTR917546 DDL917546:DDN917546 DNH917546:DNJ917546 DXD917546:DXF917546 EGZ917546:EHB917546 EQV917546:EQX917546 FAR917546:FAT917546 FKN917546:FKP917546 FUJ917546:FUL917546 GEF917546:GEH917546 GOB917546:GOD917546 GXX917546:GXZ917546 HHT917546:HHV917546 HRP917546:HRR917546 IBL917546:IBN917546 ILH917546:ILJ917546 IVD917546:IVF917546 JEZ917546:JFB917546 JOV917546:JOX917546 JYR917546:JYT917546 KIN917546:KIP917546 KSJ917546:KSL917546 LCF917546:LCH917546 LMB917546:LMD917546 LVX917546:LVZ917546 MFT917546:MFV917546 MPP917546:MPR917546 MZL917546:MZN917546 NJH917546:NJJ917546 NTD917546:NTF917546 OCZ917546:ODB917546 OMV917546:OMX917546 OWR917546:OWT917546 PGN917546:PGP917546 PQJ917546:PQL917546 QAF917546:QAH917546 QKB917546:QKD917546 QTX917546:QTZ917546 RDT917546:RDV917546 RNP917546:RNR917546 RXL917546:RXN917546 SHH917546:SHJ917546 SRD917546:SRF917546 TAZ917546:TBB917546 TKV917546:TKX917546 TUR917546:TUT917546 UEN917546:UEP917546 UOJ917546:UOL917546 UYF917546:UYH917546 VIB917546:VID917546 VRX917546:VRZ917546 WBT917546:WBV917546 WLP917546:WLR917546 WVL917546:WVN917546 D983082:F983082 IZ983082:JB983082 SV983082:SX983082 ACR983082:ACT983082 AMN983082:AMP983082 AWJ983082:AWL983082 BGF983082:BGH983082 BQB983082:BQD983082 BZX983082:BZZ983082 CJT983082:CJV983082 CTP983082:CTR983082 DDL983082:DDN983082 DNH983082:DNJ983082 DXD983082:DXF983082 EGZ983082:EHB983082 EQV983082:EQX983082 FAR983082:FAT983082 FKN983082:FKP983082 FUJ983082:FUL983082 GEF983082:GEH983082 GOB983082:GOD983082 GXX983082:GXZ983082 HHT983082:HHV983082 HRP983082:HRR983082 IBL983082:IBN983082 ILH983082:ILJ983082 IVD983082:IVF983082 JEZ983082:JFB983082 JOV983082:JOX983082 JYR983082:JYT983082 KIN983082:KIP983082 KSJ983082:KSL983082 LCF983082:LCH983082 LMB983082:LMD983082 LVX983082:LVZ983082 MFT983082:MFV983082 MPP983082:MPR983082 MZL983082:MZN983082 NJH983082:NJJ983082 NTD983082:NTF983082 OCZ983082:ODB983082 OMV983082:OMX983082 OWR983082:OWT983082 PGN983082:PGP983082 PQJ983082:PQL983082 QAF983082:QAH983082 QKB983082:QKD983082 QTX983082:QTZ983082 RDT983082:RDV983082 RNP983082:RNR983082 RXL983082:RXN983082 SHH983082:SHJ983082 SRD983082:SRF983082 TAZ983082:TBB983082 TKV983082:TKX983082 TUR983082:TUT983082 UEN983082:UEP983082 UOJ983082:UOL983082 UYF983082:UYH983082 VIB983082:VID983082 VRX983082:VRZ983082 WBT983082:WBV983082 WLP983082:WLR983082 WVL983082:WVN983082 H42:I42 JD42:JE42 SZ42:TA42 ACV42:ACW42 AMR42:AMS42 AWN42:AWO42 BGJ42:BGK42 BQF42:BQG42 CAB42:CAC42 CJX42:CJY42 CTT42:CTU42 DDP42:DDQ42 DNL42:DNM42 DXH42:DXI42 EHD42:EHE42 EQZ42:ERA42 FAV42:FAW42 FKR42:FKS42 FUN42:FUO42 GEJ42:GEK42 GOF42:GOG42 GYB42:GYC42 HHX42:HHY42 HRT42:HRU42 IBP42:IBQ42 ILL42:ILM42 IVH42:IVI42 JFD42:JFE42 JOZ42:JPA42 JYV42:JYW42 KIR42:KIS42 KSN42:KSO42 LCJ42:LCK42 LMF42:LMG42 LWB42:LWC42 MFX42:MFY42 MPT42:MPU42 MZP42:MZQ42 NJL42:NJM42 NTH42:NTI42 ODD42:ODE42 OMZ42:ONA42 OWV42:OWW42 PGR42:PGS42 PQN42:PQO42 QAJ42:QAK42 QKF42:QKG42 QUB42:QUC42 RDX42:RDY42 RNT42:RNU42 RXP42:RXQ42 SHL42:SHM42 SRH42:SRI42 TBD42:TBE42 TKZ42:TLA42 TUV42:TUW42 UER42:UES42 UON42:UOO42 UYJ42:UYK42 VIF42:VIG42 VSB42:VSC42 WBX42:WBY42 WLT42:WLU42 WVP42:WVQ42 H65578:I65578 JD65578:JE65578 SZ65578:TA65578 ACV65578:ACW65578 AMR65578:AMS65578 AWN65578:AWO65578 BGJ65578:BGK65578 BQF65578:BQG65578 CAB65578:CAC65578 CJX65578:CJY65578 CTT65578:CTU65578 DDP65578:DDQ65578 DNL65578:DNM65578 DXH65578:DXI65578 EHD65578:EHE65578 EQZ65578:ERA65578 FAV65578:FAW65578 FKR65578:FKS65578 FUN65578:FUO65578 GEJ65578:GEK65578 GOF65578:GOG65578 GYB65578:GYC65578 HHX65578:HHY65578 HRT65578:HRU65578 IBP65578:IBQ65578 ILL65578:ILM65578 IVH65578:IVI65578 JFD65578:JFE65578 JOZ65578:JPA65578 JYV65578:JYW65578 KIR65578:KIS65578 KSN65578:KSO65578 LCJ65578:LCK65578 LMF65578:LMG65578 LWB65578:LWC65578 MFX65578:MFY65578 MPT65578:MPU65578 MZP65578:MZQ65578 NJL65578:NJM65578 NTH65578:NTI65578 ODD65578:ODE65578 OMZ65578:ONA65578 OWV65578:OWW65578 PGR65578:PGS65578 PQN65578:PQO65578 QAJ65578:QAK65578 QKF65578:QKG65578 QUB65578:QUC65578 RDX65578:RDY65578 RNT65578:RNU65578 RXP65578:RXQ65578 SHL65578:SHM65578 SRH65578:SRI65578 TBD65578:TBE65578 TKZ65578:TLA65578 TUV65578:TUW65578 UER65578:UES65578 UON65578:UOO65578 UYJ65578:UYK65578 VIF65578:VIG65578 VSB65578:VSC65578 WBX65578:WBY65578 WLT65578:WLU65578 WVP65578:WVQ65578 H131114:I131114 JD131114:JE131114 SZ131114:TA131114 ACV131114:ACW131114 AMR131114:AMS131114 AWN131114:AWO131114 BGJ131114:BGK131114 BQF131114:BQG131114 CAB131114:CAC131114 CJX131114:CJY131114 CTT131114:CTU131114 DDP131114:DDQ131114 DNL131114:DNM131114 DXH131114:DXI131114 EHD131114:EHE131114 EQZ131114:ERA131114 FAV131114:FAW131114 FKR131114:FKS131114 FUN131114:FUO131114 GEJ131114:GEK131114 GOF131114:GOG131114 GYB131114:GYC131114 HHX131114:HHY131114 HRT131114:HRU131114 IBP131114:IBQ131114 ILL131114:ILM131114 IVH131114:IVI131114 JFD131114:JFE131114 JOZ131114:JPA131114 JYV131114:JYW131114 KIR131114:KIS131114 KSN131114:KSO131114 LCJ131114:LCK131114 LMF131114:LMG131114 LWB131114:LWC131114 MFX131114:MFY131114 MPT131114:MPU131114 MZP131114:MZQ131114 NJL131114:NJM131114 NTH131114:NTI131114 ODD131114:ODE131114 OMZ131114:ONA131114 OWV131114:OWW131114 PGR131114:PGS131114 PQN131114:PQO131114 QAJ131114:QAK131114 QKF131114:QKG131114 QUB131114:QUC131114 RDX131114:RDY131114 RNT131114:RNU131114 RXP131114:RXQ131114 SHL131114:SHM131114 SRH131114:SRI131114 TBD131114:TBE131114 TKZ131114:TLA131114 TUV131114:TUW131114 UER131114:UES131114 UON131114:UOO131114 UYJ131114:UYK131114 VIF131114:VIG131114 VSB131114:VSC131114 WBX131114:WBY131114 WLT131114:WLU131114 WVP131114:WVQ131114 H196650:I196650 JD196650:JE196650 SZ196650:TA196650 ACV196650:ACW196650 AMR196650:AMS196650 AWN196650:AWO196650 BGJ196650:BGK196650 BQF196650:BQG196650 CAB196650:CAC196650 CJX196650:CJY196650 CTT196650:CTU196650 DDP196650:DDQ196650 DNL196650:DNM196650 DXH196650:DXI196650 EHD196650:EHE196650 EQZ196650:ERA196650 FAV196650:FAW196650 FKR196650:FKS196650 FUN196650:FUO196650 GEJ196650:GEK196650 GOF196650:GOG196650 GYB196650:GYC196650 HHX196650:HHY196650 HRT196650:HRU196650 IBP196650:IBQ196650 ILL196650:ILM196650 IVH196650:IVI196650 JFD196650:JFE196650 JOZ196650:JPA196650 JYV196650:JYW196650 KIR196650:KIS196650 KSN196650:KSO196650 LCJ196650:LCK196650 LMF196650:LMG196650 LWB196650:LWC196650 MFX196650:MFY196650 MPT196650:MPU196650 MZP196650:MZQ196650 NJL196650:NJM196650 NTH196650:NTI196650 ODD196650:ODE196650 OMZ196650:ONA196650 OWV196650:OWW196650 PGR196650:PGS196650 PQN196650:PQO196650 QAJ196650:QAK196650 QKF196650:QKG196650 QUB196650:QUC196650 RDX196650:RDY196650 RNT196650:RNU196650 RXP196650:RXQ196650 SHL196650:SHM196650 SRH196650:SRI196650 TBD196650:TBE196650 TKZ196650:TLA196650 TUV196650:TUW196650 UER196650:UES196650 UON196650:UOO196650 UYJ196650:UYK196650 VIF196650:VIG196650 VSB196650:VSC196650 WBX196650:WBY196650 WLT196650:WLU196650 WVP196650:WVQ196650 H262186:I262186 JD262186:JE262186 SZ262186:TA262186 ACV262186:ACW262186 AMR262186:AMS262186 AWN262186:AWO262186 BGJ262186:BGK262186 BQF262186:BQG262186 CAB262186:CAC262186 CJX262186:CJY262186 CTT262186:CTU262186 DDP262186:DDQ262186 DNL262186:DNM262186 DXH262186:DXI262186 EHD262186:EHE262186 EQZ262186:ERA262186 FAV262186:FAW262186 FKR262186:FKS262186 FUN262186:FUO262186 GEJ262186:GEK262186 GOF262186:GOG262186 GYB262186:GYC262186 HHX262186:HHY262186 HRT262186:HRU262186 IBP262186:IBQ262186 ILL262186:ILM262186 IVH262186:IVI262186 JFD262186:JFE262186 JOZ262186:JPA262186 JYV262186:JYW262186 KIR262186:KIS262186 KSN262186:KSO262186 LCJ262186:LCK262186 LMF262186:LMG262186 LWB262186:LWC262186 MFX262186:MFY262186 MPT262186:MPU262186 MZP262186:MZQ262186 NJL262186:NJM262186 NTH262186:NTI262186 ODD262186:ODE262186 OMZ262186:ONA262186 OWV262186:OWW262186 PGR262186:PGS262186 PQN262186:PQO262186 QAJ262186:QAK262186 QKF262186:QKG262186 QUB262186:QUC262186 RDX262186:RDY262186 RNT262186:RNU262186 RXP262186:RXQ262186 SHL262186:SHM262186 SRH262186:SRI262186 TBD262186:TBE262186 TKZ262186:TLA262186 TUV262186:TUW262186 UER262186:UES262186 UON262186:UOO262186 UYJ262186:UYK262186 VIF262186:VIG262186 VSB262186:VSC262186 WBX262186:WBY262186 WLT262186:WLU262186 WVP262186:WVQ262186 H327722:I327722 JD327722:JE327722 SZ327722:TA327722 ACV327722:ACW327722 AMR327722:AMS327722 AWN327722:AWO327722 BGJ327722:BGK327722 BQF327722:BQG327722 CAB327722:CAC327722 CJX327722:CJY327722 CTT327722:CTU327722 DDP327722:DDQ327722 DNL327722:DNM327722 DXH327722:DXI327722 EHD327722:EHE327722 EQZ327722:ERA327722 FAV327722:FAW327722 FKR327722:FKS327722 FUN327722:FUO327722 GEJ327722:GEK327722 GOF327722:GOG327722 GYB327722:GYC327722 HHX327722:HHY327722 HRT327722:HRU327722 IBP327722:IBQ327722 ILL327722:ILM327722 IVH327722:IVI327722 JFD327722:JFE327722 JOZ327722:JPA327722 JYV327722:JYW327722 KIR327722:KIS327722 KSN327722:KSO327722 LCJ327722:LCK327722 LMF327722:LMG327722 LWB327722:LWC327722 MFX327722:MFY327722 MPT327722:MPU327722 MZP327722:MZQ327722 NJL327722:NJM327722 NTH327722:NTI327722 ODD327722:ODE327722 OMZ327722:ONA327722 OWV327722:OWW327722 PGR327722:PGS327722 PQN327722:PQO327722 QAJ327722:QAK327722 QKF327722:QKG327722 QUB327722:QUC327722 RDX327722:RDY327722 RNT327722:RNU327722 RXP327722:RXQ327722 SHL327722:SHM327722 SRH327722:SRI327722 TBD327722:TBE327722 TKZ327722:TLA327722 TUV327722:TUW327722 UER327722:UES327722 UON327722:UOO327722 UYJ327722:UYK327722 VIF327722:VIG327722 VSB327722:VSC327722 WBX327722:WBY327722 WLT327722:WLU327722 WVP327722:WVQ327722 H393258:I393258 JD393258:JE393258 SZ393258:TA393258 ACV393258:ACW393258 AMR393258:AMS393258 AWN393258:AWO393258 BGJ393258:BGK393258 BQF393258:BQG393258 CAB393258:CAC393258 CJX393258:CJY393258 CTT393258:CTU393258 DDP393258:DDQ393258 DNL393258:DNM393258 DXH393258:DXI393258 EHD393258:EHE393258 EQZ393258:ERA393258 FAV393258:FAW393258 FKR393258:FKS393258 FUN393258:FUO393258 GEJ393258:GEK393258 GOF393258:GOG393258 GYB393258:GYC393258 HHX393258:HHY393258 HRT393258:HRU393258 IBP393258:IBQ393258 ILL393258:ILM393258 IVH393258:IVI393258 JFD393258:JFE393258 JOZ393258:JPA393258 JYV393258:JYW393258 KIR393258:KIS393258 KSN393258:KSO393258 LCJ393258:LCK393258 LMF393258:LMG393258 LWB393258:LWC393258 MFX393258:MFY393258 MPT393258:MPU393258 MZP393258:MZQ393258 NJL393258:NJM393258 NTH393258:NTI393258 ODD393258:ODE393258 OMZ393258:ONA393258 OWV393258:OWW393258 PGR393258:PGS393258 PQN393258:PQO393258 QAJ393258:QAK393258 QKF393258:QKG393258 QUB393258:QUC393258 RDX393258:RDY393258 RNT393258:RNU393258 RXP393258:RXQ393258 SHL393258:SHM393258 SRH393258:SRI393258 TBD393258:TBE393258 TKZ393258:TLA393258 TUV393258:TUW393258 UER393258:UES393258 UON393258:UOO393258 UYJ393258:UYK393258 VIF393258:VIG393258 VSB393258:VSC393258 WBX393258:WBY393258 WLT393258:WLU393258 WVP393258:WVQ393258 H458794:I458794 JD458794:JE458794 SZ458794:TA458794 ACV458794:ACW458794 AMR458794:AMS458794 AWN458794:AWO458794 BGJ458794:BGK458794 BQF458794:BQG458794 CAB458794:CAC458794 CJX458794:CJY458794 CTT458794:CTU458794 DDP458794:DDQ458794 DNL458794:DNM458794 DXH458794:DXI458794 EHD458794:EHE458794 EQZ458794:ERA458794 FAV458794:FAW458794 FKR458794:FKS458794 FUN458794:FUO458794 GEJ458794:GEK458794 GOF458794:GOG458794 GYB458794:GYC458794 HHX458794:HHY458794 HRT458794:HRU458794 IBP458794:IBQ458794 ILL458794:ILM458794 IVH458794:IVI458794 JFD458794:JFE458794 JOZ458794:JPA458794 JYV458794:JYW458794 KIR458794:KIS458794 KSN458794:KSO458794 LCJ458794:LCK458794 LMF458794:LMG458794 LWB458794:LWC458794 MFX458794:MFY458794 MPT458794:MPU458794 MZP458794:MZQ458794 NJL458794:NJM458794 NTH458794:NTI458794 ODD458794:ODE458794 OMZ458794:ONA458794 OWV458794:OWW458794 PGR458794:PGS458794 PQN458794:PQO458794 QAJ458794:QAK458794 QKF458794:QKG458794 QUB458794:QUC458794 RDX458794:RDY458794 RNT458794:RNU458794 RXP458794:RXQ458794 SHL458794:SHM458794 SRH458794:SRI458794 TBD458794:TBE458794 TKZ458794:TLA458794 TUV458794:TUW458794 UER458794:UES458794 UON458794:UOO458794 UYJ458794:UYK458794 VIF458794:VIG458794 VSB458794:VSC458794 WBX458794:WBY458794 WLT458794:WLU458794 WVP458794:WVQ458794 H524330:I524330 JD524330:JE524330 SZ524330:TA524330 ACV524330:ACW524330 AMR524330:AMS524330 AWN524330:AWO524330 BGJ524330:BGK524330 BQF524330:BQG524330 CAB524330:CAC524330 CJX524330:CJY524330 CTT524330:CTU524330 DDP524330:DDQ524330 DNL524330:DNM524330 DXH524330:DXI524330 EHD524330:EHE524330 EQZ524330:ERA524330 FAV524330:FAW524330 FKR524330:FKS524330 FUN524330:FUO524330 GEJ524330:GEK524330 GOF524330:GOG524330 GYB524330:GYC524330 HHX524330:HHY524330 HRT524330:HRU524330 IBP524330:IBQ524330 ILL524330:ILM524330 IVH524330:IVI524330 JFD524330:JFE524330 JOZ524330:JPA524330 JYV524330:JYW524330 KIR524330:KIS524330 KSN524330:KSO524330 LCJ524330:LCK524330 LMF524330:LMG524330 LWB524330:LWC524330 MFX524330:MFY524330 MPT524330:MPU524330 MZP524330:MZQ524330 NJL524330:NJM524330 NTH524330:NTI524330 ODD524330:ODE524330 OMZ524330:ONA524330 OWV524330:OWW524330 PGR524330:PGS524330 PQN524330:PQO524330 QAJ524330:QAK524330 QKF524330:QKG524330 QUB524330:QUC524330 RDX524330:RDY524330 RNT524330:RNU524330 RXP524330:RXQ524330 SHL524330:SHM524330 SRH524330:SRI524330 TBD524330:TBE524330 TKZ524330:TLA524330 TUV524330:TUW524330 UER524330:UES524330 UON524330:UOO524330 UYJ524330:UYK524330 VIF524330:VIG524330 VSB524330:VSC524330 WBX524330:WBY524330 WLT524330:WLU524330 WVP524330:WVQ524330 H589866:I589866 JD589866:JE589866 SZ589866:TA589866 ACV589866:ACW589866 AMR589866:AMS589866 AWN589866:AWO589866 BGJ589866:BGK589866 BQF589866:BQG589866 CAB589866:CAC589866 CJX589866:CJY589866 CTT589866:CTU589866 DDP589866:DDQ589866 DNL589866:DNM589866 DXH589866:DXI589866 EHD589866:EHE589866 EQZ589866:ERA589866 FAV589866:FAW589866 FKR589866:FKS589866 FUN589866:FUO589866 GEJ589866:GEK589866 GOF589866:GOG589866 GYB589866:GYC589866 HHX589866:HHY589866 HRT589866:HRU589866 IBP589866:IBQ589866 ILL589866:ILM589866 IVH589866:IVI589866 JFD589866:JFE589866 JOZ589866:JPA589866 JYV589866:JYW589866 KIR589866:KIS589866 KSN589866:KSO589866 LCJ589866:LCK589866 LMF589866:LMG589866 LWB589866:LWC589866 MFX589866:MFY589866 MPT589866:MPU589866 MZP589866:MZQ589866 NJL589866:NJM589866 NTH589866:NTI589866 ODD589866:ODE589866 OMZ589866:ONA589866 OWV589866:OWW589866 PGR589866:PGS589866 PQN589866:PQO589866 QAJ589866:QAK589866 QKF589866:QKG589866 QUB589866:QUC589866 RDX589866:RDY589866 RNT589866:RNU589866 RXP589866:RXQ589866 SHL589866:SHM589866 SRH589866:SRI589866 TBD589866:TBE589866 TKZ589866:TLA589866 TUV589866:TUW589866 UER589866:UES589866 UON589866:UOO589866 UYJ589866:UYK589866 VIF589866:VIG589866 VSB589866:VSC589866 WBX589866:WBY589866 WLT589866:WLU589866 WVP589866:WVQ589866 H655402:I655402 JD655402:JE655402 SZ655402:TA655402 ACV655402:ACW655402 AMR655402:AMS655402 AWN655402:AWO655402 BGJ655402:BGK655402 BQF655402:BQG655402 CAB655402:CAC655402 CJX655402:CJY655402 CTT655402:CTU655402 DDP655402:DDQ655402 DNL655402:DNM655402 DXH655402:DXI655402 EHD655402:EHE655402 EQZ655402:ERA655402 FAV655402:FAW655402 FKR655402:FKS655402 FUN655402:FUO655402 GEJ655402:GEK655402 GOF655402:GOG655402 GYB655402:GYC655402 HHX655402:HHY655402 HRT655402:HRU655402 IBP655402:IBQ655402 ILL655402:ILM655402 IVH655402:IVI655402 JFD655402:JFE655402 JOZ655402:JPA655402 JYV655402:JYW655402 KIR655402:KIS655402 KSN655402:KSO655402 LCJ655402:LCK655402 LMF655402:LMG655402 LWB655402:LWC655402 MFX655402:MFY655402 MPT655402:MPU655402 MZP655402:MZQ655402 NJL655402:NJM655402 NTH655402:NTI655402 ODD655402:ODE655402 OMZ655402:ONA655402 OWV655402:OWW655402 PGR655402:PGS655402 PQN655402:PQO655402 QAJ655402:QAK655402 QKF655402:QKG655402 QUB655402:QUC655402 RDX655402:RDY655402 RNT655402:RNU655402 RXP655402:RXQ655402 SHL655402:SHM655402 SRH655402:SRI655402 TBD655402:TBE655402 TKZ655402:TLA655402 TUV655402:TUW655402 UER655402:UES655402 UON655402:UOO655402 UYJ655402:UYK655402 VIF655402:VIG655402 VSB655402:VSC655402 WBX655402:WBY655402 WLT655402:WLU655402 WVP655402:WVQ655402 H720938:I720938 JD720938:JE720938 SZ720938:TA720938 ACV720938:ACW720938 AMR720938:AMS720938 AWN720938:AWO720938 BGJ720938:BGK720938 BQF720938:BQG720938 CAB720938:CAC720938 CJX720938:CJY720938 CTT720938:CTU720938 DDP720938:DDQ720938 DNL720938:DNM720938 DXH720938:DXI720938 EHD720938:EHE720938 EQZ720938:ERA720938 FAV720938:FAW720938 FKR720938:FKS720938 FUN720938:FUO720938 GEJ720938:GEK720938 GOF720938:GOG720938 GYB720938:GYC720938 HHX720938:HHY720938 HRT720938:HRU720938 IBP720938:IBQ720938 ILL720938:ILM720938 IVH720938:IVI720938 JFD720938:JFE720938 JOZ720938:JPA720938 JYV720938:JYW720938 KIR720938:KIS720938 KSN720938:KSO720938 LCJ720938:LCK720938 LMF720938:LMG720938 LWB720938:LWC720938 MFX720938:MFY720938 MPT720938:MPU720938 MZP720938:MZQ720938 NJL720938:NJM720938 NTH720938:NTI720938 ODD720938:ODE720938 OMZ720938:ONA720938 OWV720938:OWW720938 PGR720938:PGS720938 PQN720938:PQO720938 QAJ720938:QAK720938 QKF720938:QKG720938 QUB720938:QUC720938 RDX720938:RDY720938 RNT720938:RNU720938 RXP720938:RXQ720938 SHL720938:SHM720938 SRH720938:SRI720938 TBD720938:TBE720938 TKZ720938:TLA720938 TUV720938:TUW720938 UER720938:UES720938 UON720938:UOO720938 UYJ720938:UYK720938 VIF720938:VIG720938 VSB720938:VSC720938 WBX720938:WBY720938 WLT720938:WLU720938 WVP720938:WVQ720938 H786474:I786474 JD786474:JE786474 SZ786474:TA786474 ACV786474:ACW786474 AMR786474:AMS786474 AWN786474:AWO786474 BGJ786474:BGK786474 BQF786474:BQG786474 CAB786474:CAC786474 CJX786474:CJY786474 CTT786474:CTU786474 DDP786474:DDQ786474 DNL786474:DNM786474 DXH786474:DXI786474 EHD786474:EHE786474 EQZ786474:ERA786474 FAV786474:FAW786474 FKR786474:FKS786474 FUN786474:FUO786474 GEJ786474:GEK786474 GOF786474:GOG786474 GYB786474:GYC786474 HHX786474:HHY786474 HRT786474:HRU786474 IBP786474:IBQ786474 ILL786474:ILM786474 IVH786474:IVI786474 JFD786474:JFE786474 JOZ786474:JPA786474 JYV786474:JYW786474 KIR786474:KIS786474 KSN786474:KSO786474 LCJ786474:LCK786474 LMF786474:LMG786474 LWB786474:LWC786474 MFX786474:MFY786474 MPT786474:MPU786474 MZP786474:MZQ786474 NJL786474:NJM786474 NTH786474:NTI786474 ODD786474:ODE786474 OMZ786474:ONA786474 OWV786474:OWW786474 PGR786474:PGS786474 PQN786474:PQO786474 QAJ786474:QAK786474 QKF786474:QKG786474 QUB786474:QUC786474 RDX786474:RDY786474 RNT786474:RNU786474 RXP786474:RXQ786474 SHL786474:SHM786474 SRH786474:SRI786474 TBD786474:TBE786474 TKZ786474:TLA786474 TUV786474:TUW786474 UER786474:UES786474 UON786474:UOO786474 UYJ786474:UYK786474 VIF786474:VIG786474 VSB786474:VSC786474 WBX786474:WBY786474 WLT786474:WLU786474 WVP786474:WVQ786474 H852010:I852010 JD852010:JE852010 SZ852010:TA852010 ACV852010:ACW852010 AMR852010:AMS852010 AWN852010:AWO852010 BGJ852010:BGK852010 BQF852010:BQG852010 CAB852010:CAC852010 CJX852010:CJY852010 CTT852010:CTU852010 DDP852010:DDQ852010 DNL852010:DNM852010 DXH852010:DXI852010 EHD852010:EHE852010 EQZ852010:ERA852010 FAV852010:FAW852010 FKR852010:FKS852010 FUN852010:FUO852010 GEJ852010:GEK852010 GOF852010:GOG852010 GYB852010:GYC852010 HHX852010:HHY852010 HRT852010:HRU852010 IBP852010:IBQ852010 ILL852010:ILM852010 IVH852010:IVI852010 JFD852010:JFE852010 JOZ852010:JPA852010 JYV852010:JYW852010 KIR852010:KIS852010 KSN852010:KSO852010 LCJ852010:LCK852010 LMF852010:LMG852010 LWB852010:LWC852010 MFX852010:MFY852010 MPT852010:MPU852010 MZP852010:MZQ852010 NJL852010:NJM852010 NTH852010:NTI852010 ODD852010:ODE852010 OMZ852010:ONA852010 OWV852010:OWW852010 PGR852010:PGS852010 PQN852010:PQO852010 QAJ852010:QAK852010 QKF852010:QKG852010 QUB852010:QUC852010 RDX852010:RDY852010 RNT852010:RNU852010 RXP852010:RXQ852010 SHL852010:SHM852010 SRH852010:SRI852010 TBD852010:TBE852010 TKZ852010:TLA852010 TUV852010:TUW852010 UER852010:UES852010 UON852010:UOO852010 UYJ852010:UYK852010 VIF852010:VIG852010 VSB852010:VSC852010 WBX852010:WBY852010 WLT852010:WLU852010 WVP852010:WVQ852010 H917546:I917546 JD917546:JE917546 SZ917546:TA917546 ACV917546:ACW917546 AMR917546:AMS917546 AWN917546:AWO917546 BGJ917546:BGK917546 BQF917546:BQG917546 CAB917546:CAC917546 CJX917546:CJY917546 CTT917546:CTU917546 DDP917546:DDQ917546 DNL917546:DNM917546 DXH917546:DXI917546 EHD917546:EHE917546 EQZ917546:ERA917546 FAV917546:FAW917546 FKR917546:FKS917546 FUN917546:FUO917546 GEJ917546:GEK917546 GOF917546:GOG917546 GYB917546:GYC917546 HHX917546:HHY917546 HRT917546:HRU917546 IBP917546:IBQ917546 ILL917546:ILM917546 IVH917546:IVI917546 JFD917546:JFE917546 JOZ917546:JPA917546 JYV917546:JYW917546 KIR917546:KIS917546 KSN917546:KSO917546 LCJ917546:LCK917546 LMF917546:LMG917546 LWB917546:LWC917546 MFX917546:MFY917546 MPT917546:MPU917546 MZP917546:MZQ917546 NJL917546:NJM917546 NTH917546:NTI917546 ODD917546:ODE917546 OMZ917546:ONA917546 OWV917546:OWW917546 PGR917546:PGS917546 PQN917546:PQO917546 QAJ917546:QAK917546 QKF917546:QKG917546 QUB917546:QUC917546 RDX917546:RDY917546 RNT917546:RNU917546 RXP917546:RXQ917546 SHL917546:SHM917546 SRH917546:SRI917546 TBD917546:TBE917546 TKZ917546:TLA917546 TUV917546:TUW917546 UER917546:UES917546 UON917546:UOO917546 UYJ917546:UYK917546 VIF917546:VIG917546 VSB917546:VSC917546 WBX917546:WBY917546 WLT917546:WLU917546 WVP917546:WVQ917546 H983082:I983082 JD983082:JE983082 SZ983082:TA983082 ACV983082:ACW983082 AMR983082:AMS983082 AWN983082:AWO983082 BGJ983082:BGK983082 BQF983082:BQG983082 CAB983082:CAC983082 CJX983082:CJY983082 CTT983082:CTU983082 DDP983082:DDQ983082 DNL983082:DNM983082 DXH983082:DXI983082 EHD983082:EHE983082 EQZ983082:ERA983082 FAV983082:FAW983082 FKR983082:FKS983082 FUN983082:FUO983082 GEJ983082:GEK983082 GOF983082:GOG983082 GYB983082:GYC983082 HHX983082:HHY983082 HRT983082:HRU983082 IBP983082:IBQ983082 ILL983082:ILM983082 IVH983082:IVI983082 JFD983082:JFE983082 JOZ983082:JPA983082 JYV983082:JYW983082 KIR983082:KIS983082 KSN983082:KSO983082 LCJ983082:LCK983082 LMF983082:LMG983082 LWB983082:LWC983082 MFX983082:MFY983082 MPT983082:MPU983082 MZP983082:MZQ983082 NJL983082:NJM983082 NTH983082:NTI983082 ODD983082:ODE983082 OMZ983082:ONA983082 OWV983082:OWW983082 PGR983082:PGS983082 PQN983082:PQO983082 QAJ983082:QAK983082 QKF983082:QKG983082 QUB983082:QUC983082 RDX983082:RDY983082 RNT983082:RNU983082 RXP983082:RXQ983082 SHL983082:SHM983082 SRH983082:SRI983082 TBD983082:TBE983082 TKZ983082:TLA983082 TUV983082:TUW983082 UER983082:UES983082 UON983082:UOO983082 UYJ983082:UYK983082 VIF983082:VIG983082 VSB983082:VSC983082 WBX983082:WBY983082 WLT983082:WLU983082 WVP983082:WVQ983082 K42:M42 JG42:JI42 TC42:TE42 ACY42:ADA42 AMU42:AMW42 AWQ42:AWS42 BGM42:BGO42 BQI42:BQK42 CAE42:CAG42 CKA42:CKC42 CTW42:CTY42 DDS42:DDU42 DNO42:DNQ42 DXK42:DXM42 EHG42:EHI42 ERC42:ERE42 FAY42:FBA42 FKU42:FKW42 FUQ42:FUS42 GEM42:GEO42 GOI42:GOK42 GYE42:GYG42 HIA42:HIC42 HRW42:HRY42 IBS42:IBU42 ILO42:ILQ42 IVK42:IVM42 JFG42:JFI42 JPC42:JPE42 JYY42:JZA42 KIU42:KIW42 KSQ42:KSS42 LCM42:LCO42 LMI42:LMK42 LWE42:LWG42 MGA42:MGC42 MPW42:MPY42 MZS42:MZU42 NJO42:NJQ42 NTK42:NTM42 ODG42:ODI42 ONC42:ONE42 OWY42:OXA42 PGU42:PGW42 PQQ42:PQS42 QAM42:QAO42 QKI42:QKK42 QUE42:QUG42 REA42:REC42 RNW42:RNY42 RXS42:RXU42 SHO42:SHQ42 SRK42:SRM42 TBG42:TBI42 TLC42:TLE42 TUY42:TVA42 UEU42:UEW42 UOQ42:UOS42 UYM42:UYO42 VII42:VIK42 VSE42:VSG42 WCA42:WCC42 WLW42:WLY42 WVS42:WVU42 K65578:M65578 JG65578:JI65578 TC65578:TE65578 ACY65578:ADA65578 AMU65578:AMW65578 AWQ65578:AWS65578 BGM65578:BGO65578 BQI65578:BQK65578 CAE65578:CAG65578 CKA65578:CKC65578 CTW65578:CTY65578 DDS65578:DDU65578 DNO65578:DNQ65578 DXK65578:DXM65578 EHG65578:EHI65578 ERC65578:ERE65578 FAY65578:FBA65578 FKU65578:FKW65578 FUQ65578:FUS65578 GEM65578:GEO65578 GOI65578:GOK65578 GYE65578:GYG65578 HIA65578:HIC65578 HRW65578:HRY65578 IBS65578:IBU65578 ILO65578:ILQ65578 IVK65578:IVM65578 JFG65578:JFI65578 JPC65578:JPE65578 JYY65578:JZA65578 KIU65578:KIW65578 KSQ65578:KSS65578 LCM65578:LCO65578 LMI65578:LMK65578 LWE65578:LWG65578 MGA65578:MGC65578 MPW65578:MPY65578 MZS65578:MZU65578 NJO65578:NJQ65578 NTK65578:NTM65578 ODG65578:ODI65578 ONC65578:ONE65578 OWY65578:OXA65578 PGU65578:PGW65578 PQQ65578:PQS65578 QAM65578:QAO65578 QKI65578:QKK65578 QUE65578:QUG65578 REA65578:REC65578 RNW65578:RNY65578 RXS65578:RXU65578 SHO65578:SHQ65578 SRK65578:SRM65578 TBG65578:TBI65578 TLC65578:TLE65578 TUY65578:TVA65578 UEU65578:UEW65578 UOQ65578:UOS65578 UYM65578:UYO65578 VII65578:VIK65578 VSE65578:VSG65578 WCA65578:WCC65578 WLW65578:WLY65578 WVS65578:WVU65578 K131114:M131114 JG131114:JI131114 TC131114:TE131114 ACY131114:ADA131114 AMU131114:AMW131114 AWQ131114:AWS131114 BGM131114:BGO131114 BQI131114:BQK131114 CAE131114:CAG131114 CKA131114:CKC131114 CTW131114:CTY131114 DDS131114:DDU131114 DNO131114:DNQ131114 DXK131114:DXM131114 EHG131114:EHI131114 ERC131114:ERE131114 FAY131114:FBA131114 FKU131114:FKW131114 FUQ131114:FUS131114 GEM131114:GEO131114 GOI131114:GOK131114 GYE131114:GYG131114 HIA131114:HIC131114 HRW131114:HRY131114 IBS131114:IBU131114 ILO131114:ILQ131114 IVK131114:IVM131114 JFG131114:JFI131114 JPC131114:JPE131114 JYY131114:JZA131114 KIU131114:KIW131114 KSQ131114:KSS131114 LCM131114:LCO131114 LMI131114:LMK131114 LWE131114:LWG131114 MGA131114:MGC131114 MPW131114:MPY131114 MZS131114:MZU131114 NJO131114:NJQ131114 NTK131114:NTM131114 ODG131114:ODI131114 ONC131114:ONE131114 OWY131114:OXA131114 PGU131114:PGW131114 PQQ131114:PQS131114 QAM131114:QAO131114 QKI131114:QKK131114 QUE131114:QUG131114 REA131114:REC131114 RNW131114:RNY131114 RXS131114:RXU131114 SHO131114:SHQ131114 SRK131114:SRM131114 TBG131114:TBI131114 TLC131114:TLE131114 TUY131114:TVA131114 UEU131114:UEW131114 UOQ131114:UOS131114 UYM131114:UYO131114 VII131114:VIK131114 VSE131114:VSG131114 WCA131114:WCC131114 WLW131114:WLY131114 WVS131114:WVU131114 K196650:M196650 JG196650:JI196650 TC196650:TE196650 ACY196650:ADA196650 AMU196650:AMW196650 AWQ196650:AWS196650 BGM196650:BGO196650 BQI196650:BQK196650 CAE196650:CAG196650 CKA196650:CKC196650 CTW196650:CTY196650 DDS196650:DDU196650 DNO196650:DNQ196650 DXK196650:DXM196650 EHG196650:EHI196650 ERC196650:ERE196650 FAY196650:FBA196650 FKU196650:FKW196650 FUQ196650:FUS196650 GEM196650:GEO196650 GOI196650:GOK196650 GYE196650:GYG196650 HIA196650:HIC196650 HRW196650:HRY196650 IBS196650:IBU196650 ILO196650:ILQ196650 IVK196650:IVM196650 JFG196650:JFI196650 JPC196650:JPE196650 JYY196650:JZA196650 KIU196650:KIW196650 KSQ196650:KSS196650 LCM196650:LCO196650 LMI196650:LMK196650 LWE196650:LWG196650 MGA196650:MGC196650 MPW196650:MPY196650 MZS196650:MZU196650 NJO196650:NJQ196650 NTK196650:NTM196650 ODG196650:ODI196650 ONC196650:ONE196650 OWY196650:OXA196650 PGU196650:PGW196650 PQQ196650:PQS196650 QAM196650:QAO196650 QKI196650:QKK196650 QUE196650:QUG196650 REA196650:REC196650 RNW196650:RNY196650 RXS196650:RXU196650 SHO196650:SHQ196650 SRK196650:SRM196650 TBG196650:TBI196650 TLC196650:TLE196650 TUY196650:TVA196650 UEU196650:UEW196650 UOQ196650:UOS196650 UYM196650:UYO196650 VII196650:VIK196650 VSE196650:VSG196650 WCA196650:WCC196650 WLW196650:WLY196650 WVS196650:WVU196650 K262186:M262186 JG262186:JI262186 TC262186:TE262186 ACY262186:ADA262186 AMU262186:AMW262186 AWQ262186:AWS262186 BGM262186:BGO262186 BQI262186:BQK262186 CAE262186:CAG262186 CKA262186:CKC262186 CTW262186:CTY262186 DDS262186:DDU262186 DNO262186:DNQ262186 DXK262186:DXM262186 EHG262186:EHI262186 ERC262186:ERE262186 FAY262186:FBA262186 FKU262186:FKW262186 FUQ262186:FUS262186 GEM262186:GEO262186 GOI262186:GOK262186 GYE262186:GYG262186 HIA262186:HIC262186 HRW262186:HRY262186 IBS262186:IBU262186 ILO262186:ILQ262186 IVK262186:IVM262186 JFG262186:JFI262186 JPC262186:JPE262186 JYY262186:JZA262186 KIU262186:KIW262186 KSQ262186:KSS262186 LCM262186:LCO262186 LMI262186:LMK262186 LWE262186:LWG262186 MGA262186:MGC262186 MPW262186:MPY262186 MZS262186:MZU262186 NJO262186:NJQ262186 NTK262186:NTM262186 ODG262186:ODI262186 ONC262186:ONE262186 OWY262186:OXA262186 PGU262186:PGW262186 PQQ262186:PQS262186 QAM262186:QAO262186 QKI262186:QKK262186 QUE262186:QUG262186 REA262186:REC262186 RNW262186:RNY262186 RXS262186:RXU262186 SHO262186:SHQ262186 SRK262186:SRM262186 TBG262186:TBI262186 TLC262186:TLE262186 TUY262186:TVA262186 UEU262186:UEW262186 UOQ262186:UOS262186 UYM262186:UYO262186 VII262186:VIK262186 VSE262186:VSG262186 WCA262186:WCC262186 WLW262186:WLY262186 WVS262186:WVU262186 K327722:M327722 JG327722:JI327722 TC327722:TE327722 ACY327722:ADA327722 AMU327722:AMW327722 AWQ327722:AWS327722 BGM327722:BGO327722 BQI327722:BQK327722 CAE327722:CAG327722 CKA327722:CKC327722 CTW327722:CTY327722 DDS327722:DDU327722 DNO327722:DNQ327722 DXK327722:DXM327722 EHG327722:EHI327722 ERC327722:ERE327722 FAY327722:FBA327722 FKU327722:FKW327722 FUQ327722:FUS327722 GEM327722:GEO327722 GOI327722:GOK327722 GYE327722:GYG327722 HIA327722:HIC327722 HRW327722:HRY327722 IBS327722:IBU327722 ILO327722:ILQ327722 IVK327722:IVM327722 JFG327722:JFI327722 JPC327722:JPE327722 JYY327722:JZA327722 KIU327722:KIW327722 KSQ327722:KSS327722 LCM327722:LCO327722 LMI327722:LMK327722 LWE327722:LWG327722 MGA327722:MGC327722 MPW327722:MPY327722 MZS327722:MZU327722 NJO327722:NJQ327722 NTK327722:NTM327722 ODG327722:ODI327722 ONC327722:ONE327722 OWY327722:OXA327722 PGU327722:PGW327722 PQQ327722:PQS327722 QAM327722:QAO327722 QKI327722:QKK327722 QUE327722:QUG327722 REA327722:REC327722 RNW327722:RNY327722 RXS327722:RXU327722 SHO327722:SHQ327722 SRK327722:SRM327722 TBG327722:TBI327722 TLC327722:TLE327722 TUY327722:TVA327722 UEU327722:UEW327722 UOQ327722:UOS327722 UYM327722:UYO327722 VII327722:VIK327722 VSE327722:VSG327722 WCA327722:WCC327722 WLW327722:WLY327722 WVS327722:WVU327722 K393258:M393258 JG393258:JI393258 TC393258:TE393258 ACY393258:ADA393258 AMU393258:AMW393258 AWQ393258:AWS393258 BGM393258:BGO393258 BQI393258:BQK393258 CAE393258:CAG393258 CKA393258:CKC393258 CTW393258:CTY393258 DDS393258:DDU393258 DNO393258:DNQ393258 DXK393258:DXM393258 EHG393258:EHI393258 ERC393258:ERE393258 FAY393258:FBA393258 FKU393258:FKW393258 FUQ393258:FUS393258 GEM393258:GEO393258 GOI393258:GOK393258 GYE393258:GYG393258 HIA393258:HIC393258 HRW393258:HRY393258 IBS393258:IBU393258 ILO393258:ILQ393258 IVK393258:IVM393258 JFG393258:JFI393258 JPC393258:JPE393258 JYY393258:JZA393258 KIU393258:KIW393258 KSQ393258:KSS393258 LCM393258:LCO393258 LMI393258:LMK393258 LWE393258:LWG393258 MGA393258:MGC393258 MPW393258:MPY393258 MZS393258:MZU393258 NJO393258:NJQ393258 NTK393258:NTM393258 ODG393258:ODI393258 ONC393258:ONE393258 OWY393258:OXA393258 PGU393258:PGW393258 PQQ393258:PQS393258 QAM393258:QAO393258 QKI393258:QKK393258 QUE393258:QUG393258 REA393258:REC393258 RNW393258:RNY393258 RXS393258:RXU393258 SHO393258:SHQ393258 SRK393258:SRM393258 TBG393258:TBI393258 TLC393258:TLE393258 TUY393258:TVA393258 UEU393258:UEW393258 UOQ393258:UOS393258 UYM393258:UYO393258 VII393258:VIK393258 VSE393258:VSG393258 WCA393258:WCC393258 WLW393258:WLY393258 WVS393258:WVU393258 K458794:M458794 JG458794:JI458794 TC458794:TE458794 ACY458794:ADA458794 AMU458794:AMW458794 AWQ458794:AWS458794 BGM458794:BGO458794 BQI458794:BQK458794 CAE458794:CAG458794 CKA458794:CKC458794 CTW458794:CTY458794 DDS458794:DDU458794 DNO458794:DNQ458794 DXK458794:DXM458794 EHG458794:EHI458794 ERC458794:ERE458794 FAY458794:FBA458794 FKU458794:FKW458794 FUQ458794:FUS458794 GEM458794:GEO458794 GOI458794:GOK458794 GYE458794:GYG458794 HIA458794:HIC458794 HRW458794:HRY458794 IBS458794:IBU458794 ILO458794:ILQ458794 IVK458794:IVM458794 JFG458794:JFI458794 JPC458794:JPE458794 JYY458794:JZA458794 KIU458794:KIW458794 KSQ458794:KSS458794 LCM458794:LCO458794 LMI458794:LMK458794 LWE458794:LWG458794 MGA458794:MGC458794 MPW458794:MPY458794 MZS458794:MZU458794 NJO458794:NJQ458794 NTK458794:NTM458794 ODG458794:ODI458794 ONC458794:ONE458794 OWY458794:OXA458794 PGU458794:PGW458794 PQQ458794:PQS458794 QAM458794:QAO458794 QKI458794:QKK458794 QUE458794:QUG458794 REA458794:REC458794 RNW458794:RNY458794 RXS458794:RXU458794 SHO458794:SHQ458794 SRK458794:SRM458794 TBG458794:TBI458794 TLC458794:TLE458794 TUY458794:TVA458794 UEU458794:UEW458794 UOQ458794:UOS458794 UYM458794:UYO458794 VII458794:VIK458794 VSE458794:VSG458794 WCA458794:WCC458794 WLW458794:WLY458794 WVS458794:WVU458794 K524330:M524330 JG524330:JI524330 TC524330:TE524330 ACY524330:ADA524330 AMU524330:AMW524330 AWQ524330:AWS524330 BGM524330:BGO524330 BQI524330:BQK524330 CAE524330:CAG524330 CKA524330:CKC524330 CTW524330:CTY524330 DDS524330:DDU524330 DNO524330:DNQ524330 DXK524330:DXM524330 EHG524330:EHI524330 ERC524330:ERE524330 FAY524330:FBA524330 FKU524330:FKW524330 FUQ524330:FUS524330 GEM524330:GEO524330 GOI524330:GOK524330 GYE524330:GYG524330 HIA524330:HIC524330 HRW524330:HRY524330 IBS524330:IBU524330 ILO524330:ILQ524330 IVK524330:IVM524330 JFG524330:JFI524330 JPC524330:JPE524330 JYY524330:JZA524330 KIU524330:KIW524330 KSQ524330:KSS524330 LCM524330:LCO524330 LMI524330:LMK524330 LWE524330:LWG524330 MGA524330:MGC524330 MPW524330:MPY524330 MZS524330:MZU524330 NJO524330:NJQ524330 NTK524330:NTM524330 ODG524330:ODI524330 ONC524330:ONE524330 OWY524330:OXA524330 PGU524330:PGW524330 PQQ524330:PQS524330 QAM524330:QAO524330 QKI524330:QKK524330 QUE524330:QUG524330 REA524330:REC524330 RNW524330:RNY524330 RXS524330:RXU524330 SHO524330:SHQ524330 SRK524330:SRM524330 TBG524330:TBI524330 TLC524330:TLE524330 TUY524330:TVA524330 UEU524330:UEW524330 UOQ524330:UOS524330 UYM524330:UYO524330 VII524330:VIK524330 VSE524330:VSG524330 WCA524330:WCC524330 WLW524330:WLY524330 WVS524330:WVU524330 K589866:M589866 JG589866:JI589866 TC589866:TE589866 ACY589866:ADA589866 AMU589866:AMW589866 AWQ589866:AWS589866 BGM589866:BGO589866 BQI589866:BQK589866 CAE589866:CAG589866 CKA589866:CKC589866 CTW589866:CTY589866 DDS589866:DDU589866 DNO589866:DNQ589866 DXK589866:DXM589866 EHG589866:EHI589866 ERC589866:ERE589866 FAY589866:FBA589866 FKU589866:FKW589866 FUQ589866:FUS589866 GEM589866:GEO589866 GOI589866:GOK589866 GYE589866:GYG589866 HIA589866:HIC589866 HRW589866:HRY589866 IBS589866:IBU589866 ILO589866:ILQ589866 IVK589866:IVM589866 JFG589866:JFI589866 JPC589866:JPE589866 JYY589866:JZA589866 KIU589866:KIW589866 KSQ589866:KSS589866 LCM589866:LCO589866 LMI589866:LMK589866 LWE589866:LWG589866 MGA589866:MGC589866 MPW589866:MPY589866 MZS589866:MZU589866 NJO589866:NJQ589866 NTK589866:NTM589866 ODG589866:ODI589866 ONC589866:ONE589866 OWY589866:OXA589866 PGU589866:PGW589866 PQQ589866:PQS589866 QAM589866:QAO589866 QKI589866:QKK589866 QUE589866:QUG589866 REA589866:REC589866 RNW589866:RNY589866 RXS589866:RXU589866 SHO589866:SHQ589866 SRK589866:SRM589866 TBG589866:TBI589866 TLC589866:TLE589866 TUY589866:TVA589866 UEU589866:UEW589866 UOQ589866:UOS589866 UYM589866:UYO589866 VII589866:VIK589866 VSE589866:VSG589866 WCA589866:WCC589866 WLW589866:WLY589866 WVS589866:WVU589866 K655402:M655402 JG655402:JI655402 TC655402:TE655402 ACY655402:ADA655402 AMU655402:AMW655402 AWQ655402:AWS655402 BGM655402:BGO655402 BQI655402:BQK655402 CAE655402:CAG655402 CKA655402:CKC655402 CTW655402:CTY655402 DDS655402:DDU655402 DNO655402:DNQ655402 DXK655402:DXM655402 EHG655402:EHI655402 ERC655402:ERE655402 FAY655402:FBA655402 FKU655402:FKW655402 FUQ655402:FUS655402 GEM655402:GEO655402 GOI655402:GOK655402 GYE655402:GYG655402 HIA655402:HIC655402 HRW655402:HRY655402 IBS655402:IBU655402 ILO655402:ILQ655402 IVK655402:IVM655402 JFG655402:JFI655402 JPC655402:JPE655402 JYY655402:JZA655402 KIU655402:KIW655402 KSQ655402:KSS655402 LCM655402:LCO655402 LMI655402:LMK655402 LWE655402:LWG655402 MGA655402:MGC655402 MPW655402:MPY655402 MZS655402:MZU655402 NJO655402:NJQ655402 NTK655402:NTM655402 ODG655402:ODI655402 ONC655402:ONE655402 OWY655402:OXA655402 PGU655402:PGW655402 PQQ655402:PQS655402 QAM655402:QAO655402 QKI655402:QKK655402 QUE655402:QUG655402 REA655402:REC655402 RNW655402:RNY655402 RXS655402:RXU655402 SHO655402:SHQ655402 SRK655402:SRM655402 TBG655402:TBI655402 TLC655402:TLE655402 TUY655402:TVA655402 UEU655402:UEW655402 UOQ655402:UOS655402 UYM655402:UYO655402 VII655402:VIK655402 VSE655402:VSG655402 WCA655402:WCC655402 WLW655402:WLY655402 WVS655402:WVU655402 K720938:M720938 JG720938:JI720938 TC720938:TE720938 ACY720938:ADA720938 AMU720938:AMW720938 AWQ720938:AWS720938 BGM720938:BGO720938 BQI720938:BQK720938 CAE720938:CAG720938 CKA720938:CKC720938 CTW720938:CTY720938 DDS720938:DDU720938 DNO720938:DNQ720938 DXK720938:DXM720938 EHG720938:EHI720938 ERC720938:ERE720938 FAY720938:FBA720938 FKU720938:FKW720938 FUQ720938:FUS720938 GEM720938:GEO720938 GOI720938:GOK720938 GYE720938:GYG720938 HIA720938:HIC720938 HRW720938:HRY720938 IBS720938:IBU720938 ILO720938:ILQ720938 IVK720938:IVM720938 JFG720938:JFI720938 JPC720938:JPE720938 JYY720938:JZA720938 KIU720938:KIW720938 KSQ720938:KSS720938 LCM720938:LCO720938 LMI720938:LMK720938 LWE720938:LWG720938 MGA720938:MGC720938 MPW720938:MPY720938 MZS720938:MZU720938 NJO720938:NJQ720938 NTK720938:NTM720938 ODG720938:ODI720938 ONC720938:ONE720938 OWY720938:OXA720938 PGU720938:PGW720938 PQQ720938:PQS720938 QAM720938:QAO720938 QKI720938:QKK720938 QUE720938:QUG720938 REA720938:REC720938 RNW720938:RNY720938 RXS720938:RXU720938 SHO720938:SHQ720938 SRK720938:SRM720938 TBG720938:TBI720938 TLC720938:TLE720938 TUY720938:TVA720938 UEU720938:UEW720938 UOQ720938:UOS720938 UYM720938:UYO720938 VII720938:VIK720938 VSE720938:VSG720938 WCA720938:WCC720938 WLW720938:WLY720938 WVS720938:WVU720938 K786474:M786474 JG786474:JI786474 TC786474:TE786474 ACY786474:ADA786474 AMU786474:AMW786474 AWQ786474:AWS786474 BGM786474:BGO786474 BQI786474:BQK786474 CAE786474:CAG786474 CKA786474:CKC786474 CTW786474:CTY786474 DDS786474:DDU786474 DNO786474:DNQ786474 DXK786474:DXM786474 EHG786474:EHI786474 ERC786474:ERE786474 FAY786474:FBA786474 FKU786474:FKW786474 FUQ786474:FUS786474 GEM786474:GEO786474 GOI786474:GOK786474 GYE786474:GYG786474 HIA786474:HIC786474 HRW786474:HRY786474 IBS786474:IBU786474 ILO786474:ILQ786474 IVK786474:IVM786474 JFG786474:JFI786474 JPC786474:JPE786474 JYY786474:JZA786474 KIU786474:KIW786474 KSQ786474:KSS786474 LCM786474:LCO786474 LMI786474:LMK786474 LWE786474:LWG786474 MGA786474:MGC786474 MPW786474:MPY786474 MZS786474:MZU786474 NJO786474:NJQ786474 NTK786474:NTM786474 ODG786474:ODI786474 ONC786474:ONE786474 OWY786474:OXA786474 PGU786474:PGW786474 PQQ786474:PQS786474 QAM786474:QAO786474 QKI786474:QKK786474 QUE786474:QUG786474 REA786474:REC786474 RNW786474:RNY786474 RXS786474:RXU786474 SHO786474:SHQ786474 SRK786474:SRM786474 TBG786474:TBI786474 TLC786474:TLE786474 TUY786474:TVA786474 UEU786474:UEW786474 UOQ786474:UOS786474 UYM786474:UYO786474 VII786474:VIK786474 VSE786474:VSG786474 WCA786474:WCC786474 WLW786474:WLY786474 WVS786474:WVU786474 K852010:M852010 JG852010:JI852010 TC852010:TE852010 ACY852010:ADA852010 AMU852010:AMW852010 AWQ852010:AWS852010 BGM852010:BGO852010 BQI852010:BQK852010 CAE852010:CAG852010 CKA852010:CKC852010 CTW852010:CTY852010 DDS852010:DDU852010 DNO852010:DNQ852010 DXK852010:DXM852010 EHG852010:EHI852010 ERC852010:ERE852010 FAY852010:FBA852010 FKU852010:FKW852010 FUQ852010:FUS852010 GEM852010:GEO852010 GOI852010:GOK852010 GYE852010:GYG852010 HIA852010:HIC852010 HRW852010:HRY852010 IBS852010:IBU852010 ILO852010:ILQ852010 IVK852010:IVM852010 JFG852010:JFI852010 JPC852010:JPE852010 JYY852010:JZA852010 KIU852010:KIW852010 KSQ852010:KSS852010 LCM852010:LCO852010 LMI852010:LMK852010 LWE852010:LWG852010 MGA852010:MGC852010 MPW852010:MPY852010 MZS852010:MZU852010 NJO852010:NJQ852010 NTK852010:NTM852010 ODG852010:ODI852010 ONC852010:ONE852010 OWY852010:OXA852010 PGU852010:PGW852010 PQQ852010:PQS852010 QAM852010:QAO852010 QKI852010:QKK852010 QUE852010:QUG852010 REA852010:REC852010 RNW852010:RNY852010 RXS852010:RXU852010 SHO852010:SHQ852010 SRK852010:SRM852010 TBG852010:TBI852010 TLC852010:TLE852010 TUY852010:TVA852010 UEU852010:UEW852010 UOQ852010:UOS852010 UYM852010:UYO852010 VII852010:VIK852010 VSE852010:VSG852010 WCA852010:WCC852010 WLW852010:WLY852010 WVS852010:WVU852010 K917546:M917546 JG917546:JI917546 TC917546:TE917546 ACY917546:ADA917546 AMU917546:AMW917546 AWQ917546:AWS917546 BGM917546:BGO917546 BQI917546:BQK917546 CAE917546:CAG917546 CKA917546:CKC917546 CTW917546:CTY917546 DDS917546:DDU917546 DNO917546:DNQ917546 DXK917546:DXM917546 EHG917546:EHI917546 ERC917546:ERE917546 FAY917546:FBA917546 FKU917546:FKW917546 FUQ917546:FUS917546 GEM917546:GEO917546 GOI917546:GOK917546 GYE917546:GYG917546 HIA917546:HIC917546 HRW917546:HRY917546 IBS917546:IBU917546 ILO917546:ILQ917546 IVK917546:IVM917546 JFG917546:JFI917546 JPC917546:JPE917546 JYY917546:JZA917546 KIU917546:KIW917546 KSQ917546:KSS917546 LCM917546:LCO917546 LMI917546:LMK917546 LWE917546:LWG917546 MGA917546:MGC917546 MPW917546:MPY917546 MZS917546:MZU917546 NJO917546:NJQ917546 NTK917546:NTM917546 ODG917546:ODI917546 ONC917546:ONE917546 OWY917546:OXA917546 PGU917546:PGW917546 PQQ917546:PQS917546 QAM917546:QAO917546 QKI917546:QKK917546 QUE917546:QUG917546 REA917546:REC917546 RNW917546:RNY917546 RXS917546:RXU917546 SHO917546:SHQ917546 SRK917546:SRM917546 TBG917546:TBI917546 TLC917546:TLE917546 TUY917546:TVA917546 UEU917546:UEW917546 UOQ917546:UOS917546 UYM917546:UYO917546 VII917546:VIK917546 VSE917546:VSG917546 WCA917546:WCC917546 WLW917546:WLY917546 WVS917546:WVU917546 K983082:M983082 JG983082:JI983082 TC983082:TE983082 ACY983082:ADA983082 AMU983082:AMW983082 AWQ983082:AWS983082 BGM983082:BGO983082 BQI983082:BQK983082 CAE983082:CAG983082 CKA983082:CKC983082 CTW983082:CTY983082 DDS983082:DDU983082 DNO983082:DNQ983082 DXK983082:DXM983082 EHG983082:EHI983082 ERC983082:ERE983082 FAY983082:FBA983082 FKU983082:FKW983082 FUQ983082:FUS983082 GEM983082:GEO983082 GOI983082:GOK983082 GYE983082:GYG983082 HIA983082:HIC983082 HRW983082:HRY983082 IBS983082:IBU983082 ILO983082:ILQ983082 IVK983082:IVM983082 JFG983082:JFI983082 JPC983082:JPE983082 JYY983082:JZA983082 KIU983082:KIW983082 KSQ983082:KSS983082 LCM983082:LCO983082 LMI983082:LMK983082 LWE983082:LWG983082 MGA983082:MGC983082 MPW983082:MPY983082 MZS983082:MZU983082 NJO983082:NJQ983082 NTK983082:NTM983082 ODG983082:ODI983082 ONC983082:ONE983082 OWY983082:OXA983082 PGU983082:PGW983082 PQQ983082:PQS983082 QAM983082:QAO983082 QKI983082:QKK983082 QUE983082:QUG983082 REA983082:REC983082 RNW983082:RNY983082 RXS983082:RXU983082 SHO983082:SHQ983082 SRK983082:SRM983082 TBG983082:TBI983082 TLC983082:TLE983082 TUY983082:TVA983082 UEU983082:UEW983082 UOQ983082:UOS983082 UYM983082:UYO983082 VII983082:VIK983082 VSE983082:VSG983082 WCA983082:WCC983082 WLW983082:WLY983082 WVS983082:WVU983082 O42:P42 JK42:JL42 TG42:TH42 ADC42:ADD42 AMY42:AMZ42 AWU42:AWV42 BGQ42:BGR42 BQM42:BQN42 CAI42:CAJ42 CKE42:CKF42 CUA42:CUB42 DDW42:DDX42 DNS42:DNT42 DXO42:DXP42 EHK42:EHL42 ERG42:ERH42 FBC42:FBD42 FKY42:FKZ42 FUU42:FUV42 GEQ42:GER42 GOM42:GON42 GYI42:GYJ42 HIE42:HIF42 HSA42:HSB42 IBW42:IBX42 ILS42:ILT42 IVO42:IVP42 JFK42:JFL42 JPG42:JPH42 JZC42:JZD42 KIY42:KIZ42 KSU42:KSV42 LCQ42:LCR42 LMM42:LMN42 LWI42:LWJ42 MGE42:MGF42 MQA42:MQB42 MZW42:MZX42 NJS42:NJT42 NTO42:NTP42 ODK42:ODL42 ONG42:ONH42 OXC42:OXD42 PGY42:PGZ42 PQU42:PQV42 QAQ42:QAR42 QKM42:QKN42 QUI42:QUJ42 REE42:REF42 ROA42:ROB42 RXW42:RXX42 SHS42:SHT42 SRO42:SRP42 TBK42:TBL42 TLG42:TLH42 TVC42:TVD42 UEY42:UEZ42 UOU42:UOV42 UYQ42:UYR42 VIM42:VIN42 VSI42:VSJ42 WCE42:WCF42 WMA42:WMB42 WVW42:WVX42 O65578:P65578 JK65578:JL65578 TG65578:TH65578 ADC65578:ADD65578 AMY65578:AMZ65578 AWU65578:AWV65578 BGQ65578:BGR65578 BQM65578:BQN65578 CAI65578:CAJ65578 CKE65578:CKF65578 CUA65578:CUB65578 DDW65578:DDX65578 DNS65578:DNT65578 DXO65578:DXP65578 EHK65578:EHL65578 ERG65578:ERH65578 FBC65578:FBD65578 FKY65578:FKZ65578 FUU65578:FUV65578 GEQ65578:GER65578 GOM65578:GON65578 GYI65578:GYJ65578 HIE65578:HIF65578 HSA65578:HSB65578 IBW65578:IBX65578 ILS65578:ILT65578 IVO65578:IVP65578 JFK65578:JFL65578 JPG65578:JPH65578 JZC65578:JZD65578 KIY65578:KIZ65578 KSU65578:KSV65578 LCQ65578:LCR65578 LMM65578:LMN65578 LWI65578:LWJ65578 MGE65578:MGF65578 MQA65578:MQB65578 MZW65578:MZX65578 NJS65578:NJT65578 NTO65578:NTP65578 ODK65578:ODL65578 ONG65578:ONH65578 OXC65578:OXD65578 PGY65578:PGZ65578 PQU65578:PQV65578 QAQ65578:QAR65578 QKM65578:QKN65578 QUI65578:QUJ65578 REE65578:REF65578 ROA65578:ROB65578 RXW65578:RXX65578 SHS65578:SHT65578 SRO65578:SRP65578 TBK65578:TBL65578 TLG65578:TLH65578 TVC65578:TVD65578 UEY65578:UEZ65578 UOU65578:UOV65578 UYQ65578:UYR65578 VIM65578:VIN65578 VSI65578:VSJ65578 WCE65578:WCF65578 WMA65578:WMB65578 WVW65578:WVX65578 O131114:P131114 JK131114:JL131114 TG131114:TH131114 ADC131114:ADD131114 AMY131114:AMZ131114 AWU131114:AWV131114 BGQ131114:BGR131114 BQM131114:BQN131114 CAI131114:CAJ131114 CKE131114:CKF131114 CUA131114:CUB131114 DDW131114:DDX131114 DNS131114:DNT131114 DXO131114:DXP131114 EHK131114:EHL131114 ERG131114:ERH131114 FBC131114:FBD131114 FKY131114:FKZ131114 FUU131114:FUV131114 GEQ131114:GER131114 GOM131114:GON131114 GYI131114:GYJ131114 HIE131114:HIF131114 HSA131114:HSB131114 IBW131114:IBX131114 ILS131114:ILT131114 IVO131114:IVP131114 JFK131114:JFL131114 JPG131114:JPH131114 JZC131114:JZD131114 KIY131114:KIZ131114 KSU131114:KSV131114 LCQ131114:LCR131114 LMM131114:LMN131114 LWI131114:LWJ131114 MGE131114:MGF131114 MQA131114:MQB131114 MZW131114:MZX131114 NJS131114:NJT131114 NTO131114:NTP131114 ODK131114:ODL131114 ONG131114:ONH131114 OXC131114:OXD131114 PGY131114:PGZ131114 PQU131114:PQV131114 QAQ131114:QAR131114 QKM131114:QKN131114 QUI131114:QUJ131114 REE131114:REF131114 ROA131114:ROB131114 RXW131114:RXX131114 SHS131114:SHT131114 SRO131114:SRP131114 TBK131114:TBL131114 TLG131114:TLH131114 TVC131114:TVD131114 UEY131114:UEZ131114 UOU131114:UOV131114 UYQ131114:UYR131114 VIM131114:VIN131114 VSI131114:VSJ131114 WCE131114:WCF131114 WMA131114:WMB131114 WVW131114:WVX131114 O196650:P196650 JK196650:JL196650 TG196650:TH196650 ADC196650:ADD196650 AMY196650:AMZ196650 AWU196650:AWV196650 BGQ196650:BGR196650 BQM196650:BQN196650 CAI196650:CAJ196650 CKE196650:CKF196650 CUA196650:CUB196650 DDW196650:DDX196650 DNS196650:DNT196650 DXO196650:DXP196650 EHK196650:EHL196650 ERG196650:ERH196650 FBC196650:FBD196650 FKY196650:FKZ196650 FUU196650:FUV196650 GEQ196650:GER196650 GOM196650:GON196650 GYI196650:GYJ196650 HIE196650:HIF196650 HSA196650:HSB196650 IBW196650:IBX196650 ILS196650:ILT196650 IVO196650:IVP196650 JFK196650:JFL196650 JPG196650:JPH196650 JZC196650:JZD196650 KIY196650:KIZ196650 KSU196650:KSV196650 LCQ196650:LCR196650 LMM196650:LMN196650 LWI196650:LWJ196650 MGE196650:MGF196650 MQA196650:MQB196650 MZW196650:MZX196650 NJS196650:NJT196650 NTO196650:NTP196650 ODK196650:ODL196650 ONG196650:ONH196650 OXC196650:OXD196650 PGY196650:PGZ196650 PQU196650:PQV196650 QAQ196650:QAR196650 QKM196650:QKN196650 QUI196650:QUJ196650 REE196650:REF196650 ROA196650:ROB196650 RXW196650:RXX196650 SHS196650:SHT196650 SRO196650:SRP196650 TBK196650:TBL196650 TLG196650:TLH196650 TVC196650:TVD196650 UEY196650:UEZ196650 UOU196650:UOV196650 UYQ196650:UYR196650 VIM196650:VIN196650 VSI196650:VSJ196650 WCE196650:WCF196650 WMA196650:WMB196650 WVW196650:WVX196650 O262186:P262186 JK262186:JL262186 TG262186:TH262186 ADC262186:ADD262186 AMY262186:AMZ262186 AWU262186:AWV262186 BGQ262186:BGR262186 BQM262186:BQN262186 CAI262186:CAJ262186 CKE262186:CKF262186 CUA262186:CUB262186 DDW262186:DDX262186 DNS262186:DNT262186 DXO262186:DXP262186 EHK262186:EHL262186 ERG262186:ERH262186 FBC262186:FBD262186 FKY262186:FKZ262186 FUU262186:FUV262186 GEQ262186:GER262186 GOM262186:GON262186 GYI262186:GYJ262186 HIE262186:HIF262186 HSA262186:HSB262186 IBW262186:IBX262186 ILS262186:ILT262186 IVO262186:IVP262186 JFK262186:JFL262186 JPG262186:JPH262186 JZC262186:JZD262186 KIY262186:KIZ262186 KSU262186:KSV262186 LCQ262186:LCR262186 LMM262186:LMN262186 LWI262186:LWJ262186 MGE262186:MGF262186 MQA262186:MQB262186 MZW262186:MZX262186 NJS262186:NJT262186 NTO262186:NTP262186 ODK262186:ODL262186 ONG262186:ONH262186 OXC262186:OXD262186 PGY262186:PGZ262186 PQU262186:PQV262186 QAQ262186:QAR262186 QKM262186:QKN262186 QUI262186:QUJ262186 REE262186:REF262186 ROA262186:ROB262186 RXW262186:RXX262186 SHS262186:SHT262186 SRO262186:SRP262186 TBK262186:TBL262186 TLG262186:TLH262186 TVC262186:TVD262186 UEY262186:UEZ262186 UOU262186:UOV262186 UYQ262186:UYR262186 VIM262186:VIN262186 VSI262186:VSJ262186 WCE262186:WCF262186 WMA262186:WMB262186 WVW262186:WVX262186 O327722:P327722 JK327722:JL327722 TG327722:TH327722 ADC327722:ADD327722 AMY327722:AMZ327722 AWU327722:AWV327722 BGQ327722:BGR327722 BQM327722:BQN327722 CAI327722:CAJ327722 CKE327722:CKF327722 CUA327722:CUB327722 DDW327722:DDX327722 DNS327722:DNT327722 DXO327722:DXP327722 EHK327722:EHL327722 ERG327722:ERH327722 FBC327722:FBD327722 FKY327722:FKZ327722 FUU327722:FUV327722 GEQ327722:GER327722 GOM327722:GON327722 GYI327722:GYJ327722 HIE327722:HIF327722 HSA327722:HSB327722 IBW327722:IBX327722 ILS327722:ILT327722 IVO327722:IVP327722 JFK327722:JFL327722 JPG327722:JPH327722 JZC327722:JZD327722 KIY327722:KIZ327722 KSU327722:KSV327722 LCQ327722:LCR327722 LMM327722:LMN327722 LWI327722:LWJ327722 MGE327722:MGF327722 MQA327722:MQB327722 MZW327722:MZX327722 NJS327722:NJT327722 NTO327722:NTP327722 ODK327722:ODL327722 ONG327722:ONH327722 OXC327722:OXD327722 PGY327722:PGZ327722 PQU327722:PQV327722 QAQ327722:QAR327722 QKM327722:QKN327722 QUI327722:QUJ327722 REE327722:REF327722 ROA327722:ROB327722 RXW327722:RXX327722 SHS327722:SHT327722 SRO327722:SRP327722 TBK327722:TBL327722 TLG327722:TLH327722 TVC327722:TVD327722 UEY327722:UEZ327722 UOU327722:UOV327722 UYQ327722:UYR327722 VIM327722:VIN327722 VSI327722:VSJ327722 WCE327722:WCF327722 WMA327722:WMB327722 WVW327722:WVX327722 O393258:P393258 JK393258:JL393258 TG393258:TH393258 ADC393258:ADD393258 AMY393258:AMZ393258 AWU393258:AWV393258 BGQ393258:BGR393258 BQM393258:BQN393258 CAI393258:CAJ393258 CKE393258:CKF393258 CUA393258:CUB393258 DDW393258:DDX393258 DNS393258:DNT393258 DXO393258:DXP393258 EHK393258:EHL393258 ERG393258:ERH393258 FBC393258:FBD393258 FKY393258:FKZ393258 FUU393258:FUV393258 GEQ393258:GER393258 GOM393258:GON393258 GYI393258:GYJ393258 HIE393258:HIF393258 HSA393258:HSB393258 IBW393258:IBX393258 ILS393258:ILT393258 IVO393258:IVP393258 JFK393258:JFL393258 JPG393258:JPH393258 JZC393258:JZD393258 KIY393258:KIZ393258 KSU393258:KSV393258 LCQ393258:LCR393258 LMM393258:LMN393258 LWI393258:LWJ393258 MGE393258:MGF393258 MQA393258:MQB393258 MZW393258:MZX393258 NJS393258:NJT393258 NTO393258:NTP393258 ODK393258:ODL393258 ONG393258:ONH393258 OXC393258:OXD393258 PGY393258:PGZ393258 PQU393258:PQV393258 QAQ393258:QAR393258 QKM393258:QKN393258 QUI393258:QUJ393258 REE393258:REF393258 ROA393258:ROB393258 RXW393258:RXX393258 SHS393258:SHT393258 SRO393258:SRP393258 TBK393258:TBL393258 TLG393258:TLH393258 TVC393258:TVD393258 UEY393258:UEZ393258 UOU393258:UOV393258 UYQ393258:UYR393258 VIM393258:VIN393258 VSI393258:VSJ393258 WCE393258:WCF393258 WMA393258:WMB393258 WVW393258:WVX393258 O458794:P458794 JK458794:JL458794 TG458794:TH458794 ADC458794:ADD458794 AMY458794:AMZ458794 AWU458794:AWV458794 BGQ458794:BGR458794 BQM458794:BQN458794 CAI458794:CAJ458794 CKE458794:CKF458794 CUA458794:CUB458794 DDW458794:DDX458794 DNS458794:DNT458794 DXO458794:DXP458794 EHK458794:EHL458794 ERG458794:ERH458794 FBC458794:FBD458794 FKY458794:FKZ458794 FUU458794:FUV458794 GEQ458794:GER458794 GOM458794:GON458794 GYI458794:GYJ458794 HIE458794:HIF458794 HSA458794:HSB458794 IBW458794:IBX458794 ILS458794:ILT458794 IVO458794:IVP458794 JFK458794:JFL458794 JPG458794:JPH458794 JZC458794:JZD458794 KIY458794:KIZ458794 KSU458794:KSV458794 LCQ458794:LCR458794 LMM458794:LMN458794 LWI458794:LWJ458794 MGE458794:MGF458794 MQA458794:MQB458794 MZW458794:MZX458794 NJS458794:NJT458794 NTO458794:NTP458794 ODK458794:ODL458794 ONG458794:ONH458794 OXC458794:OXD458794 PGY458794:PGZ458794 PQU458794:PQV458794 QAQ458794:QAR458794 QKM458794:QKN458794 QUI458794:QUJ458794 REE458794:REF458794 ROA458794:ROB458794 RXW458794:RXX458794 SHS458794:SHT458794 SRO458794:SRP458794 TBK458794:TBL458794 TLG458794:TLH458794 TVC458794:TVD458794 UEY458794:UEZ458794 UOU458794:UOV458794 UYQ458794:UYR458794 VIM458794:VIN458794 VSI458794:VSJ458794 WCE458794:WCF458794 WMA458794:WMB458794 WVW458794:WVX458794 O524330:P524330 JK524330:JL524330 TG524330:TH524330 ADC524330:ADD524330 AMY524330:AMZ524330 AWU524330:AWV524330 BGQ524330:BGR524330 BQM524330:BQN524330 CAI524330:CAJ524330 CKE524330:CKF524330 CUA524330:CUB524330 DDW524330:DDX524330 DNS524330:DNT524330 DXO524330:DXP524330 EHK524330:EHL524330 ERG524330:ERH524330 FBC524330:FBD524330 FKY524330:FKZ524330 FUU524330:FUV524330 GEQ524330:GER524330 GOM524330:GON524330 GYI524330:GYJ524330 HIE524330:HIF524330 HSA524330:HSB524330 IBW524330:IBX524330 ILS524330:ILT524330 IVO524330:IVP524330 JFK524330:JFL524330 JPG524330:JPH524330 JZC524330:JZD524330 KIY524330:KIZ524330 KSU524330:KSV524330 LCQ524330:LCR524330 LMM524330:LMN524330 LWI524330:LWJ524330 MGE524330:MGF524330 MQA524330:MQB524330 MZW524330:MZX524330 NJS524330:NJT524330 NTO524330:NTP524330 ODK524330:ODL524330 ONG524330:ONH524330 OXC524330:OXD524330 PGY524330:PGZ524330 PQU524330:PQV524330 QAQ524330:QAR524330 QKM524330:QKN524330 QUI524330:QUJ524330 REE524330:REF524330 ROA524330:ROB524330 RXW524330:RXX524330 SHS524330:SHT524330 SRO524330:SRP524330 TBK524330:TBL524330 TLG524330:TLH524330 TVC524330:TVD524330 UEY524330:UEZ524330 UOU524330:UOV524330 UYQ524330:UYR524330 VIM524330:VIN524330 VSI524330:VSJ524330 WCE524330:WCF524330 WMA524330:WMB524330 WVW524330:WVX524330 O589866:P589866 JK589866:JL589866 TG589866:TH589866 ADC589866:ADD589866 AMY589866:AMZ589866 AWU589866:AWV589866 BGQ589866:BGR589866 BQM589866:BQN589866 CAI589866:CAJ589866 CKE589866:CKF589866 CUA589866:CUB589866 DDW589866:DDX589866 DNS589866:DNT589866 DXO589866:DXP589866 EHK589866:EHL589866 ERG589866:ERH589866 FBC589866:FBD589866 FKY589866:FKZ589866 FUU589866:FUV589866 GEQ589866:GER589866 GOM589866:GON589866 GYI589866:GYJ589866 HIE589866:HIF589866 HSA589866:HSB589866 IBW589866:IBX589866 ILS589866:ILT589866 IVO589866:IVP589866 JFK589866:JFL589866 JPG589866:JPH589866 JZC589866:JZD589866 KIY589866:KIZ589866 KSU589866:KSV589866 LCQ589866:LCR589866 LMM589866:LMN589866 LWI589866:LWJ589866 MGE589866:MGF589866 MQA589866:MQB589866 MZW589866:MZX589866 NJS589866:NJT589866 NTO589866:NTP589866 ODK589866:ODL589866 ONG589866:ONH589866 OXC589866:OXD589866 PGY589866:PGZ589866 PQU589866:PQV589866 QAQ589866:QAR589866 QKM589866:QKN589866 QUI589866:QUJ589866 REE589866:REF589866 ROA589866:ROB589866 RXW589866:RXX589866 SHS589866:SHT589866 SRO589866:SRP589866 TBK589866:TBL589866 TLG589866:TLH589866 TVC589866:TVD589866 UEY589866:UEZ589866 UOU589866:UOV589866 UYQ589866:UYR589866 VIM589866:VIN589866 VSI589866:VSJ589866 WCE589866:WCF589866 WMA589866:WMB589866 WVW589866:WVX589866 O655402:P655402 JK655402:JL655402 TG655402:TH655402 ADC655402:ADD655402 AMY655402:AMZ655402 AWU655402:AWV655402 BGQ655402:BGR655402 BQM655402:BQN655402 CAI655402:CAJ655402 CKE655402:CKF655402 CUA655402:CUB655402 DDW655402:DDX655402 DNS655402:DNT655402 DXO655402:DXP655402 EHK655402:EHL655402 ERG655402:ERH655402 FBC655402:FBD655402 FKY655402:FKZ655402 FUU655402:FUV655402 GEQ655402:GER655402 GOM655402:GON655402 GYI655402:GYJ655402 HIE655402:HIF655402 HSA655402:HSB655402 IBW655402:IBX655402 ILS655402:ILT655402 IVO655402:IVP655402 JFK655402:JFL655402 JPG655402:JPH655402 JZC655402:JZD655402 KIY655402:KIZ655402 KSU655402:KSV655402 LCQ655402:LCR655402 LMM655402:LMN655402 LWI655402:LWJ655402 MGE655402:MGF655402 MQA655402:MQB655402 MZW655402:MZX655402 NJS655402:NJT655402 NTO655402:NTP655402 ODK655402:ODL655402 ONG655402:ONH655402 OXC655402:OXD655402 PGY655402:PGZ655402 PQU655402:PQV655402 QAQ655402:QAR655402 QKM655402:QKN655402 QUI655402:QUJ655402 REE655402:REF655402 ROA655402:ROB655402 RXW655402:RXX655402 SHS655402:SHT655402 SRO655402:SRP655402 TBK655402:TBL655402 TLG655402:TLH655402 TVC655402:TVD655402 UEY655402:UEZ655402 UOU655402:UOV655402 UYQ655402:UYR655402 VIM655402:VIN655402 VSI655402:VSJ655402 WCE655402:WCF655402 WMA655402:WMB655402 WVW655402:WVX655402 O720938:P720938 JK720938:JL720938 TG720938:TH720938 ADC720938:ADD720938 AMY720938:AMZ720938 AWU720938:AWV720938 BGQ720938:BGR720938 BQM720938:BQN720938 CAI720938:CAJ720938 CKE720938:CKF720938 CUA720938:CUB720938 DDW720938:DDX720938 DNS720938:DNT720938 DXO720938:DXP720938 EHK720938:EHL720938 ERG720938:ERH720938 FBC720938:FBD720938 FKY720938:FKZ720938 FUU720938:FUV720938 GEQ720938:GER720938 GOM720938:GON720938 GYI720938:GYJ720938 HIE720938:HIF720938 HSA720938:HSB720938 IBW720938:IBX720938 ILS720938:ILT720938 IVO720938:IVP720938 JFK720938:JFL720938 JPG720938:JPH720938 JZC720938:JZD720938 KIY720938:KIZ720938 KSU720938:KSV720938 LCQ720938:LCR720938 LMM720938:LMN720938 LWI720938:LWJ720938 MGE720938:MGF720938 MQA720938:MQB720938 MZW720938:MZX720938 NJS720938:NJT720938 NTO720938:NTP720938 ODK720938:ODL720938 ONG720938:ONH720938 OXC720938:OXD720938 PGY720938:PGZ720938 PQU720938:PQV720938 QAQ720938:QAR720938 QKM720938:QKN720938 QUI720938:QUJ720938 REE720938:REF720938 ROA720938:ROB720938 RXW720938:RXX720938 SHS720938:SHT720938 SRO720938:SRP720938 TBK720938:TBL720938 TLG720938:TLH720938 TVC720938:TVD720938 UEY720938:UEZ720938 UOU720938:UOV720938 UYQ720938:UYR720938 VIM720938:VIN720938 VSI720938:VSJ720938 WCE720938:WCF720938 WMA720938:WMB720938 WVW720938:WVX720938 O786474:P786474 JK786474:JL786474 TG786474:TH786474 ADC786474:ADD786474 AMY786474:AMZ786474 AWU786474:AWV786474 BGQ786474:BGR786474 BQM786474:BQN786474 CAI786474:CAJ786474 CKE786474:CKF786474 CUA786474:CUB786474 DDW786474:DDX786474 DNS786474:DNT786474 DXO786474:DXP786474 EHK786474:EHL786474 ERG786474:ERH786474 FBC786474:FBD786474 FKY786474:FKZ786474 FUU786474:FUV786474 GEQ786474:GER786474 GOM786474:GON786474 GYI786474:GYJ786474 HIE786474:HIF786474 HSA786474:HSB786474 IBW786474:IBX786474 ILS786474:ILT786474 IVO786474:IVP786474 JFK786474:JFL786474 JPG786474:JPH786474 JZC786474:JZD786474 KIY786474:KIZ786474 KSU786474:KSV786474 LCQ786474:LCR786474 LMM786474:LMN786474 LWI786474:LWJ786474 MGE786474:MGF786474 MQA786474:MQB786474 MZW786474:MZX786474 NJS786474:NJT786474 NTO786474:NTP786474 ODK786474:ODL786474 ONG786474:ONH786474 OXC786474:OXD786474 PGY786474:PGZ786474 PQU786474:PQV786474 QAQ786474:QAR786474 QKM786474:QKN786474 QUI786474:QUJ786474 REE786474:REF786474 ROA786474:ROB786474 RXW786474:RXX786474 SHS786474:SHT786474 SRO786474:SRP786474 TBK786474:TBL786474 TLG786474:TLH786474 TVC786474:TVD786474 UEY786474:UEZ786474 UOU786474:UOV786474 UYQ786474:UYR786474 VIM786474:VIN786474 VSI786474:VSJ786474 WCE786474:WCF786474 WMA786474:WMB786474 WVW786474:WVX786474 O852010:P852010 JK852010:JL852010 TG852010:TH852010 ADC852010:ADD852010 AMY852010:AMZ852010 AWU852010:AWV852010 BGQ852010:BGR852010 BQM852010:BQN852010 CAI852010:CAJ852010 CKE852010:CKF852010 CUA852010:CUB852010 DDW852010:DDX852010 DNS852010:DNT852010 DXO852010:DXP852010 EHK852010:EHL852010 ERG852010:ERH852010 FBC852010:FBD852010 FKY852010:FKZ852010 FUU852010:FUV852010 GEQ852010:GER852010 GOM852010:GON852010 GYI852010:GYJ852010 HIE852010:HIF852010 HSA852010:HSB852010 IBW852010:IBX852010 ILS852010:ILT852010 IVO852010:IVP852010 JFK852010:JFL852010 JPG852010:JPH852010 JZC852010:JZD852010 KIY852010:KIZ852010 KSU852010:KSV852010 LCQ852010:LCR852010 LMM852010:LMN852010 LWI852010:LWJ852010 MGE852010:MGF852010 MQA852010:MQB852010 MZW852010:MZX852010 NJS852010:NJT852010 NTO852010:NTP852010 ODK852010:ODL852010 ONG852010:ONH852010 OXC852010:OXD852010 PGY852010:PGZ852010 PQU852010:PQV852010 QAQ852010:QAR852010 QKM852010:QKN852010 QUI852010:QUJ852010 REE852010:REF852010 ROA852010:ROB852010 RXW852010:RXX852010 SHS852010:SHT852010 SRO852010:SRP852010 TBK852010:TBL852010 TLG852010:TLH852010 TVC852010:TVD852010 UEY852010:UEZ852010 UOU852010:UOV852010 UYQ852010:UYR852010 VIM852010:VIN852010 VSI852010:VSJ852010 WCE852010:WCF852010 WMA852010:WMB852010 WVW852010:WVX852010 O917546:P917546 JK917546:JL917546 TG917546:TH917546 ADC917546:ADD917546 AMY917546:AMZ917546 AWU917546:AWV917546 BGQ917546:BGR917546 BQM917546:BQN917546 CAI917546:CAJ917546 CKE917546:CKF917546 CUA917546:CUB917546 DDW917546:DDX917546 DNS917546:DNT917546 DXO917546:DXP917546 EHK917546:EHL917546 ERG917546:ERH917546 FBC917546:FBD917546 FKY917546:FKZ917546 FUU917546:FUV917546 GEQ917546:GER917546 GOM917546:GON917546 GYI917546:GYJ917546 HIE917546:HIF917546 HSA917546:HSB917546 IBW917546:IBX917546 ILS917546:ILT917546 IVO917546:IVP917546 JFK917546:JFL917546 JPG917546:JPH917546 JZC917546:JZD917546 KIY917546:KIZ917546 KSU917546:KSV917546 LCQ917546:LCR917546 LMM917546:LMN917546 LWI917546:LWJ917546 MGE917546:MGF917546 MQA917546:MQB917546 MZW917546:MZX917546 NJS917546:NJT917546 NTO917546:NTP917546 ODK917546:ODL917546 ONG917546:ONH917546 OXC917546:OXD917546 PGY917546:PGZ917546 PQU917546:PQV917546 QAQ917546:QAR917546 QKM917546:QKN917546 QUI917546:QUJ917546 REE917546:REF917546 ROA917546:ROB917546 RXW917546:RXX917546 SHS917546:SHT917546 SRO917546:SRP917546 TBK917546:TBL917546 TLG917546:TLH917546 TVC917546:TVD917546 UEY917546:UEZ917546 UOU917546:UOV917546 UYQ917546:UYR917546 VIM917546:VIN917546 VSI917546:VSJ917546 WCE917546:WCF917546 WMA917546:WMB917546 WVW917546:WVX917546 O983082:P983082 JK983082:JL983082 TG983082:TH983082 ADC983082:ADD983082 AMY983082:AMZ983082 AWU983082:AWV983082 BGQ983082:BGR983082 BQM983082:BQN983082 CAI983082:CAJ983082 CKE983082:CKF983082 CUA983082:CUB983082 DDW983082:DDX983082 DNS983082:DNT983082 DXO983082:DXP983082 EHK983082:EHL983082 ERG983082:ERH983082 FBC983082:FBD983082 FKY983082:FKZ983082 FUU983082:FUV983082 GEQ983082:GER983082 GOM983082:GON983082 GYI983082:GYJ983082 HIE983082:HIF983082 HSA983082:HSB983082 IBW983082:IBX983082 ILS983082:ILT983082 IVO983082:IVP983082 JFK983082:JFL983082 JPG983082:JPH983082 JZC983082:JZD983082 KIY983082:KIZ983082 KSU983082:KSV983082 LCQ983082:LCR983082 LMM983082:LMN983082 LWI983082:LWJ983082 MGE983082:MGF983082 MQA983082:MQB983082 MZW983082:MZX983082 NJS983082:NJT983082 NTO983082:NTP983082 ODK983082:ODL983082 ONG983082:ONH983082 OXC983082:OXD983082 PGY983082:PGZ983082 PQU983082:PQV983082 QAQ983082:QAR983082 QKM983082:QKN983082 QUI983082:QUJ983082 REE983082:REF983082 ROA983082:ROB983082 RXW983082:RXX983082 SHS983082:SHT983082 SRO983082:SRP983082 TBK983082:TBL983082 TLG983082:TLH983082 TVC983082:TVD983082 UEY983082:UEZ983082 UOU983082:UOV983082 UYQ983082:UYR983082 VIM983082:VIN983082 VSI983082:VSJ983082 WCE983082:WCF983082 WMA983082:WMB983082 WVW983082:WVX983082" xr:uid="{A1321D22-49E6-4F99-99A2-F94FDB4D3214}">
      <formula1>-99999999999990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xr:uid="{A5F1BABB-1E1F-43D0-8F5B-FBAA99C330E5}">
          <x14:formula1>
            <xm:f>0</xm:f>
          </x14:formula1>
          <x14:formula2>
            <xm:f>9999999999999990</xm:f>
          </x14:formula2>
          <xm:sqref>D20:F22 IZ20:JB22 SV20:SX22 ACR20:ACT22 AMN20:AMP22 AWJ20:AWL22 BGF20:BGH22 BQB20:BQD22 BZX20:BZZ22 CJT20:CJV22 CTP20:CTR22 DDL20:DDN22 DNH20:DNJ22 DXD20:DXF22 EGZ20:EHB22 EQV20:EQX22 FAR20:FAT22 FKN20:FKP22 FUJ20:FUL22 GEF20:GEH22 GOB20:GOD22 GXX20:GXZ22 HHT20:HHV22 HRP20:HRR22 IBL20:IBN22 ILH20:ILJ22 IVD20:IVF22 JEZ20:JFB22 JOV20:JOX22 JYR20:JYT22 KIN20:KIP22 KSJ20:KSL22 LCF20:LCH22 LMB20:LMD22 LVX20:LVZ22 MFT20:MFV22 MPP20:MPR22 MZL20:MZN22 NJH20:NJJ22 NTD20:NTF22 OCZ20:ODB22 OMV20:OMX22 OWR20:OWT22 PGN20:PGP22 PQJ20:PQL22 QAF20:QAH22 QKB20:QKD22 QTX20:QTZ22 RDT20:RDV22 RNP20:RNR22 RXL20:RXN22 SHH20:SHJ22 SRD20:SRF22 TAZ20:TBB22 TKV20:TKX22 TUR20:TUT22 UEN20:UEP22 UOJ20:UOL22 UYF20:UYH22 VIB20:VID22 VRX20:VRZ22 WBT20:WBV22 WLP20:WLR22 WVL20:WVN22 D65556:F65558 IZ65556:JB65558 SV65556:SX65558 ACR65556:ACT65558 AMN65556:AMP65558 AWJ65556:AWL65558 BGF65556:BGH65558 BQB65556:BQD65558 BZX65556:BZZ65558 CJT65556:CJV65558 CTP65556:CTR65558 DDL65556:DDN65558 DNH65556:DNJ65558 DXD65556:DXF65558 EGZ65556:EHB65558 EQV65556:EQX65558 FAR65556:FAT65558 FKN65556:FKP65558 FUJ65556:FUL65558 GEF65556:GEH65558 GOB65556:GOD65558 GXX65556:GXZ65558 HHT65556:HHV65558 HRP65556:HRR65558 IBL65556:IBN65558 ILH65556:ILJ65558 IVD65556:IVF65558 JEZ65556:JFB65558 JOV65556:JOX65558 JYR65556:JYT65558 KIN65556:KIP65558 KSJ65556:KSL65558 LCF65556:LCH65558 LMB65556:LMD65558 LVX65556:LVZ65558 MFT65556:MFV65558 MPP65556:MPR65558 MZL65556:MZN65558 NJH65556:NJJ65558 NTD65556:NTF65558 OCZ65556:ODB65558 OMV65556:OMX65558 OWR65556:OWT65558 PGN65556:PGP65558 PQJ65556:PQL65558 QAF65556:QAH65558 QKB65556:QKD65558 QTX65556:QTZ65558 RDT65556:RDV65558 RNP65556:RNR65558 RXL65556:RXN65558 SHH65556:SHJ65558 SRD65556:SRF65558 TAZ65556:TBB65558 TKV65556:TKX65558 TUR65556:TUT65558 UEN65556:UEP65558 UOJ65556:UOL65558 UYF65556:UYH65558 VIB65556:VID65558 VRX65556:VRZ65558 WBT65556:WBV65558 WLP65556:WLR65558 WVL65556:WVN65558 D131092:F131094 IZ131092:JB131094 SV131092:SX131094 ACR131092:ACT131094 AMN131092:AMP131094 AWJ131092:AWL131094 BGF131092:BGH131094 BQB131092:BQD131094 BZX131092:BZZ131094 CJT131092:CJV131094 CTP131092:CTR131094 DDL131092:DDN131094 DNH131092:DNJ131094 DXD131092:DXF131094 EGZ131092:EHB131094 EQV131092:EQX131094 FAR131092:FAT131094 FKN131092:FKP131094 FUJ131092:FUL131094 GEF131092:GEH131094 GOB131092:GOD131094 GXX131092:GXZ131094 HHT131092:HHV131094 HRP131092:HRR131094 IBL131092:IBN131094 ILH131092:ILJ131094 IVD131092:IVF131094 JEZ131092:JFB131094 JOV131092:JOX131094 JYR131092:JYT131094 KIN131092:KIP131094 KSJ131092:KSL131094 LCF131092:LCH131094 LMB131092:LMD131094 LVX131092:LVZ131094 MFT131092:MFV131094 MPP131092:MPR131094 MZL131092:MZN131094 NJH131092:NJJ131094 NTD131092:NTF131094 OCZ131092:ODB131094 OMV131092:OMX131094 OWR131092:OWT131094 PGN131092:PGP131094 PQJ131092:PQL131094 QAF131092:QAH131094 QKB131092:QKD131094 QTX131092:QTZ131094 RDT131092:RDV131094 RNP131092:RNR131094 RXL131092:RXN131094 SHH131092:SHJ131094 SRD131092:SRF131094 TAZ131092:TBB131094 TKV131092:TKX131094 TUR131092:TUT131094 UEN131092:UEP131094 UOJ131092:UOL131094 UYF131092:UYH131094 VIB131092:VID131094 VRX131092:VRZ131094 WBT131092:WBV131094 WLP131092:WLR131094 WVL131092:WVN131094 D196628:F196630 IZ196628:JB196630 SV196628:SX196630 ACR196628:ACT196630 AMN196628:AMP196630 AWJ196628:AWL196630 BGF196628:BGH196630 BQB196628:BQD196630 BZX196628:BZZ196630 CJT196628:CJV196630 CTP196628:CTR196630 DDL196628:DDN196630 DNH196628:DNJ196630 DXD196628:DXF196630 EGZ196628:EHB196630 EQV196628:EQX196630 FAR196628:FAT196630 FKN196628:FKP196630 FUJ196628:FUL196630 GEF196628:GEH196630 GOB196628:GOD196630 GXX196628:GXZ196630 HHT196628:HHV196630 HRP196628:HRR196630 IBL196628:IBN196630 ILH196628:ILJ196630 IVD196628:IVF196630 JEZ196628:JFB196630 JOV196628:JOX196630 JYR196628:JYT196630 KIN196628:KIP196630 KSJ196628:KSL196630 LCF196628:LCH196630 LMB196628:LMD196630 LVX196628:LVZ196630 MFT196628:MFV196630 MPP196628:MPR196630 MZL196628:MZN196630 NJH196628:NJJ196630 NTD196628:NTF196630 OCZ196628:ODB196630 OMV196628:OMX196630 OWR196628:OWT196630 PGN196628:PGP196630 PQJ196628:PQL196630 QAF196628:QAH196630 QKB196628:QKD196630 QTX196628:QTZ196630 RDT196628:RDV196630 RNP196628:RNR196630 RXL196628:RXN196630 SHH196628:SHJ196630 SRD196628:SRF196630 TAZ196628:TBB196630 TKV196628:TKX196630 TUR196628:TUT196630 UEN196628:UEP196630 UOJ196628:UOL196630 UYF196628:UYH196630 VIB196628:VID196630 VRX196628:VRZ196630 WBT196628:WBV196630 WLP196628:WLR196630 WVL196628:WVN196630 D262164:F262166 IZ262164:JB262166 SV262164:SX262166 ACR262164:ACT262166 AMN262164:AMP262166 AWJ262164:AWL262166 BGF262164:BGH262166 BQB262164:BQD262166 BZX262164:BZZ262166 CJT262164:CJV262166 CTP262164:CTR262166 DDL262164:DDN262166 DNH262164:DNJ262166 DXD262164:DXF262166 EGZ262164:EHB262166 EQV262164:EQX262166 FAR262164:FAT262166 FKN262164:FKP262166 FUJ262164:FUL262166 GEF262164:GEH262166 GOB262164:GOD262166 GXX262164:GXZ262166 HHT262164:HHV262166 HRP262164:HRR262166 IBL262164:IBN262166 ILH262164:ILJ262166 IVD262164:IVF262166 JEZ262164:JFB262166 JOV262164:JOX262166 JYR262164:JYT262166 KIN262164:KIP262166 KSJ262164:KSL262166 LCF262164:LCH262166 LMB262164:LMD262166 LVX262164:LVZ262166 MFT262164:MFV262166 MPP262164:MPR262166 MZL262164:MZN262166 NJH262164:NJJ262166 NTD262164:NTF262166 OCZ262164:ODB262166 OMV262164:OMX262166 OWR262164:OWT262166 PGN262164:PGP262166 PQJ262164:PQL262166 QAF262164:QAH262166 QKB262164:QKD262166 QTX262164:QTZ262166 RDT262164:RDV262166 RNP262164:RNR262166 RXL262164:RXN262166 SHH262164:SHJ262166 SRD262164:SRF262166 TAZ262164:TBB262166 TKV262164:TKX262166 TUR262164:TUT262166 UEN262164:UEP262166 UOJ262164:UOL262166 UYF262164:UYH262166 VIB262164:VID262166 VRX262164:VRZ262166 WBT262164:WBV262166 WLP262164:WLR262166 WVL262164:WVN262166 D327700:F327702 IZ327700:JB327702 SV327700:SX327702 ACR327700:ACT327702 AMN327700:AMP327702 AWJ327700:AWL327702 BGF327700:BGH327702 BQB327700:BQD327702 BZX327700:BZZ327702 CJT327700:CJV327702 CTP327700:CTR327702 DDL327700:DDN327702 DNH327700:DNJ327702 DXD327700:DXF327702 EGZ327700:EHB327702 EQV327700:EQX327702 FAR327700:FAT327702 FKN327700:FKP327702 FUJ327700:FUL327702 GEF327700:GEH327702 GOB327700:GOD327702 GXX327700:GXZ327702 HHT327700:HHV327702 HRP327700:HRR327702 IBL327700:IBN327702 ILH327700:ILJ327702 IVD327700:IVF327702 JEZ327700:JFB327702 JOV327700:JOX327702 JYR327700:JYT327702 KIN327700:KIP327702 KSJ327700:KSL327702 LCF327700:LCH327702 LMB327700:LMD327702 LVX327700:LVZ327702 MFT327700:MFV327702 MPP327700:MPR327702 MZL327700:MZN327702 NJH327700:NJJ327702 NTD327700:NTF327702 OCZ327700:ODB327702 OMV327700:OMX327702 OWR327700:OWT327702 PGN327700:PGP327702 PQJ327700:PQL327702 QAF327700:QAH327702 QKB327700:QKD327702 QTX327700:QTZ327702 RDT327700:RDV327702 RNP327700:RNR327702 RXL327700:RXN327702 SHH327700:SHJ327702 SRD327700:SRF327702 TAZ327700:TBB327702 TKV327700:TKX327702 TUR327700:TUT327702 UEN327700:UEP327702 UOJ327700:UOL327702 UYF327700:UYH327702 VIB327700:VID327702 VRX327700:VRZ327702 WBT327700:WBV327702 WLP327700:WLR327702 WVL327700:WVN327702 D393236:F393238 IZ393236:JB393238 SV393236:SX393238 ACR393236:ACT393238 AMN393236:AMP393238 AWJ393236:AWL393238 BGF393236:BGH393238 BQB393236:BQD393238 BZX393236:BZZ393238 CJT393236:CJV393238 CTP393236:CTR393238 DDL393236:DDN393238 DNH393236:DNJ393238 DXD393236:DXF393238 EGZ393236:EHB393238 EQV393236:EQX393238 FAR393236:FAT393238 FKN393236:FKP393238 FUJ393236:FUL393238 GEF393236:GEH393238 GOB393236:GOD393238 GXX393236:GXZ393238 HHT393236:HHV393238 HRP393236:HRR393238 IBL393236:IBN393238 ILH393236:ILJ393238 IVD393236:IVF393238 JEZ393236:JFB393238 JOV393236:JOX393238 JYR393236:JYT393238 KIN393236:KIP393238 KSJ393236:KSL393238 LCF393236:LCH393238 LMB393236:LMD393238 LVX393236:LVZ393238 MFT393236:MFV393238 MPP393236:MPR393238 MZL393236:MZN393238 NJH393236:NJJ393238 NTD393236:NTF393238 OCZ393236:ODB393238 OMV393236:OMX393238 OWR393236:OWT393238 PGN393236:PGP393238 PQJ393236:PQL393238 QAF393236:QAH393238 QKB393236:QKD393238 QTX393236:QTZ393238 RDT393236:RDV393238 RNP393236:RNR393238 RXL393236:RXN393238 SHH393236:SHJ393238 SRD393236:SRF393238 TAZ393236:TBB393238 TKV393236:TKX393238 TUR393236:TUT393238 UEN393236:UEP393238 UOJ393236:UOL393238 UYF393236:UYH393238 VIB393236:VID393238 VRX393236:VRZ393238 WBT393236:WBV393238 WLP393236:WLR393238 WVL393236:WVN393238 D458772:F458774 IZ458772:JB458774 SV458772:SX458774 ACR458772:ACT458774 AMN458772:AMP458774 AWJ458772:AWL458774 BGF458772:BGH458774 BQB458772:BQD458774 BZX458772:BZZ458774 CJT458772:CJV458774 CTP458772:CTR458774 DDL458772:DDN458774 DNH458772:DNJ458774 DXD458772:DXF458774 EGZ458772:EHB458774 EQV458772:EQX458774 FAR458772:FAT458774 FKN458772:FKP458774 FUJ458772:FUL458774 GEF458772:GEH458774 GOB458772:GOD458774 GXX458772:GXZ458774 HHT458772:HHV458774 HRP458772:HRR458774 IBL458772:IBN458774 ILH458772:ILJ458774 IVD458772:IVF458774 JEZ458772:JFB458774 JOV458772:JOX458774 JYR458772:JYT458774 KIN458772:KIP458774 KSJ458772:KSL458774 LCF458772:LCH458774 LMB458772:LMD458774 LVX458772:LVZ458774 MFT458772:MFV458774 MPP458772:MPR458774 MZL458772:MZN458774 NJH458772:NJJ458774 NTD458772:NTF458774 OCZ458772:ODB458774 OMV458772:OMX458774 OWR458772:OWT458774 PGN458772:PGP458774 PQJ458772:PQL458774 QAF458772:QAH458774 QKB458772:QKD458774 QTX458772:QTZ458774 RDT458772:RDV458774 RNP458772:RNR458774 RXL458772:RXN458774 SHH458772:SHJ458774 SRD458772:SRF458774 TAZ458772:TBB458774 TKV458772:TKX458774 TUR458772:TUT458774 UEN458772:UEP458774 UOJ458772:UOL458774 UYF458772:UYH458774 VIB458772:VID458774 VRX458772:VRZ458774 WBT458772:WBV458774 WLP458772:WLR458774 WVL458772:WVN458774 D524308:F524310 IZ524308:JB524310 SV524308:SX524310 ACR524308:ACT524310 AMN524308:AMP524310 AWJ524308:AWL524310 BGF524308:BGH524310 BQB524308:BQD524310 BZX524308:BZZ524310 CJT524308:CJV524310 CTP524308:CTR524310 DDL524308:DDN524310 DNH524308:DNJ524310 DXD524308:DXF524310 EGZ524308:EHB524310 EQV524308:EQX524310 FAR524308:FAT524310 FKN524308:FKP524310 FUJ524308:FUL524310 GEF524308:GEH524310 GOB524308:GOD524310 GXX524308:GXZ524310 HHT524308:HHV524310 HRP524308:HRR524310 IBL524308:IBN524310 ILH524308:ILJ524310 IVD524308:IVF524310 JEZ524308:JFB524310 JOV524308:JOX524310 JYR524308:JYT524310 KIN524308:KIP524310 KSJ524308:KSL524310 LCF524308:LCH524310 LMB524308:LMD524310 LVX524308:LVZ524310 MFT524308:MFV524310 MPP524308:MPR524310 MZL524308:MZN524310 NJH524308:NJJ524310 NTD524308:NTF524310 OCZ524308:ODB524310 OMV524308:OMX524310 OWR524308:OWT524310 PGN524308:PGP524310 PQJ524308:PQL524310 QAF524308:QAH524310 QKB524308:QKD524310 QTX524308:QTZ524310 RDT524308:RDV524310 RNP524308:RNR524310 RXL524308:RXN524310 SHH524308:SHJ524310 SRD524308:SRF524310 TAZ524308:TBB524310 TKV524308:TKX524310 TUR524308:TUT524310 UEN524308:UEP524310 UOJ524308:UOL524310 UYF524308:UYH524310 VIB524308:VID524310 VRX524308:VRZ524310 WBT524308:WBV524310 WLP524308:WLR524310 WVL524308:WVN524310 D589844:F589846 IZ589844:JB589846 SV589844:SX589846 ACR589844:ACT589846 AMN589844:AMP589846 AWJ589844:AWL589846 BGF589844:BGH589846 BQB589844:BQD589846 BZX589844:BZZ589846 CJT589844:CJV589846 CTP589844:CTR589846 DDL589844:DDN589846 DNH589844:DNJ589846 DXD589844:DXF589846 EGZ589844:EHB589846 EQV589844:EQX589846 FAR589844:FAT589846 FKN589844:FKP589846 FUJ589844:FUL589846 GEF589844:GEH589846 GOB589844:GOD589846 GXX589844:GXZ589846 HHT589844:HHV589846 HRP589844:HRR589846 IBL589844:IBN589846 ILH589844:ILJ589846 IVD589844:IVF589846 JEZ589844:JFB589846 JOV589844:JOX589846 JYR589844:JYT589846 KIN589844:KIP589846 KSJ589844:KSL589846 LCF589844:LCH589846 LMB589844:LMD589846 LVX589844:LVZ589846 MFT589844:MFV589846 MPP589844:MPR589846 MZL589844:MZN589846 NJH589844:NJJ589846 NTD589844:NTF589846 OCZ589844:ODB589846 OMV589844:OMX589846 OWR589844:OWT589846 PGN589844:PGP589846 PQJ589844:PQL589846 QAF589844:QAH589846 QKB589844:QKD589846 QTX589844:QTZ589846 RDT589844:RDV589846 RNP589844:RNR589846 RXL589844:RXN589846 SHH589844:SHJ589846 SRD589844:SRF589846 TAZ589844:TBB589846 TKV589844:TKX589846 TUR589844:TUT589846 UEN589844:UEP589846 UOJ589844:UOL589846 UYF589844:UYH589846 VIB589844:VID589846 VRX589844:VRZ589846 WBT589844:WBV589846 WLP589844:WLR589846 WVL589844:WVN589846 D655380:F655382 IZ655380:JB655382 SV655380:SX655382 ACR655380:ACT655382 AMN655380:AMP655382 AWJ655380:AWL655382 BGF655380:BGH655382 BQB655380:BQD655382 BZX655380:BZZ655382 CJT655380:CJV655382 CTP655380:CTR655382 DDL655380:DDN655382 DNH655380:DNJ655382 DXD655380:DXF655382 EGZ655380:EHB655382 EQV655380:EQX655382 FAR655380:FAT655382 FKN655380:FKP655382 FUJ655380:FUL655382 GEF655380:GEH655382 GOB655380:GOD655382 GXX655380:GXZ655382 HHT655380:HHV655382 HRP655380:HRR655382 IBL655380:IBN655382 ILH655380:ILJ655382 IVD655380:IVF655382 JEZ655380:JFB655382 JOV655380:JOX655382 JYR655380:JYT655382 KIN655380:KIP655382 KSJ655380:KSL655382 LCF655380:LCH655382 LMB655380:LMD655382 LVX655380:LVZ655382 MFT655380:MFV655382 MPP655380:MPR655382 MZL655380:MZN655382 NJH655380:NJJ655382 NTD655380:NTF655382 OCZ655380:ODB655382 OMV655380:OMX655382 OWR655380:OWT655382 PGN655380:PGP655382 PQJ655380:PQL655382 QAF655380:QAH655382 QKB655380:QKD655382 QTX655380:QTZ655382 RDT655380:RDV655382 RNP655380:RNR655382 RXL655380:RXN655382 SHH655380:SHJ655382 SRD655380:SRF655382 TAZ655380:TBB655382 TKV655380:TKX655382 TUR655380:TUT655382 UEN655380:UEP655382 UOJ655380:UOL655382 UYF655380:UYH655382 VIB655380:VID655382 VRX655380:VRZ655382 WBT655380:WBV655382 WLP655380:WLR655382 WVL655380:WVN655382 D720916:F720918 IZ720916:JB720918 SV720916:SX720918 ACR720916:ACT720918 AMN720916:AMP720918 AWJ720916:AWL720918 BGF720916:BGH720918 BQB720916:BQD720918 BZX720916:BZZ720918 CJT720916:CJV720918 CTP720916:CTR720918 DDL720916:DDN720918 DNH720916:DNJ720918 DXD720916:DXF720918 EGZ720916:EHB720918 EQV720916:EQX720918 FAR720916:FAT720918 FKN720916:FKP720918 FUJ720916:FUL720918 GEF720916:GEH720918 GOB720916:GOD720918 GXX720916:GXZ720918 HHT720916:HHV720918 HRP720916:HRR720918 IBL720916:IBN720918 ILH720916:ILJ720918 IVD720916:IVF720918 JEZ720916:JFB720918 JOV720916:JOX720918 JYR720916:JYT720918 KIN720916:KIP720918 KSJ720916:KSL720918 LCF720916:LCH720918 LMB720916:LMD720918 LVX720916:LVZ720918 MFT720916:MFV720918 MPP720916:MPR720918 MZL720916:MZN720918 NJH720916:NJJ720918 NTD720916:NTF720918 OCZ720916:ODB720918 OMV720916:OMX720918 OWR720916:OWT720918 PGN720916:PGP720918 PQJ720916:PQL720918 QAF720916:QAH720918 QKB720916:QKD720918 QTX720916:QTZ720918 RDT720916:RDV720918 RNP720916:RNR720918 RXL720916:RXN720918 SHH720916:SHJ720918 SRD720916:SRF720918 TAZ720916:TBB720918 TKV720916:TKX720918 TUR720916:TUT720918 UEN720916:UEP720918 UOJ720916:UOL720918 UYF720916:UYH720918 VIB720916:VID720918 VRX720916:VRZ720918 WBT720916:WBV720918 WLP720916:WLR720918 WVL720916:WVN720918 D786452:F786454 IZ786452:JB786454 SV786452:SX786454 ACR786452:ACT786454 AMN786452:AMP786454 AWJ786452:AWL786454 BGF786452:BGH786454 BQB786452:BQD786454 BZX786452:BZZ786454 CJT786452:CJV786454 CTP786452:CTR786454 DDL786452:DDN786454 DNH786452:DNJ786454 DXD786452:DXF786454 EGZ786452:EHB786454 EQV786452:EQX786454 FAR786452:FAT786454 FKN786452:FKP786454 FUJ786452:FUL786454 GEF786452:GEH786454 GOB786452:GOD786454 GXX786452:GXZ786454 HHT786452:HHV786454 HRP786452:HRR786454 IBL786452:IBN786454 ILH786452:ILJ786454 IVD786452:IVF786454 JEZ786452:JFB786454 JOV786452:JOX786454 JYR786452:JYT786454 KIN786452:KIP786454 KSJ786452:KSL786454 LCF786452:LCH786454 LMB786452:LMD786454 LVX786452:LVZ786454 MFT786452:MFV786454 MPP786452:MPR786454 MZL786452:MZN786454 NJH786452:NJJ786454 NTD786452:NTF786454 OCZ786452:ODB786454 OMV786452:OMX786454 OWR786452:OWT786454 PGN786452:PGP786454 PQJ786452:PQL786454 QAF786452:QAH786454 QKB786452:QKD786454 QTX786452:QTZ786454 RDT786452:RDV786454 RNP786452:RNR786454 RXL786452:RXN786454 SHH786452:SHJ786454 SRD786452:SRF786454 TAZ786452:TBB786454 TKV786452:TKX786454 TUR786452:TUT786454 UEN786452:UEP786454 UOJ786452:UOL786454 UYF786452:UYH786454 VIB786452:VID786454 VRX786452:VRZ786454 WBT786452:WBV786454 WLP786452:WLR786454 WVL786452:WVN786454 D851988:F851990 IZ851988:JB851990 SV851988:SX851990 ACR851988:ACT851990 AMN851988:AMP851990 AWJ851988:AWL851990 BGF851988:BGH851990 BQB851988:BQD851990 BZX851988:BZZ851990 CJT851988:CJV851990 CTP851988:CTR851990 DDL851988:DDN851990 DNH851988:DNJ851990 DXD851988:DXF851990 EGZ851988:EHB851990 EQV851988:EQX851990 FAR851988:FAT851990 FKN851988:FKP851990 FUJ851988:FUL851990 GEF851988:GEH851990 GOB851988:GOD851990 GXX851988:GXZ851990 HHT851988:HHV851990 HRP851988:HRR851990 IBL851988:IBN851990 ILH851988:ILJ851990 IVD851988:IVF851990 JEZ851988:JFB851990 JOV851988:JOX851990 JYR851988:JYT851990 KIN851988:KIP851990 KSJ851988:KSL851990 LCF851988:LCH851990 LMB851988:LMD851990 LVX851988:LVZ851990 MFT851988:MFV851990 MPP851988:MPR851990 MZL851988:MZN851990 NJH851988:NJJ851990 NTD851988:NTF851990 OCZ851988:ODB851990 OMV851988:OMX851990 OWR851988:OWT851990 PGN851988:PGP851990 PQJ851988:PQL851990 QAF851988:QAH851990 QKB851988:QKD851990 QTX851988:QTZ851990 RDT851988:RDV851990 RNP851988:RNR851990 RXL851988:RXN851990 SHH851988:SHJ851990 SRD851988:SRF851990 TAZ851988:TBB851990 TKV851988:TKX851990 TUR851988:TUT851990 UEN851988:UEP851990 UOJ851988:UOL851990 UYF851988:UYH851990 VIB851988:VID851990 VRX851988:VRZ851990 WBT851988:WBV851990 WLP851988:WLR851990 WVL851988:WVN851990 D917524:F917526 IZ917524:JB917526 SV917524:SX917526 ACR917524:ACT917526 AMN917524:AMP917526 AWJ917524:AWL917526 BGF917524:BGH917526 BQB917524:BQD917526 BZX917524:BZZ917526 CJT917524:CJV917526 CTP917524:CTR917526 DDL917524:DDN917526 DNH917524:DNJ917526 DXD917524:DXF917526 EGZ917524:EHB917526 EQV917524:EQX917526 FAR917524:FAT917526 FKN917524:FKP917526 FUJ917524:FUL917526 GEF917524:GEH917526 GOB917524:GOD917526 GXX917524:GXZ917526 HHT917524:HHV917526 HRP917524:HRR917526 IBL917524:IBN917526 ILH917524:ILJ917526 IVD917524:IVF917526 JEZ917524:JFB917526 JOV917524:JOX917526 JYR917524:JYT917526 KIN917524:KIP917526 KSJ917524:KSL917526 LCF917524:LCH917526 LMB917524:LMD917526 LVX917524:LVZ917526 MFT917524:MFV917526 MPP917524:MPR917526 MZL917524:MZN917526 NJH917524:NJJ917526 NTD917524:NTF917526 OCZ917524:ODB917526 OMV917524:OMX917526 OWR917524:OWT917526 PGN917524:PGP917526 PQJ917524:PQL917526 QAF917524:QAH917526 QKB917524:QKD917526 QTX917524:QTZ917526 RDT917524:RDV917526 RNP917524:RNR917526 RXL917524:RXN917526 SHH917524:SHJ917526 SRD917524:SRF917526 TAZ917524:TBB917526 TKV917524:TKX917526 TUR917524:TUT917526 UEN917524:UEP917526 UOJ917524:UOL917526 UYF917524:UYH917526 VIB917524:VID917526 VRX917524:VRZ917526 WBT917524:WBV917526 WLP917524:WLR917526 WVL917524:WVN917526 D983060:F983062 IZ983060:JB983062 SV983060:SX983062 ACR983060:ACT983062 AMN983060:AMP983062 AWJ983060:AWL983062 BGF983060:BGH983062 BQB983060:BQD983062 BZX983060:BZZ983062 CJT983060:CJV983062 CTP983060:CTR983062 DDL983060:DDN983062 DNH983060:DNJ983062 DXD983060:DXF983062 EGZ983060:EHB983062 EQV983060:EQX983062 FAR983060:FAT983062 FKN983060:FKP983062 FUJ983060:FUL983062 GEF983060:GEH983062 GOB983060:GOD983062 GXX983060:GXZ983062 HHT983060:HHV983062 HRP983060:HRR983062 IBL983060:IBN983062 ILH983060:ILJ983062 IVD983060:IVF983062 JEZ983060:JFB983062 JOV983060:JOX983062 JYR983060:JYT983062 KIN983060:KIP983062 KSJ983060:KSL983062 LCF983060:LCH983062 LMB983060:LMD983062 LVX983060:LVZ983062 MFT983060:MFV983062 MPP983060:MPR983062 MZL983060:MZN983062 NJH983060:NJJ983062 NTD983060:NTF983062 OCZ983060:ODB983062 OMV983060:OMX983062 OWR983060:OWT983062 PGN983060:PGP983062 PQJ983060:PQL983062 QAF983060:QAH983062 QKB983060:QKD983062 QTX983060:QTZ983062 RDT983060:RDV983062 RNP983060:RNR983062 RXL983060:RXN983062 SHH983060:SHJ983062 SRD983060:SRF983062 TAZ983060:TBB983062 TKV983060:TKX983062 TUR983060:TUT983062 UEN983060:UEP983062 UOJ983060:UOL983062 UYF983060:UYH983062 VIB983060:VID983062 VRX983060:VRZ983062 WBT983060:WBV983062 WLP983060:WLR983062 WVL983060:WVN983062 H20:I22 JD20:JE22 SZ20:TA22 ACV20:ACW22 AMR20:AMS22 AWN20:AWO22 BGJ20:BGK22 BQF20:BQG22 CAB20:CAC22 CJX20:CJY22 CTT20:CTU22 DDP20:DDQ22 DNL20:DNM22 DXH20:DXI22 EHD20:EHE22 EQZ20:ERA22 FAV20:FAW22 FKR20:FKS22 FUN20:FUO22 GEJ20:GEK22 GOF20:GOG22 GYB20:GYC22 HHX20:HHY22 HRT20:HRU22 IBP20:IBQ22 ILL20:ILM22 IVH20:IVI22 JFD20:JFE22 JOZ20:JPA22 JYV20:JYW22 KIR20:KIS22 KSN20:KSO22 LCJ20:LCK22 LMF20:LMG22 LWB20:LWC22 MFX20:MFY22 MPT20:MPU22 MZP20:MZQ22 NJL20:NJM22 NTH20:NTI22 ODD20:ODE22 OMZ20:ONA22 OWV20:OWW22 PGR20:PGS22 PQN20:PQO22 QAJ20:QAK22 QKF20:QKG22 QUB20:QUC22 RDX20:RDY22 RNT20:RNU22 RXP20:RXQ22 SHL20:SHM22 SRH20:SRI22 TBD20:TBE22 TKZ20:TLA22 TUV20:TUW22 UER20:UES22 UON20:UOO22 UYJ20:UYK22 VIF20:VIG22 VSB20:VSC22 WBX20:WBY22 WLT20:WLU22 WVP20:WVQ22 H65556:I65558 JD65556:JE65558 SZ65556:TA65558 ACV65556:ACW65558 AMR65556:AMS65558 AWN65556:AWO65558 BGJ65556:BGK65558 BQF65556:BQG65558 CAB65556:CAC65558 CJX65556:CJY65558 CTT65556:CTU65558 DDP65556:DDQ65558 DNL65556:DNM65558 DXH65556:DXI65558 EHD65556:EHE65558 EQZ65556:ERA65558 FAV65556:FAW65558 FKR65556:FKS65558 FUN65556:FUO65558 GEJ65556:GEK65558 GOF65556:GOG65558 GYB65556:GYC65558 HHX65556:HHY65558 HRT65556:HRU65558 IBP65556:IBQ65558 ILL65556:ILM65558 IVH65556:IVI65558 JFD65556:JFE65558 JOZ65556:JPA65558 JYV65556:JYW65558 KIR65556:KIS65558 KSN65556:KSO65558 LCJ65556:LCK65558 LMF65556:LMG65558 LWB65556:LWC65558 MFX65556:MFY65558 MPT65556:MPU65558 MZP65556:MZQ65558 NJL65556:NJM65558 NTH65556:NTI65558 ODD65556:ODE65558 OMZ65556:ONA65558 OWV65556:OWW65558 PGR65556:PGS65558 PQN65556:PQO65558 QAJ65556:QAK65558 QKF65556:QKG65558 QUB65556:QUC65558 RDX65556:RDY65558 RNT65556:RNU65558 RXP65556:RXQ65558 SHL65556:SHM65558 SRH65556:SRI65558 TBD65556:TBE65558 TKZ65556:TLA65558 TUV65556:TUW65558 UER65556:UES65558 UON65556:UOO65558 UYJ65556:UYK65558 VIF65556:VIG65558 VSB65556:VSC65558 WBX65556:WBY65558 WLT65556:WLU65558 WVP65556:WVQ65558 H131092:I131094 JD131092:JE131094 SZ131092:TA131094 ACV131092:ACW131094 AMR131092:AMS131094 AWN131092:AWO131094 BGJ131092:BGK131094 BQF131092:BQG131094 CAB131092:CAC131094 CJX131092:CJY131094 CTT131092:CTU131094 DDP131092:DDQ131094 DNL131092:DNM131094 DXH131092:DXI131094 EHD131092:EHE131094 EQZ131092:ERA131094 FAV131092:FAW131094 FKR131092:FKS131094 FUN131092:FUO131094 GEJ131092:GEK131094 GOF131092:GOG131094 GYB131092:GYC131094 HHX131092:HHY131094 HRT131092:HRU131094 IBP131092:IBQ131094 ILL131092:ILM131094 IVH131092:IVI131094 JFD131092:JFE131094 JOZ131092:JPA131094 JYV131092:JYW131094 KIR131092:KIS131094 KSN131092:KSO131094 LCJ131092:LCK131094 LMF131092:LMG131094 LWB131092:LWC131094 MFX131092:MFY131094 MPT131092:MPU131094 MZP131092:MZQ131094 NJL131092:NJM131094 NTH131092:NTI131094 ODD131092:ODE131094 OMZ131092:ONA131094 OWV131092:OWW131094 PGR131092:PGS131094 PQN131092:PQO131094 QAJ131092:QAK131094 QKF131092:QKG131094 QUB131092:QUC131094 RDX131092:RDY131094 RNT131092:RNU131094 RXP131092:RXQ131094 SHL131092:SHM131094 SRH131092:SRI131094 TBD131092:TBE131094 TKZ131092:TLA131094 TUV131092:TUW131094 UER131092:UES131094 UON131092:UOO131094 UYJ131092:UYK131094 VIF131092:VIG131094 VSB131092:VSC131094 WBX131092:WBY131094 WLT131092:WLU131094 WVP131092:WVQ131094 H196628:I196630 JD196628:JE196630 SZ196628:TA196630 ACV196628:ACW196630 AMR196628:AMS196630 AWN196628:AWO196630 BGJ196628:BGK196630 BQF196628:BQG196630 CAB196628:CAC196630 CJX196628:CJY196630 CTT196628:CTU196630 DDP196628:DDQ196630 DNL196628:DNM196630 DXH196628:DXI196630 EHD196628:EHE196630 EQZ196628:ERA196630 FAV196628:FAW196630 FKR196628:FKS196630 FUN196628:FUO196630 GEJ196628:GEK196630 GOF196628:GOG196630 GYB196628:GYC196630 HHX196628:HHY196630 HRT196628:HRU196630 IBP196628:IBQ196630 ILL196628:ILM196630 IVH196628:IVI196630 JFD196628:JFE196630 JOZ196628:JPA196630 JYV196628:JYW196630 KIR196628:KIS196630 KSN196628:KSO196630 LCJ196628:LCK196630 LMF196628:LMG196630 LWB196628:LWC196630 MFX196628:MFY196630 MPT196628:MPU196630 MZP196628:MZQ196630 NJL196628:NJM196630 NTH196628:NTI196630 ODD196628:ODE196630 OMZ196628:ONA196630 OWV196628:OWW196630 PGR196628:PGS196630 PQN196628:PQO196630 QAJ196628:QAK196630 QKF196628:QKG196630 QUB196628:QUC196630 RDX196628:RDY196630 RNT196628:RNU196630 RXP196628:RXQ196630 SHL196628:SHM196630 SRH196628:SRI196630 TBD196628:TBE196630 TKZ196628:TLA196630 TUV196628:TUW196630 UER196628:UES196630 UON196628:UOO196630 UYJ196628:UYK196630 VIF196628:VIG196630 VSB196628:VSC196630 WBX196628:WBY196630 WLT196628:WLU196630 WVP196628:WVQ196630 H262164:I262166 JD262164:JE262166 SZ262164:TA262166 ACV262164:ACW262166 AMR262164:AMS262166 AWN262164:AWO262166 BGJ262164:BGK262166 BQF262164:BQG262166 CAB262164:CAC262166 CJX262164:CJY262166 CTT262164:CTU262166 DDP262164:DDQ262166 DNL262164:DNM262166 DXH262164:DXI262166 EHD262164:EHE262166 EQZ262164:ERA262166 FAV262164:FAW262166 FKR262164:FKS262166 FUN262164:FUO262166 GEJ262164:GEK262166 GOF262164:GOG262166 GYB262164:GYC262166 HHX262164:HHY262166 HRT262164:HRU262166 IBP262164:IBQ262166 ILL262164:ILM262166 IVH262164:IVI262166 JFD262164:JFE262166 JOZ262164:JPA262166 JYV262164:JYW262166 KIR262164:KIS262166 KSN262164:KSO262166 LCJ262164:LCK262166 LMF262164:LMG262166 LWB262164:LWC262166 MFX262164:MFY262166 MPT262164:MPU262166 MZP262164:MZQ262166 NJL262164:NJM262166 NTH262164:NTI262166 ODD262164:ODE262166 OMZ262164:ONA262166 OWV262164:OWW262166 PGR262164:PGS262166 PQN262164:PQO262166 QAJ262164:QAK262166 QKF262164:QKG262166 QUB262164:QUC262166 RDX262164:RDY262166 RNT262164:RNU262166 RXP262164:RXQ262166 SHL262164:SHM262166 SRH262164:SRI262166 TBD262164:TBE262166 TKZ262164:TLA262166 TUV262164:TUW262166 UER262164:UES262166 UON262164:UOO262166 UYJ262164:UYK262166 VIF262164:VIG262166 VSB262164:VSC262166 WBX262164:WBY262166 WLT262164:WLU262166 WVP262164:WVQ262166 H327700:I327702 JD327700:JE327702 SZ327700:TA327702 ACV327700:ACW327702 AMR327700:AMS327702 AWN327700:AWO327702 BGJ327700:BGK327702 BQF327700:BQG327702 CAB327700:CAC327702 CJX327700:CJY327702 CTT327700:CTU327702 DDP327700:DDQ327702 DNL327700:DNM327702 DXH327700:DXI327702 EHD327700:EHE327702 EQZ327700:ERA327702 FAV327700:FAW327702 FKR327700:FKS327702 FUN327700:FUO327702 GEJ327700:GEK327702 GOF327700:GOG327702 GYB327700:GYC327702 HHX327700:HHY327702 HRT327700:HRU327702 IBP327700:IBQ327702 ILL327700:ILM327702 IVH327700:IVI327702 JFD327700:JFE327702 JOZ327700:JPA327702 JYV327700:JYW327702 KIR327700:KIS327702 KSN327700:KSO327702 LCJ327700:LCK327702 LMF327700:LMG327702 LWB327700:LWC327702 MFX327700:MFY327702 MPT327700:MPU327702 MZP327700:MZQ327702 NJL327700:NJM327702 NTH327700:NTI327702 ODD327700:ODE327702 OMZ327700:ONA327702 OWV327700:OWW327702 PGR327700:PGS327702 PQN327700:PQO327702 QAJ327700:QAK327702 QKF327700:QKG327702 QUB327700:QUC327702 RDX327700:RDY327702 RNT327700:RNU327702 RXP327700:RXQ327702 SHL327700:SHM327702 SRH327700:SRI327702 TBD327700:TBE327702 TKZ327700:TLA327702 TUV327700:TUW327702 UER327700:UES327702 UON327700:UOO327702 UYJ327700:UYK327702 VIF327700:VIG327702 VSB327700:VSC327702 WBX327700:WBY327702 WLT327700:WLU327702 WVP327700:WVQ327702 H393236:I393238 JD393236:JE393238 SZ393236:TA393238 ACV393236:ACW393238 AMR393236:AMS393238 AWN393236:AWO393238 BGJ393236:BGK393238 BQF393236:BQG393238 CAB393236:CAC393238 CJX393236:CJY393238 CTT393236:CTU393238 DDP393236:DDQ393238 DNL393236:DNM393238 DXH393236:DXI393238 EHD393236:EHE393238 EQZ393236:ERA393238 FAV393236:FAW393238 FKR393236:FKS393238 FUN393236:FUO393238 GEJ393236:GEK393238 GOF393236:GOG393238 GYB393236:GYC393238 HHX393236:HHY393238 HRT393236:HRU393238 IBP393236:IBQ393238 ILL393236:ILM393238 IVH393236:IVI393238 JFD393236:JFE393238 JOZ393236:JPA393238 JYV393236:JYW393238 KIR393236:KIS393238 KSN393236:KSO393238 LCJ393236:LCK393238 LMF393236:LMG393238 LWB393236:LWC393238 MFX393236:MFY393238 MPT393236:MPU393238 MZP393236:MZQ393238 NJL393236:NJM393238 NTH393236:NTI393238 ODD393236:ODE393238 OMZ393236:ONA393238 OWV393236:OWW393238 PGR393236:PGS393238 PQN393236:PQO393238 QAJ393236:QAK393238 QKF393236:QKG393238 QUB393236:QUC393238 RDX393236:RDY393238 RNT393236:RNU393238 RXP393236:RXQ393238 SHL393236:SHM393238 SRH393236:SRI393238 TBD393236:TBE393238 TKZ393236:TLA393238 TUV393236:TUW393238 UER393236:UES393238 UON393236:UOO393238 UYJ393236:UYK393238 VIF393236:VIG393238 VSB393236:VSC393238 WBX393236:WBY393238 WLT393236:WLU393238 WVP393236:WVQ393238 H458772:I458774 JD458772:JE458774 SZ458772:TA458774 ACV458772:ACW458774 AMR458772:AMS458774 AWN458772:AWO458774 BGJ458772:BGK458774 BQF458772:BQG458774 CAB458772:CAC458774 CJX458772:CJY458774 CTT458772:CTU458774 DDP458772:DDQ458774 DNL458772:DNM458774 DXH458772:DXI458774 EHD458772:EHE458774 EQZ458772:ERA458774 FAV458772:FAW458774 FKR458772:FKS458774 FUN458772:FUO458774 GEJ458772:GEK458774 GOF458772:GOG458774 GYB458772:GYC458774 HHX458772:HHY458774 HRT458772:HRU458774 IBP458772:IBQ458774 ILL458772:ILM458774 IVH458772:IVI458774 JFD458772:JFE458774 JOZ458772:JPA458774 JYV458772:JYW458774 KIR458772:KIS458774 KSN458772:KSO458774 LCJ458772:LCK458774 LMF458772:LMG458774 LWB458772:LWC458774 MFX458772:MFY458774 MPT458772:MPU458774 MZP458772:MZQ458774 NJL458772:NJM458774 NTH458772:NTI458774 ODD458772:ODE458774 OMZ458772:ONA458774 OWV458772:OWW458774 PGR458772:PGS458774 PQN458772:PQO458774 QAJ458772:QAK458774 QKF458772:QKG458774 QUB458772:QUC458774 RDX458772:RDY458774 RNT458772:RNU458774 RXP458772:RXQ458774 SHL458772:SHM458774 SRH458772:SRI458774 TBD458772:TBE458774 TKZ458772:TLA458774 TUV458772:TUW458774 UER458772:UES458774 UON458772:UOO458774 UYJ458772:UYK458774 VIF458772:VIG458774 VSB458772:VSC458774 WBX458772:WBY458774 WLT458772:WLU458774 WVP458772:WVQ458774 H524308:I524310 JD524308:JE524310 SZ524308:TA524310 ACV524308:ACW524310 AMR524308:AMS524310 AWN524308:AWO524310 BGJ524308:BGK524310 BQF524308:BQG524310 CAB524308:CAC524310 CJX524308:CJY524310 CTT524308:CTU524310 DDP524308:DDQ524310 DNL524308:DNM524310 DXH524308:DXI524310 EHD524308:EHE524310 EQZ524308:ERA524310 FAV524308:FAW524310 FKR524308:FKS524310 FUN524308:FUO524310 GEJ524308:GEK524310 GOF524308:GOG524310 GYB524308:GYC524310 HHX524308:HHY524310 HRT524308:HRU524310 IBP524308:IBQ524310 ILL524308:ILM524310 IVH524308:IVI524310 JFD524308:JFE524310 JOZ524308:JPA524310 JYV524308:JYW524310 KIR524308:KIS524310 KSN524308:KSO524310 LCJ524308:LCK524310 LMF524308:LMG524310 LWB524308:LWC524310 MFX524308:MFY524310 MPT524308:MPU524310 MZP524308:MZQ524310 NJL524308:NJM524310 NTH524308:NTI524310 ODD524308:ODE524310 OMZ524308:ONA524310 OWV524308:OWW524310 PGR524308:PGS524310 PQN524308:PQO524310 QAJ524308:QAK524310 QKF524308:QKG524310 QUB524308:QUC524310 RDX524308:RDY524310 RNT524308:RNU524310 RXP524308:RXQ524310 SHL524308:SHM524310 SRH524308:SRI524310 TBD524308:TBE524310 TKZ524308:TLA524310 TUV524308:TUW524310 UER524308:UES524310 UON524308:UOO524310 UYJ524308:UYK524310 VIF524308:VIG524310 VSB524308:VSC524310 WBX524308:WBY524310 WLT524308:WLU524310 WVP524308:WVQ524310 H589844:I589846 JD589844:JE589846 SZ589844:TA589846 ACV589844:ACW589846 AMR589844:AMS589846 AWN589844:AWO589846 BGJ589844:BGK589846 BQF589844:BQG589846 CAB589844:CAC589846 CJX589844:CJY589846 CTT589844:CTU589846 DDP589844:DDQ589846 DNL589844:DNM589846 DXH589844:DXI589846 EHD589844:EHE589846 EQZ589844:ERA589846 FAV589844:FAW589846 FKR589844:FKS589846 FUN589844:FUO589846 GEJ589844:GEK589846 GOF589844:GOG589846 GYB589844:GYC589846 HHX589844:HHY589846 HRT589844:HRU589846 IBP589844:IBQ589846 ILL589844:ILM589846 IVH589844:IVI589846 JFD589844:JFE589846 JOZ589844:JPA589846 JYV589844:JYW589846 KIR589844:KIS589846 KSN589844:KSO589846 LCJ589844:LCK589846 LMF589844:LMG589846 LWB589844:LWC589846 MFX589844:MFY589846 MPT589844:MPU589846 MZP589844:MZQ589846 NJL589844:NJM589846 NTH589844:NTI589846 ODD589844:ODE589846 OMZ589844:ONA589846 OWV589844:OWW589846 PGR589844:PGS589846 PQN589844:PQO589846 QAJ589844:QAK589846 QKF589844:QKG589846 QUB589844:QUC589846 RDX589844:RDY589846 RNT589844:RNU589846 RXP589844:RXQ589846 SHL589844:SHM589846 SRH589844:SRI589846 TBD589844:TBE589846 TKZ589844:TLA589846 TUV589844:TUW589846 UER589844:UES589846 UON589844:UOO589846 UYJ589844:UYK589846 VIF589844:VIG589846 VSB589844:VSC589846 WBX589844:WBY589846 WLT589844:WLU589846 WVP589844:WVQ589846 H655380:I655382 JD655380:JE655382 SZ655380:TA655382 ACV655380:ACW655382 AMR655380:AMS655382 AWN655380:AWO655382 BGJ655380:BGK655382 BQF655380:BQG655382 CAB655380:CAC655382 CJX655380:CJY655382 CTT655380:CTU655382 DDP655380:DDQ655382 DNL655380:DNM655382 DXH655380:DXI655382 EHD655380:EHE655382 EQZ655380:ERA655382 FAV655380:FAW655382 FKR655380:FKS655382 FUN655380:FUO655382 GEJ655380:GEK655382 GOF655380:GOG655382 GYB655380:GYC655382 HHX655380:HHY655382 HRT655380:HRU655382 IBP655380:IBQ655382 ILL655380:ILM655382 IVH655380:IVI655382 JFD655380:JFE655382 JOZ655380:JPA655382 JYV655380:JYW655382 KIR655380:KIS655382 KSN655380:KSO655382 LCJ655380:LCK655382 LMF655380:LMG655382 LWB655380:LWC655382 MFX655380:MFY655382 MPT655380:MPU655382 MZP655380:MZQ655382 NJL655380:NJM655382 NTH655380:NTI655382 ODD655380:ODE655382 OMZ655380:ONA655382 OWV655380:OWW655382 PGR655380:PGS655382 PQN655380:PQO655382 QAJ655380:QAK655382 QKF655380:QKG655382 QUB655380:QUC655382 RDX655380:RDY655382 RNT655380:RNU655382 RXP655380:RXQ655382 SHL655380:SHM655382 SRH655380:SRI655382 TBD655380:TBE655382 TKZ655380:TLA655382 TUV655380:TUW655382 UER655380:UES655382 UON655380:UOO655382 UYJ655380:UYK655382 VIF655380:VIG655382 VSB655380:VSC655382 WBX655380:WBY655382 WLT655380:WLU655382 WVP655380:WVQ655382 H720916:I720918 JD720916:JE720918 SZ720916:TA720918 ACV720916:ACW720918 AMR720916:AMS720918 AWN720916:AWO720918 BGJ720916:BGK720918 BQF720916:BQG720918 CAB720916:CAC720918 CJX720916:CJY720918 CTT720916:CTU720918 DDP720916:DDQ720918 DNL720916:DNM720918 DXH720916:DXI720918 EHD720916:EHE720918 EQZ720916:ERA720918 FAV720916:FAW720918 FKR720916:FKS720918 FUN720916:FUO720918 GEJ720916:GEK720918 GOF720916:GOG720918 GYB720916:GYC720918 HHX720916:HHY720918 HRT720916:HRU720918 IBP720916:IBQ720918 ILL720916:ILM720918 IVH720916:IVI720918 JFD720916:JFE720918 JOZ720916:JPA720918 JYV720916:JYW720918 KIR720916:KIS720918 KSN720916:KSO720918 LCJ720916:LCK720918 LMF720916:LMG720918 LWB720916:LWC720918 MFX720916:MFY720918 MPT720916:MPU720918 MZP720916:MZQ720918 NJL720916:NJM720918 NTH720916:NTI720918 ODD720916:ODE720918 OMZ720916:ONA720918 OWV720916:OWW720918 PGR720916:PGS720918 PQN720916:PQO720918 QAJ720916:QAK720918 QKF720916:QKG720918 QUB720916:QUC720918 RDX720916:RDY720918 RNT720916:RNU720918 RXP720916:RXQ720918 SHL720916:SHM720918 SRH720916:SRI720918 TBD720916:TBE720918 TKZ720916:TLA720918 TUV720916:TUW720918 UER720916:UES720918 UON720916:UOO720918 UYJ720916:UYK720918 VIF720916:VIG720918 VSB720916:VSC720918 WBX720916:WBY720918 WLT720916:WLU720918 WVP720916:WVQ720918 H786452:I786454 JD786452:JE786454 SZ786452:TA786454 ACV786452:ACW786454 AMR786452:AMS786454 AWN786452:AWO786454 BGJ786452:BGK786454 BQF786452:BQG786454 CAB786452:CAC786454 CJX786452:CJY786454 CTT786452:CTU786454 DDP786452:DDQ786454 DNL786452:DNM786454 DXH786452:DXI786454 EHD786452:EHE786454 EQZ786452:ERA786454 FAV786452:FAW786454 FKR786452:FKS786454 FUN786452:FUO786454 GEJ786452:GEK786454 GOF786452:GOG786454 GYB786452:GYC786454 HHX786452:HHY786454 HRT786452:HRU786454 IBP786452:IBQ786454 ILL786452:ILM786454 IVH786452:IVI786454 JFD786452:JFE786454 JOZ786452:JPA786454 JYV786452:JYW786454 KIR786452:KIS786454 KSN786452:KSO786454 LCJ786452:LCK786454 LMF786452:LMG786454 LWB786452:LWC786454 MFX786452:MFY786454 MPT786452:MPU786454 MZP786452:MZQ786454 NJL786452:NJM786454 NTH786452:NTI786454 ODD786452:ODE786454 OMZ786452:ONA786454 OWV786452:OWW786454 PGR786452:PGS786454 PQN786452:PQO786454 QAJ786452:QAK786454 QKF786452:QKG786454 QUB786452:QUC786454 RDX786452:RDY786454 RNT786452:RNU786454 RXP786452:RXQ786454 SHL786452:SHM786454 SRH786452:SRI786454 TBD786452:TBE786454 TKZ786452:TLA786454 TUV786452:TUW786454 UER786452:UES786454 UON786452:UOO786454 UYJ786452:UYK786454 VIF786452:VIG786454 VSB786452:VSC786454 WBX786452:WBY786454 WLT786452:WLU786454 WVP786452:WVQ786454 H851988:I851990 JD851988:JE851990 SZ851988:TA851990 ACV851988:ACW851990 AMR851988:AMS851990 AWN851988:AWO851990 BGJ851988:BGK851990 BQF851988:BQG851990 CAB851988:CAC851990 CJX851988:CJY851990 CTT851988:CTU851990 DDP851988:DDQ851990 DNL851988:DNM851990 DXH851988:DXI851990 EHD851988:EHE851990 EQZ851988:ERA851990 FAV851988:FAW851990 FKR851988:FKS851990 FUN851988:FUO851990 GEJ851988:GEK851990 GOF851988:GOG851990 GYB851988:GYC851990 HHX851988:HHY851990 HRT851988:HRU851990 IBP851988:IBQ851990 ILL851988:ILM851990 IVH851988:IVI851990 JFD851988:JFE851990 JOZ851988:JPA851990 JYV851988:JYW851990 KIR851988:KIS851990 KSN851988:KSO851990 LCJ851988:LCK851990 LMF851988:LMG851990 LWB851988:LWC851990 MFX851988:MFY851990 MPT851988:MPU851990 MZP851988:MZQ851990 NJL851988:NJM851990 NTH851988:NTI851990 ODD851988:ODE851990 OMZ851988:ONA851990 OWV851988:OWW851990 PGR851988:PGS851990 PQN851988:PQO851990 QAJ851988:QAK851990 QKF851988:QKG851990 QUB851988:QUC851990 RDX851988:RDY851990 RNT851988:RNU851990 RXP851988:RXQ851990 SHL851988:SHM851990 SRH851988:SRI851990 TBD851988:TBE851990 TKZ851988:TLA851990 TUV851988:TUW851990 UER851988:UES851990 UON851988:UOO851990 UYJ851988:UYK851990 VIF851988:VIG851990 VSB851988:VSC851990 WBX851988:WBY851990 WLT851988:WLU851990 WVP851988:WVQ851990 H917524:I917526 JD917524:JE917526 SZ917524:TA917526 ACV917524:ACW917526 AMR917524:AMS917526 AWN917524:AWO917526 BGJ917524:BGK917526 BQF917524:BQG917526 CAB917524:CAC917526 CJX917524:CJY917526 CTT917524:CTU917526 DDP917524:DDQ917526 DNL917524:DNM917526 DXH917524:DXI917526 EHD917524:EHE917526 EQZ917524:ERA917526 FAV917524:FAW917526 FKR917524:FKS917526 FUN917524:FUO917526 GEJ917524:GEK917526 GOF917524:GOG917526 GYB917524:GYC917526 HHX917524:HHY917526 HRT917524:HRU917526 IBP917524:IBQ917526 ILL917524:ILM917526 IVH917524:IVI917526 JFD917524:JFE917526 JOZ917524:JPA917526 JYV917524:JYW917526 KIR917524:KIS917526 KSN917524:KSO917526 LCJ917524:LCK917526 LMF917524:LMG917526 LWB917524:LWC917526 MFX917524:MFY917526 MPT917524:MPU917526 MZP917524:MZQ917526 NJL917524:NJM917526 NTH917524:NTI917526 ODD917524:ODE917526 OMZ917524:ONA917526 OWV917524:OWW917526 PGR917524:PGS917526 PQN917524:PQO917526 QAJ917524:QAK917526 QKF917524:QKG917526 QUB917524:QUC917526 RDX917524:RDY917526 RNT917524:RNU917526 RXP917524:RXQ917526 SHL917524:SHM917526 SRH917524:SRI917526 TBD917524:TBE917526 TKZ917524:TLA917526 TUV917524:TUW917526 UER917524:UES917526 UON917524:UOO917526 UYJ917524:UYK917526 VIF917524:VIG917526 VSB917524:VSC917526 WBX917524:WBY917526 WLT917524:WLU917526 WVP917524:WVQ917526 H983060:I983062 JD983060:JE983062 SZ983060:TA983062 ACV983060:ACW983062 AMR983060:AMS983062 AWN983060:AWO983062 BGJ983060:BGK983062 BQF983060:BQG983062 CAB983060:CAC983062 CJX983060:CJY983062 CTT983060:CTU983062 DDP983060:DDQ983062 DNL983060:DNM983062 DXH983060:DXI983062 EHD983060:EHE983062 EQZ983060:ERA983062 FAV983060:FAW983062 FKR983060:FKS983062 FUN983060:FUO983062 GEJ983060:GEK983062 GOF983060:GOG983062 GYB983060:GYC983062 HHX983060:HHY983062 HRT983060:HRU983062 IBP983060:IBQ983062 ILL983060:ILM983062 IVH983060:IVI983062 JFD983060:JFE983062 JOZ983060:JPA983062 JYV983060:JYW983062 KIR983060:KIS983062 KSN983060:KSO983062 LCJ983060:LCK983062 LMF983060:LMG983062 LWB983060:LWC983062 MFX983060:MFY983062 MPT983060:MPU983062 MZP983060:MZQ983062 NJL983060:NJM983062 NTH983060:NTI983062 ODD983060:ODE983062 OMZ983060:ONA983062 OWV983060:OWW983062 PGR983060:PGS983062 PQN983060:PQO983062 QAJ983060:QAK983062 QKF983060:QKG983062 QUB983060:QUC983062 RDX983060:RDY983062 RNT983060:RNU983062 RXP983060:RXQ983062 SHL983060:SHM983062 SRH983060:SRI983062 TBD983060:TBE983062 TKZ983060:TLA983062 TUV983060:TUW983062 UER983060:UES983062 UON983060:UOO983062 UYJ983060:UYK983062 VIF983060:VIG983062 VSB983060:VSC983062 WBX983060:WBY983062 WLT983060:WLU983062 WVP983060:WVQ983062 K20:M22 JG20:JI22 TC20:TE22 ACY20:ADA22 AMU20:AMW22 AWQ20:AWS22 BGM20:BGO22 BQI20:BQK22 CAE20:CAG22 CKA20:CKC22 CTW20:CTY22 DDS20:DDU22 DNO20:DNQ22 DXK20:DXM22 EHG20:EHI22 ERC20:ERE22 FAY20:FBA22 FKU20:FKW22 FUQ20:FUS22 GEM20:GEO22 GOI20:GOK22 GYE20:GYG22 HIA20:HIC22 HRW20:HRY22 IBS20:IBU22 ILO20:ILQ22 IVK20:IVM22 JFG20:JFI22 JPC20:JPE22 JYY20:JZA22 KIU20:KIW22 KSQ20:KSS22 LCM20:LCO22 LMI20:LMK22 LWE20:LWG22 MGA20:MGC22 MPW20:MPY22 MZS20:MZU22 NJO20:NJQ22 NTK20:NTM22 ODG20:ODI22 ONC20:ONE22 OWY20:OXA22 PGU20:PGW22 PQQ20:PQS22 QAM20:QAO22 QKI20:QKK22 QUE20:QUG22 REA20:REC22 RNW20:RNY22 RXS20:RXU22 SHO20:SHQ22 SRK20:SRM22 TBG20:TBI22 TLC20:TLE22 TUY20:TVA22 UEU20:UEW22 UOQ20:UOS22 UYM20:UYO22 VII20:VIK22 VSE20:VSG22 WCA20:WCC22 WLW20:WLY22 WVS20:WVU22 K65556:M65558 JG65556:JI65558 TC65556:TE65558 ACY65556:ADA65558 AMU65556:AMW65558 AWQ65556:AWS65558 BGM65556:BGO65558 BQI65556:BQK65558 CAE65556:CAG65558 CKA65556:CKC65558 CTW65556:CTY65558 DDS65556:DDU65558 DNO65556:DNQ65558 DXK65556:DXM65558 EHG65556:EHI65558 ERC65556:ERE65558 FAY65556:FBA65558 FKU65556:FKW65558 FUQ65556:FUS65558 GEM65556:GEO65558 GOI65556:GOK65558 GYE65556:GYG65558 HIA65556:HIC65558 HRW65556:HRY65558 IBS65556:IBU65558 ILO65556:ILQ65558 IVK65556:IVM65558 JFG65556:JFI65558 JPC65556:JPE65558 JYY65556:JZA65558 KIU65556:KIW65558 KSQ65556:KSS65558 LCM65556:LCO65558 LMI65556:LMK65558 LWE65556:LWG65558 MGA65556:MGC65558 MPW65556:MPY65558 MZS65556:MZU65558 NJO65556:NJQ65558 NTK65556:NTM65558 ODG65556:ODI65558 ONC65556:ONE65558 OWY65556:OXA65558 PGU65556:PGW65558 PQQ65556:PQS65558 QAM65556:QAO65558 QKI65556:QKK65558 QUE65556:QUG65558 REA65556:REC65558 RNW65556:RNY65558 RXS65556:RXU65558 SHO65556:SHQ65558 SRK65556:SRM65558 TBG65556:TBI65558 TLC65556:TLE65558 TUY65556:TVA65558 UEU65556:UEW65558 UOQ65556:UOS65558 UYM65556:UYO65558 VII65556:VIK65558 VSE65556:VSG65558 WCA65556:WCC65558 WLW65556:WLY65558 WVS65556:WVU65558 K131092:M131094 JG131092:JI131094 TC131092:TE131094 ACY131092:ADA131094 AMU131092:AMW131094 AWQ131092:AWS131094 BGM131092:BGO131094 BQI131092:BQK131094 CAE131092:CAG131094 CKA131092:CKC131094 CTW131092:CTY131094 DDS131092:DDU131094 DNO131092:DNQ131094 DXK131092:DXM131094 EHG131092:EHI131094 ERC131092:ERE131094 FAY131092:FBA131094 FKU131092:FKW131094 FUQ131092:FUS131094 GEM131092:GEO131094 GOI131092:GOK131094 GYE131092:GYG131094 HIA131092:HIC131094 HRW131092:HRY131094 IBS131092:IBU131094 ILO131092:ILQ131094 IVK131092:IVM131094 JFG131092:JFI131094 JPC131092:JPE131094 JYY131092:JZA131094 KIU131092:KIW131094 KSQ131092:KSS131094 LCM131092:LCO131094 LMI131092:LMK131094 LWE131092:LWG131094 MGA131092:MGC131094 MPW131092:MPY131094 MZS131092:MZU131094 NJO131092:NJQ131094 NTK131092:NTM131094 ODG131092:ODI131094 ONC131092:ONE131094 OWY131092:OXA131094 PGU131092:PGW131094 PQQ131092:PQS131094 QAM131092:QAO131094 QKI131092:QKK131094 QUE131092:QUG131094 REA131092:REC131094 RNW131092:RNY131094 RXS131092:RXU131094 SHO131092:SHQ131094 SRK131092:SRM131094 TBG131092:TBI131094 TLC131092:TLE131094 TUY131092:TVA131094 UEU131092:UEW131094 UOQ131092:UOS131094 UYM131092:UYO131094 VII131092:VIK131094 VSE131092:VSG131094 WCA131092:WCC131094 WLW131092:WLY131094 WVS131092:WVU131094 K196628:M196630 JG196628:JI196630 TC196628:TE196630 ACY196628:ADA196630 AMU196628:AMW196630 AWQ196628:AWS196630 BGM196628:BGO196630 BQI196628:BQK196630 CAE196628:CAG196630 CKA196628:CKC196630 CTW196628:CTY196630 DDS196628:DDU196630 DNO196628:DNQ196630 DXK196628:DXM196630 EHG196628:EHI196630 ERC196628:ERE196630 FAY196628:FBA196630 FKU196628:FKW196630 FUQ196628:FUS196630 GEM196628:GEO196630 GOI196628:GOK196630 GYE196628:GYG196630 HIA196628:HIC196630 HRW196628:HRY196630 IBS196628:IBU196630 ILO196628:ILQ196630 IVK196628:IVM196630 JFG196628:JFI196630 JPC196628:JPE196630 JYY196628:JZA196630 KIU196628:KIW196630 KSQ196628:KSS196630 LCM196628:LCO196630 LMI196628:LMK196630 LWE196628:LWG196630 MGA196628:MGC196630 MPW196628:MPY196630 MZS196628:MZU196630 NJO196628:NJQ196630 NTK196628:NTM196630 ODG196628:ODI196630 ONC196628:ONE196630 OWY196628:OXA196630 PGU196628:PGW196630 PQQ196628:PQS196630 QAM196628:QAO196630 QKI196628:QKK196630 QUE196628:QUG196630 REA196628:REC196630 RNW196628:RNY196630 RXS196628:RXU196630 SHO196628:SHQ196630 SRK196628:SRM196630 TBG196628:TBI196630 TLC196628:TLE196630 TUY196628:TVA196630 UEU196628:UEW196630 UOQ196628:UOS196630 UYM196628:UYO196630 VII196628:VIK196630 VSE196628:VSG196630 WCA196628:WCC196630 WLW196628:WLY196630 WVS196628:WVU196630 K262164:M262166 JG262164:JI262166 TC262164:TE262166 ACY262164:ADA262166 AMU262164:AMW262166 AWQ262164:AWS262166 BGM262164:BGO262166 BQI262164:BQK262166 CAE262164:CAG262166 CKA262164:CKC262166 CTW262164:CTY262166 DDS262164:DDU262166 DNO262164:DNQ262166 DXK262164:DXM262166 EHG262164:EHI262166 ERC262164:ERE262166 FAY262164:FBA262166 FKU262164:FKW262166 FUQ262164:FUS262166 GEM262164:GEO262166 GOI262164:GOK262166 GYE262164:GYG262166 HIA262164:HIC262166 HRW262164:HRY262166 IBS262164:IBU262166 ILO262164:ILQ262166 IVK262164:IVM262166 JFG262164:JFI262166 JPC262164:JPE262166 JYY262164:JZA262166 KIU262164:KIW262166 KSQ262164:KSS262166 LCM262164:LCO262166 LMI262164:LMK262166 LWE262164:LWG262166 MGA262164:MGC262166 MPW262164:MPY262166 MZS262164:MZU262166 NJO262164:NJQ262166 NTK262164:NTM262166 ODG262164:ODI262166 ONC262164:ONE262166 OWY262164:OXA262166 PGU262164:PGW262166 PQQ262164:PQS262166 QAM262164:QAO262166 QKI262164:QKK262166 QUE262164:QUG262166 REA262164:REC262166 RNW262164:RNY262166 RXS262164:RXU262166 SHO262164:SHQ262166 SRK262164:SRM262166 TBG262164:TBI262166 TLC262164:TLE262166 TUY262164:TVA262166 UEU262164:UEW262166 UOQ262164:UOS262166 UYM262164:UYO262166 VII262164:VIK262166 VSE262164:VSG262166 WCA262164:WCC262166 WLW262164:WLY262166 WVS262164:WVU262166 K327700:M327702 JG327700:JI327702 TC327700:TE327702 ACY327700:ADA327702 AMU327700:AMW327702 AWQ327700:AWS327702 BGM327700:BGO327702 BQI327700:BQK327702 CAE327700:CAG327702 CKA327700:CKC327702 CTW327700:CTY327702 DDS327700:DDU327702 DNO327700:DNQ327702 DXK327700:DXM327702 EHG327700:EHI327702 ERC327700:ERE327702 FAY327700:FBA327702 FKU327700:FKW327702 FUQ327700:FUS327702 GEM327700:GEO327702 GOI327700:GOK327702 GYE327700:GYG327702 HIA327700:HIC327702 HRW327700:HRY327702 IBS327700:IBU327702 ILO327700:ILQ327702 IVK327700:IVM327702 JFG327700:JFI327702 JPC327700:JPE327702 JYY327700:JZA327702 KIU327700:KIW327702 KSQ327700:KSS327702 LCM327700:LCO327702 LMI327700:LMK327702 LWE327700:LWG327702 MGA327700:MGC327702 MPW327700:MPY327702 MZS327700:MZU327702 NJO327700:NJQ327702 NTK327700:NTM327702 ODG327700:ODI327702 ONC327700:ONE327702 OWY327700:OXA327702 PGU327700:PGW327702 PQQ327700:PQS327702 QAM327700:QAO327702 QKI327700:QKK327702 QUE327700:QUG327702 REA327700:REC327702 RNW327700:RNY327702 RXS327700:RXU327702 SHO327700:SHQ327702 SRK327700:SRM327702 TBG327700:TBI327702 TLC327700:TLE327702 TUY327700:TVA327702 UEU327700:UEW327702 UOQ327700:UOS327702 UYM327700:UYO327702 VII327700:VIK327702 VSE327700:VSG327702 WCA327700:WCC327702 WLW327700:WLY327702 WVS327700:WVU327702 K393236:M393238 JG393236:JI393238 TC393236:TE393238 ACY393236:ADA393238 AMU393236:AMW393238 AWQ393236:AWS393238 BGM393236:BGO393238 BQI393236:BQK393238 CAE393236:CAG393238 CKA393236:CKC393238 CTW393236:CTY393238 DDS393236:DDU393238 DNO393236:DNQ393238 DXK393236:DXM393238 EHG393236:EHI393238 ERC393236:ERE393238 FAY393236:FBA393238 FKU393236:FKW393238 FUQ393236:FUS393238 GEM393236:GEO393238 GOI393236:GOK393238 GYE393236:GYG393238 HIA393236:HIC393238 HRW393236:HRY393238 IBS393236:IBU393238 ILO393236:ILQ393238 IVK393236:IVM393238 JFG393236:JFI393238 JPC393236:JPE393238 JYY393236:JZA393238 KIU393236:KIW393238 KSQ393236:KSS393238 LCM393236:LCO393238 LMI393236:LMK393238 LWE393236:LWG393238 MGA393236:MGC393238 MPW393236:MPY393238 MZS393236:MZU393238 NJO393236:NJQ393238 NTK393236:NTM393238 ODG393236:ODI393238 ONC393236:ONE393238 OWY393236:OXA393238 PGU393236:PGW393238 PQQ393236:PQS393238 QAM393236:QAO393238 QKI393236:QKK393238 QUE393236:QUG393238 REA393236:REC393238 RNW393236:RNY393238 RXS393236:RXU393238 SHO393236:SHQ393238 SRK393236:SRM393238 TBG393236:TBI393238 TLC393236:TLE393238 TUY393236:TVA393238 UEU393236:UEW393238 UOQ393236:UOS393238 UYM393236:UYO393238 VII393236:VIK393238 VSE393236:VSG393238 WCA393236:WCC393238 WLW393236:WLY393238 WVS393236:WVU393238 K458772:M458774 JG458772:JI458774 TC458772:TE458774 ACY458772:ADA458774 AMU458772:AMW458774 AWQ458772:AWS458774 BGM458772:BGO458774 BQI458772:BQK458774 CAE458772:CAG458774 CKA458772:CKC458774 CTW458772:CTY458774 DDS458772:DDU458774 DNO458772:DNQ458774 DXK458772:DXM458774 EHG458772:EHI458774 ERC458772:ERE458774 FAY458772:FBA458774 FKU458772:FKW458774 FUQ458772:FUS458774 GEM458772:GEO458774 GOI458772:GOK458774 GYE458772:GYG458774 HIA458772:HIC458774 HRW458772:HRY458774 IBS458772:IBU458774 ILO458772:ILQ458774 IVK458772:IVM458774 JFG458772:JFI458774 JPC458772:JPE458774 JYY458772:JZA458774 KIU458772:KIW458774 KSQ458772:KSS458774 LCM458772:LCO458774 LMI458772:LMK458774 LWE458772:LWG458774 MGA458772:MGC458774 MPW458772:MPY458774 MZS458772:MZU458774 NJO458772:NJQ458774 NTK458772:NTM458774 ODG458772:ODI458774 ONC458772:ONE458774 OWY458772:OXA458774 PGU458772:PGW458774 PQQ458772:PQS458774 QAM458772:QAO458774 QKI458772:QKK458774 QUE458772:QUG458774 REA458772:REC458774 RNW458772:RNY458774 RXS458772:RXU458774 SHO458772:SHQ458774 SRK458772:SRM458774 TBG458772:TBI458774 TLC458772:TLE458774 TUY458772:TVA458774 UEU458772:UEW458774 UOQ458772:UOS458774 UYM458772:UYO458774 VII458772:VIK458774 VSE458772:VSG458774 WCA458772:WCC458774 WLW458772:WLY458774 WVS458772:WVU458774 K524308:M524310 JG524308:JI524310 TC524308:TE524310 ACY524308:ADA524310 AMU524308:AMW524310 AWQ524308:AWS524310 BGM524308:BGO524310 BQI524308:BQK524310 CAE524308:CAG524310 CKA524308:CKC524310 CTW524308:CTY524310 DDS524308:DDU524310 DNO524308:DNQ524310 DXK524308:DXM524310 EHG524308:EHI524310 ERC524308:ERE524310 FAY524308:FBA524310 FKU524308:FKW524310 FUQ524308:FUS524310 GEM524308:GEO524310 GOI524308:GOK524310 GYE524308:GYG524310 HIA524308:HIC524310 HRW524308:HRY524310 IBS524308:IBU524310 ILO524308:ILQ524310 IVK524308:IVM524310 JFG524308:JFI524310 JPC524308:JPE524310 JYY524308:JZA524310 KIU524308:KIW524310 KSQ524308:KSS524310 LCM524308:LCO524310 LMI524308:LMK524310 LWE524308:LWG524310 MGA524308:MGC524310 MPW524308:MPY524310 MZS524308:MZU524310 NJO524308:NJQ524310 NTK524308:NTM524310 ODG524308:ODI524310 ONC524308:ONE524310 OWY524308:OXA524310 PGU524308:PGW524310 PQQ524308:PQS524310 QAM524308:QAO524310 QKI524308:QKK524310 QUE524308:QUG524310 REA524308:REC524310 RNW524308:RNY524310 RXS524308:RXU524310 SHO524308:SHQ524310 SRK524308:SRM524310 TBG524308:TBI524310 TLC524308:TLE524310 TUY524308:TVA524310 UEU524308:UEW524310 UOQ524308:UOS524310 UYM524308:UYO524310 VII524308:VIK524310 VSE524308:VSG524310 WCA524308:WCC524310 WLW524308:WLY524310 WVS524308:WVU524310 K589844:M589846 JG589844:JI589846 TC589844:TE589846 ACY589844:ADA589846 AMU589844:AMW589846 AWQ589844:AWS589846 BGM589844:BGO589846 BQI589844:BQK589846 CAE589844:CAG589846 CKA589844:CKC589846 CTW589844:CTY589846 DDS589844:DDU589846 DNO589844:DNQ589846 DXK589844:DXM589846 EHG589844:EHI589846 ERC589844:ERE589846 FAY589844:FBA589846 FKU589844:FKW589846 FUQ589844:FUS589846 GEM589844:GEO589846 GOI589844:GOK589846 GYE589844:GYG589846 HIA589844:HIC589846 HRW589844:HRY589846 IBS589844:IBU589846 ILO589844:ILQ589846 IVK589844:IVM589846 JFG589844:JFI589846 JPC589844:JPE589846 JYY589844:JZA589846 KIU589844:KIW589846 KSQ589844:KSS589846 LCM589844:LCO589846 LMI589844:LMK589846 LWE589844:LWG589846 MGA589844:MGC589846 MPW589844:MPY589846 MZS589844:MZU589846 NJO589844:NJQ589846 NTK589844:NTM589846 ODG589844:ODI589846 ONC589844:ONE589846 OWY589844:OXA589846 PGU589844:PGW589846 PQQ589844:PQS589846 QAM589844:QAO589846 QKI589844:QKK589846 QUE589844:QUG589846 REA589844:REC589846 RNW589844:RNY589846 RXS589844:RXU589846 SHO589844:SHQ589846 SRK589844:SRM589846 TBG589844:TBI589846 TLC589844:TLE589846 TUY589844:TVA589846 UEU589844:UEW589846 UOQ589844:UOS589846 UYM589844:UYO589846 VII589844:VIK589846 VSE589844:VSG589846 WCA589844:WCC589846 WLW589844:WLY589846 WVS589844:WVU589846 K655380:M655382 JG655380:JI655382 TC655380:TE655382 ACY655380:ADA655382 AMU655380:AMW655382 AWQ655380:AWS655382 BGM655380:BGO655382 BQI655380:BQK655382 CAE655380:CAG655382 CKA655380:CKC655382 CTW655380:CTY655382 DDS655380:DDU655382 DNO655380:DNQ655382 DXK655380:DXM655382 EHG655380:EHI655382 ERC655380:ERE655382 FAY655380:FBA655382 FKU655380:FKW655382 FUQ655380:FUS655382 GEM655380:GEO655382 GOI655380:GOK655382 GYE655380:GYG655382 HIA655380:HIC655382 HRW655380:HRY655382 IBS655380:IBU655382 ILO655380:ILQ655382 IVK655380:IVM655382 JFG655380:JFI655382 JPC655380:JPE655382 JYY655380:JZA655382 KIU655380:KIW655382 KSQ655380:KSS655382 LCM655380:LCO655382 LMI655380:LMK655382 LWE655380:LWG655382 MGA655380:MGC655382 MPW655380:MPY655382 MZS655380:MZU655382 NJO655380:NJQ655382 NTK655380:NTM655382 ODG655380:ODI655382 ONC655380:ONE655382 OWY655380:OXA655382 PGU655380:PGW655382 PQQ655380:PQS655382 QAM655380:QAO655382 QKI655380:QKK655382 QUE655380:QUG655382 REA655380:REC655382 RNW655380:RNY655382 RXS655380:RXU655382 SHO655380:SHQ655382 SRK655380:SRM655382 TBG655380:TBI655382 TLC655380:TLE655382 TUY655380:TVA655382 UEU655380:UEW655382 UOQ655380:UOS655382 UYM655380:UYO655382 VII655380:VIK655382 VSE655380:VSG655382 WCA655380:WCC655382 WLW655380:WLY655382 WVS655380:WVU655382 K720916:M720918 JG720916:JI720918 TC720916:TE720918 ACY720916:ADA720918 AMU720916:AMW720918 AWQ720916:AWS720918 BGM720916:BGO720918 BQI720916:BQK720918 CAE720916:CAG720918 CKA720916:CKC720918 CTW720916:CTY720918 DDS720916:DDU720918 DNO720916:DNQ720918 DXK720916:DXM720918 EHG720916:EHI720918 ERC720916:ERE720918 FAY720916:FBA720918 FKU720916:FKW720918 FUQ720916:FUS720918 GEM720916:GEO720918 GOI720916:GOK720918 GYE720916:GYG720918 HIA720916:HIC720918 HRW720916:HRY720918 IBS720916:IBU720918 ILO720916:ILQ720918 IVK720916:IVM720918 JFG720916:JFI720918 JPC720916:JPE720918 JYY720916:JZA720918 KIU720916:KIW720918 KSQ720916:KSS720918 LCM720916:LCO720918 LMI720916:LMK720918 LWE720916:LWG720918 MGA720916:MGC720918 MPW720916:MPY720918 MZS720916:MZU720918 NJO720916:NJQ720918 NTK720916:NTM720918 ODG720916:ODI720918 ONC720916:ONE720918 OWY720916:OXA720918 PGU720916:PGW720918 PQQ720916:PQS720918 QAM720916:QAO720918 QKI720916:QKK720918 QUE720916:QUG720918 REA720916:REC720918 RNW720916:RNY720918 RXS720916:RXU720918 SHO720916:SHQ720918 SRK720916:SRM720918 TBG720916:TBI720918 TLC720916:TLE720918 TUY720916:TVA720918 UEU720916:UEW720918 UOQ720916:UOS720918 UYM720916:UYO720918 VII720916:VIK720918 VSE720916:VSG720918 WCA720916:WCC720918 WLW720916:WLY720918 WVS720916:WVU720918 K786452:M786454 JG786452:JI786454 TC786452:TE786454 ACY786452:ADA786454 AMU786452:AMW786454 AWQ786452:AWS786454 BGM786452:BGO786454 BQI786452:BQK786454 CAE786452:CAG786454 CKA786452:CKC786454 CTW786452:CTY786454 DDS786452:DDU786454 DNO786452:DNQ786454 DXK786452:DXM786454 EHG786452:EHI786454 ERC786452:ERE786454 FAY786452:FBA786454 FKU786452:FKW786454 FUQ786452:FUS786454 GEM786452:GEO786454 GOI786452:GOK786454 GYE786452:GYG786454 HIA786452:HIC786454 HRW786452:HRY786454 IBS786452:IBU786454 ILO786452:ILQ786454 IVK786452:IVM786454 JFG786452:JFI786454 JPC786452:JPE786454 JYY786452:JZA786454 KIU786452:KIW786454 KSQ786452:KSS786454 LCM786452:LCO786454 LMI786452:LMK786454 LWE786452:LWG786454 MGA786452:MGC786454 MPW786452:MPY786454 MZS786452:MZU786454 NJO786452:NJQ786454 NTK786452:NTM786454 ODG786452:ODI786454 ONC786452:ONE786454 OWY786452:OXA786454 PGU786452:PGW786454 PQQ786452:PQS786454 QAM786452:QAO786454 QKI786452:QKK786454 QUE786452:QUG786454 REA786452:REC786454 RNW786452:RNY786454 RXS786452:RXU786454 SHO786452:SHQ786454 SRK786452:SRM786454 TBG786452:TBI786454 TLC786452:TLE786454 TUY786452:TVA786454 UEU786452:UEW786454 UOQ786452:UOS786454 UYM786452:UYO786454 VII786452:VIK786454 VSE786452:VSG786454 WCA786452:WCC786454 WLW786452:WLY786454 WVS786452:WVU786454 K851988:M851990 JG851988:JI851990 TC851988:TE851990 ACY851988:ADA851990 AMU851988:AMW851990 AWQ851988:AWS851990 BGM851988:BGO851990 BQI851988:BQK851990 CAE851988:CAG851990 CKA851988:CKC851990 CTW851988:CTY851990 DDS851988:DDU851990 DNO851988:DNQ851990 DXK851988:DXM851990 EHG851988:EHI851990 ERC851988:ERE851990 FAY851988:FBA851990 FKU851988:FKW851990 FUQ851988:FUS851990 GEM851988:GEO851990 GOI851988:GOK851990 GYE851988:GYG851990 HIA851988:HIC851990 HRW851988:HRY851990 IBS851988:IBU851990 ILO851988:ILQ851990 IVK851988:IVM851990 JFG851988:JFI851990 JPC851988:JPE851990 JYY851988:JZA851990 KIU851988:KIW851990 KSQ851988:KSS851990 LCM851988:LCO851990 LMI851988:LMK851990 LWE851988:LWG851990 MGA851988:MGC851990 MPW851988:MPY851990 MZS851988:MZU851990 NJO851988:NJQ851990 NTK851988:NTM851990 ODG851988:ODI851990 ONC851988:ONE851990 OWY851988:OXA851990 PGU851988:PGW851990 PQQ851988:PQS851990 QAM851988:QAO851990 QKI851988:QKK851990 QUE851988:QUG851990 REA851988:REC851990 RNW851988:RNY851990 RXS851988:RXU851990 SHO851988:SHQ851990 SRK851988:SRM851990 TBG851988:TBI851990 TLC851988:TLE851990 TUY851988:TVA851990 UEU851988:UEW851990 UOQ851988:UOS851990 UYM851988:UYO851990 VII851988:VIK851990 VSE851988:VSG851990 WCA851988:WCC851990 WLW851988:WLY851990 WVS851988:WVU851990 K917524:M917526 JG917524:JI917526 TC917524:TE917526 ACY917524:ADA917526 AMU917524:AMW917526 AWQ917524:AWS917526 BGM917524:BGO917526 BQI917524:BQK917526 CAE917524:CAG917526 CKA917524:CKC917526 CTW917524:CTY917526 DDS917524:DDU917526 DNO917524:DNQ917526 DXK917524:DXM917526 EHG917524:EHI917526 ERC917524:ERE917526 FAY917524:FBA917526 FKU917524:FKW917526 FUQ917524:FUS917526 GEM917524:GEO917526 GOI917524:GOK917526 GYE917524:GYG917526 HIA917524:HIC917526 HRW917524:HRY917526 IBS917524:IBU917526 ILO917524:ILQ917526 IVK917524:IVM917526 JFG917524:JFI917526 JPC917524:JPE917526 JYY917524:JZA917526 KIU917524:KIW917526 KSQ917524:KSS917526 LCM917524:LCO917526 LMI917524:LMK917526 LWE917524:LWG917526 MGA917524:MGC917526 MPW917524:MPY917526 MZS917524:MZU917526 NJO917524:NJQ917526 NTK917524:NTM917526 ODG917524:ODI917526 ONC917524:ONE917526 OWY917524:OXA917526 PGU917524:PGW917526 PQQ917524:PQS917526 QAM917524:QAO917526 QKI917524:QKK917526 QUE917524:QUG917526 REA917524:REC917526 RNW917524:RNY917526 RXS917524:RXU917526 SHO917524:SHQ917526 SRK917524:SRM917526 TBG917524:TBI917526 TLC917524:TLE917526 TUY917524:TVA917526 UEU917524:UEW917526 UOQ917524:UOS917526 UYM917524:UYO917526 VII917524:VIK917526 VSE917524:VSG917526 WCA917524:WCC917526 WLW917524:WLY917526 WVS917524:WVU917526 K983060:M983062 JG983060:JI983062 TC983060:TE983062 ACY983060:ADA983062 AMU983060:AMW983062 AWQ983060:AWS983062 BGM983060:BGO983062 BQI983060:BQK983062 CAE983060:CAG983062 CKA983060:CKC983062 CTW983060:CTY983062 DDS983060:DDU983062 DNO983060:DNQ983062 DXK983060:DXM983062 EHG983060:EHI983062 ERC983060:ERE983062 FAY983060:FBA983062 FKU983060:FKW983062 FUQ983060:FUS983062 GEM983060:GEO983062 GOI983060:GOK983062 GYE983060:GYG983062 HIA983060:HIC983062 HRW983060:HRY983062 IBS983060:IBU983062 ILO983060:ILQ983062 IVK983060:IVM983062 JFG983060:JFI983062 JPC983060:JPE983062 JYY983060:JZA983062 KIU983060:KIW983062 KSQ983060:KSS983062 LCM983060:LCO983062 LMI983060:LMK983062 LWE983060:LWG983062 MGA983060:MGC983062 MPW983060:MPY983062 MZS983060:MZU983062 NJO983060:NJQ983062 NTK983060:NTM983062 ODG983060:ODI983062 ONC983060:ONE983062 OWY983060:OXA983062 PGU983060:PGW983062 PQQ983060:PQS983062 QAM983060:QAO983062 QKI983060:QKK983062 QUE983060:QUG983062 REA983060:REC983062 RNW983060:RNY983062 RXS983060:RXU983062 SHO983060:SHQ983062 SRK983060:SRM983062 TBG983060:TBI983062 TLC983060:TLE983062 TUY983060:TVA983062 UEU983060:UEW983062 UOQ983060:UOS983062 UYM983060:UYO983062 VII983060:VIK983062 VSE983060:VSG983062 WCA983060:WCC983062 WLW983060:WLY983062 WVS983060:WVU983062 O20:P22 JK20:JL22 TG20:TH22 ADC20:ADD22 AMY20:AMZ22 AWU20:AWV22 BGQ20:BGR22 BQM20:BQN22 CAI20:CAJ22 CKE20:CKF22 CUA20:CUB22 DDW20:DDX22 DNS20:DNT22 DXO20:DXP22 EHK20:EHL22 ERG20:ERH22 FBC20:FBD22 FKY20:FKZ22 FUU20:FUV22 GEQ20:GER22 GOM20:GON22 GYI20:GYJ22 HIE20:HIF22 HSA20:HSB22 IBW20:IBX22 ILS20:ILT22 IVO20:IVP22 JFK20:JFL22 JPG20:JPH22 JZC20:JZD22 KIY20:KIZ22 KSU20:KSV22 LCQ20:LCR22 LMM20:LMN22 LWI20:LWJ22 MGE20:MGF22 MQA20:MQB22 MZW20:MZX22 NJS20:NJT22 NTO20:NTP22 ODK20:ODL22 ONG20:ONH22 OXC20:OXD22 PGY20:PGZ22 PQU20:PQV22 QAQ20:QAR22 QKM20:QKN22 QUI20:QUJ22 REE20:REF22 ROA20:ROB22 RXW20:RXX22 SHS20:SHT22 SRO20:SRP22 TBK20:TBL22 TLG20:TLH22 TVC20:TVD22 UEY20:UEZ22 UOU20:UOV22 UYQ20:UYR22 VIM20:VIN22 VSI20:VSJ22 WCE20:WCF22 WMA20:WMB22 WVW20:WVX22 O65556:P65558 JK65556:JL65558 TG65556:TH65558 ADC65556:ADD65558 AMY65556:AMZ65558 AWU65556:AWV65558 BGQ65556:BGR65558 BQM65556:BQN65558 CAI65556:CAJ65558 CKE65556:CKF65558 CUA65556:CUB65558 DDW65556:DDX65558 DNS65556:DNT65558 DXO65556:DXP65558 EHK65556:EHL65558 ERG65556:ERH65558 FBC65556:FBD65558 FKY65556:FKZ65558 FUU65556:FUV65558 GEQ65556:GER65558 GOM65556:GON65558 GYI65556:GYJ65558 HIE65556:HIF65558 HSA65556:HSB65558 IBW65556:IBX65558 ILS65556:ILT65558 IVO65556:IVP65558 JFK65556:JFL65558 JPG65556:JPH65558 JZC65556:JZD65558 KIY65556:KIZ65558 KSU65556:KSV65558 LCQ65556:LCR65558 LMM65556:LMN65558 LWI65556:LWJ65558 MGE65556:MGF65558 MQA65556:MQB65558 MZW65556:MZX65558 NJS65556:NJT65558 NTO65556:NTP65558 ODK65556:ODL65558 ONG65556:ONH65558 OXC65556:OXD65558 PGY65556:PGZ65558 PQU65556:PQV65558 QAQ65556:QAR65558 QKM65556:QKN65558 QUI65556:QUJ65558 REE65556:REF65558 ROA65556:ROB65558 RXW65556:RXX65558 SHS65556:SHT65558 SRO65556:SRP65558 TBK65556:TBL65558 TLG65556:TLH65558 TVC65556:TVD65558 UEY65556:UEZ65558 UOU65556:UOV65558 UYQ65556:UYR65558 VIM65556:VIN65558 VSI65556:VSJ65558 WCE65556:WCF65558 WMA65556:WMB65558 WVW65556:WVX65558 O131092:P131094 JK131092:JL131094 TG131092:TH131094 ADC131092:ADD131094 AMY131092:AMZ131094 AWU131092:AWV131094 BGQ131092:BGR131094 BQM131092:BQN131094 CAI131092:CAJ131094 CKE131092:CKF131094 CUA131092:CUB131094 DDW131092:DDX131094 DNS131092:DNT131094 DXO131092:DXP131094 EHK131092:EHL131094 ERG131092:ERH131094 FBC131092:FBD131094 FKY131092:FKZ131094 FUU131092:FUV131094 GEQ131092:GER131094 GOM131092:GON131094 GYI131092:GYJ131094 HIE131092:HIF131094 HSA131092:HSB131094 IBW131092:IBX131094 ILS131092:ILT131094 IVO131092:IVP131094 JFK131092:JFL131094 JPG131092:JPH131094 JZC131092:JZD131094 KIY131092:KIZ131094 KSU131092:KSV131094 LCQ131092:LCR131094 LMM131092:LMN131094 LWI131092:LWJ131094 MGE131092:MGF131094 MQA131092:MQB131094 MZW131092:MZX131094 NJS131092:NJT131094 NTO131092:NTP131094 ODK131092:ODL131094 ONG131092:ONH131094 OXC131092:OXD131094 PGY131092:PGZ131094 PQU131092:PQV131094 QAQ131092:QAR131094 QKM131092:QKN131094 QUI131092:QUJ131094 REE131092:REF131094 ROA131092:ROB131094 RXW131092:RXX131094 SHS131092:SHT131094 SRO131092:SRP131094 TBK131092:TBL131094 TLG131092:TLH131094 TVC131092:TVD131094 UEY131092:UEZ131094 UOU131092:UOV131094 UYQ131092:UYR131094 VIM131092:VIN131094 VSI131092:VSJ131094 WCE131092:WCF131094 WMA131092:WMB131094 WVW131092:WVX131094 O196628:P196630 JK196628:JL196630 TG196628:TH196630 ADC196628:ADD196630 AMY196628:AMZ196630 AWU196628:AWV196630 BGQ196628:BGR196630 BQM196628:BQN196630 CAI196628:CAJ196630 CKE196628:CKF196630 CUA196628:CUB196630 DDW196628:DDX196630 DNS196628:DNT196630 DXO196628:DXP196630 EHK196628:EHL196630 ERG196628:ERH196630 FBC196628:FBD196630 FKY196628:FKZ196630 FUU196628:FUV196630 GEQ196628:GER196630 GOM196628:GON196630 GYI196628:GYJ196630 HIE196628:HIF196630 HSA196628:HSB196630 IBW196628:IBX196630 ILS196628:ILT196630 IVO196628:IVP196630 JFK196628:JFL196630 JPG196628:JPH196630 JZC196628:JZD196630 KIY196628:KIZ196630 KSU196628:KSV196630 LCQ196628:LCR196630 LMM196628:LMN196630 LWI196628:LWJ196630 MGE196628:MGF196630 MQA196628:MQB196630 MZW196628:MZX196630 NJS196628:NJT196630 NTO196628:NTP196630 ODK196628:ODL196630 ONG196628:ONH196630 OXC196628:OXD196630 PGY196628:PGZ196630 PQU196628:PQV196630 QAQ196628:QAR196630 QKM196628:QKN196630 QUI196628:QUJ196630 REE196628:REF196630 ROA196628:ROB196630 RXW196628:RXX196630 SHS196628:SHT196630 SRO196628:SRP196630 TBK196628:TBL196630 TLG196628:TLH196630 TVC196628:TVD196630 UEY196628:UEZ196630 UOU196628:UOV196630 UYQ196628:UYR196630 VIM196628:VIN196630 VSI196628:VSJ196630 WCE196628:WCF196630 WMA196628:WMB196630 WVW196628:WVX196630 O262164:P262166 JK262164:JL262166 TG262164:TH262166 ADC262164:ADD262166 AMY262164:AMZ262166 AWU262164:AWV262166 BGQ262164:BGR262166 BQM262164:BQN262166 CAI262164:CAJ262166 CKE262164:CKF262166 CUA262164:CUB262166 DDW262164:DDX262166 DNS262164:DNT262166 DXO262164:DXP262166 EHK262164:EHL262166 ERG262164:ERH262166 FBC262164:FBD262166 FKY262164:FKZ262166 FUU262164:FUV262166 GEQ262164:GER262166 GOM262164:GON262166 GYI262164:GYJ262166 HIE262164:HIF262166 HSA262164:HSB262166 IBW262164:IBX262166 ILS262164:ILT262166 IVO262164:IVP262166 JFK262164:JFL262166 JPG262164:JPH262166 JZC262164:JZD262166 KIY262164:KIZ262166 KSU262164:KSV262166 LCQ262164:LCR262166 LMM262164:LMN262166 LWI262164:LWJ262166 MGE262164:MGF262166 MQA262164:MQB262166 MZW262164:MZX262166 NJS262164:NJT262166 NTO262164:NTP262166 ODK262164:ODL262166 ONG262164:ONH262166 OXC262164:OXD262166 PGY262164:PGZ262166 PQU262164:PQV262166 QAQ262164:QAR262166 QKM262164:QKN262166 QUI262164:QUJ262166 REE262164:REF262166 ROA262164:ROB262166 RXW262164:RXX262166 SHS262164:SHT262166 SRO262164:SRP262166 TBK262164:TBL262166 TLG262164:TLH262166 TVC262164:TVD262166 UEY262164:UEZ262166 UOU262164:UOV262166 UYQ262164:UYR262166 VIM262164:VIN262166 VSI262164:VSJ262166 WCE262164:WCF262166 WMA262164:WMB262166 WVW262164:WVX262166 O327700:P327702 JK327700:JL327702 TG327700:TH327702 ADC327700:ADD327702 AMY327700:AMZ327702 AWU327700:AWV327702 BGQ327700:BGR327702 BQM327700:BQN327702 CAI327700:CAJ327702 CKE327700:CKF327702 CUA327700:CUB327702 DDW327700:DDX327702 DNS327700:DNT327702 DXO327700:DXP327702 EHK327700:EHL327702 ERG327700:ERH327702 FBC327700:FBD327702 FKY327700:FKZ327702 FUU327700:FUV327702 GEQ327700:GER327702 GOM327700:GON327702 GYI327700:GYJ327702 HIE327700:HIF327702 HSA327700:HSB327702 IBW327700:IBX327702 ILS327700:ILT327702 IVO327700:IVP327702 JFK327700:JFL327702 JPG327700:JPH327702 JZC327700:JZD327702 KIY327700:KIZ327702 KSU327700:KSV327702 LCQ327700:LCR327702 LMM327700:LMN327702 LWI327700:LWJ327702 MGE327700:MGF327702 MQA327700:MQB327702 MZW327700:MZX327702 NJS327700:NJT327702 NTO327700:NTP327702 ODK327700:ODL327702 ONG327700:ONH327702 OXC327700:OXD327702 PGY327700:PGZ327702 PQU327700:PQV327702 QAQ327700:QAR327702 QKM327700:QKN327702 QUI327700:QUJ327702 REE327700:REF327702 ROA327700:ROB327702 RXW327700:RXX327702 SHS327700:SHT327702 SRO327700:SRP327702 TBK327700:TBL327702 TLG327700:TLH327702 TVC327700:TVD327702 UEY327700:UEZ327702 UOU327700:UOV327702 UYQ327700:UYR327702 VIM327700:VIN327702 VSI327700:VSJ327702 WCE327700:WCF327702 WMA327700:WMB327702 WVW327700:WVX327702 O393236:P393238 JK393236:JL393238 TG393236:TH393238 ADC393236:ADD393238 AMY393236:AMZ393238 AWU393236:AWV393238 BGQ393236:BGR393238 BQM393236:BQN393238 CAI393236:CAJ393238 CKE393236:CKF393238 CUA393236:CUB393238 DDW393236:DDX393238 DNS393236:DNT393238 DXO393236:DXP393238 EHK393236:EHL393238 ERG393236:ERH393238 FBC393236:FBD393238 FKY393236:FKZ393238 FUU393236:FUV393238 GEQ393236:GER393238 GOM393236:GON393238 GYI393236:GYJ393238 HIE393236:HIF393238 HSA393236:HSB393238 IBW393236:IBX393238 ILS393236:ILT393238 IVO393236:IVP393238 JFK393236:JFL393238 JPG393236:JPH393238 JZC393236:JZD393238 KIY393236:KIZ393238 KSU393236:KSV393238 LCQ393236:LCR393238 LMM393236:LMN393238 LWI393236:LWJ393238 MGE393236:MGF393238 MQA393236:MQB393238 MZW393236:MZX393238 NJS393236:NJT393238 NTO393236:NTP393238 ODK393236:ODL393238 ONG393236:ONH393238 OXC393236:OXD393238 PGY393236:PGZ393238 PQU393236:PQV393238 QAQ393236:QAR393238 QKM393236:QKN393238 QUI393236:QUJ393238 REE393236:REF393238 ROA393236:ROB393238 RXW393236:RXX393238 SHS393236:SHT393238 SRO393236:SRP393238 TBK393236:TBL393238 TLG393236:TLH393238 TVC393236:TVD393238 UEY393236:UEZ393238 UOU393236:UOV393238 UYQ393236:UYR393238 VIM393236:VIN393238 VSI393236:VSJ393238 WCE393236:WCF393238 WMA393236:WMB393238 WVW393236:WVX393238 O458772:P458774 JK458772:JL458774 TG458772:TH458774 ADC458772:ADD458774 AMY458772:AMZ458774 AWU458772:AWV458774 BGQ458772:BGR458774 BQM458772:BQN458774 CAI458772:CAJ458774 CKE458772:CKF458774 CUA458772:CUB458774 DDW458772:DDX458774 DNS458772:DNT458774 DXO458772:DXP458774 EHK458772:EHL458774 ERG458772:ERH458774 FBC458772:FBD458774 FKY458772:FKZ458774 FUU458772:FUV458774 GEQ458772:GER458774 GOM458772:GON458774 GYI458772:GYJ458774 HIE458772:HIF458774 HSA458772:HSB458774 IBW458772:IBX458774 ILS458772:ILT458774 IVO458772:IVP458774 JFK458772:JFL458774 JPG458772:JPH458774 JZC458772:JZD458774 KIY458772:KIZ458774 KSU458772:KSV458774 LCQ458772:LCR458774 LMM458772:LMN458774 LWI458772:LWJ458774 MGE458772:MGF458774 MQA458772:MQB458774 MZW458772:MZX458774 NJS458772:NJT458774 NTO458772:NTP458774 ODK458772:ODL458774 ONG458772:ONH458774 OXC458772:OXD458774 PGY458772:PGZ458774 PQU458772:PQV458774 QAQ458772:QAR458774 QKM458772:QKN458774 QUI458772:QUJ458774 REE458772:REF458774 ROA458772:ROB458774 RXW458772:RXX458774 SHS458772:SHT458774 SRO458772:SRP458774 TBK458772:TBL458774 TLG458772:TLH458774 TVC458772:TVD458774 UEY458772:UEZ458774 UOU458772:UOV458774 UYQ458772:UYR458774 VIM458772:VIN458774 VSI458772:VSJ458774 WCE458772:WCF458774 WMA458772:WMB458774 WVW458772:WVX458774 O524308:P524310 JK524308:JL524310 TG524308:TH524310 ADC524308:ADD524310 AMY524308:AMZ524310 AWU524308:AWV524310 BGQ524308:BGR524310 BQM524308:BQN524310 CAI524308:CAJ524310 CKE524308:CKF524310 CUA524308:CUB524310 DDW524308:DDX524310 DNS524308:DNT524310 DXO524308:DXP524310 EHK524308:EHL524310 ERG524308:ERH524310 FBC524308:FBD524310 FKY524308:FKZ524310 FUU524308:FUV524310 GEQ524308:GER524310 GOM524308:GON524310 GYI524308:GYJ524310 HIE524308:HIF524310 HSA524308:HSB524310 IBW524308:IBX524310 ILS524308:ILT524310 IVO524308:IVP524310 JFK524308:JFL524310 JPG524308:JPH524310 JZC524308:JZD524310 KIY524308:KIZ524310 KSU524308:KSV524310 LCQ524308:LCR524310 LMM524308:LMN524310 LWI524308:LWJ524310 MGE524308:MGF524310 MQA524308:MQB524310 MZW524308:MZX524310 NJS524308:NJT524310 NTO524308:NTP524310 ODK524308:ODL524310 ONG524308:ONH524310 OXC524308:OXD524310 PGY524308:PGZ524310 PQU524308:PQV524310 QAQ524308:QAR524310 QKM524308:QKN524310 QUI524308:QUJ524310 REE524308:REF524310 ROA524308:ROB524310 RXW524308:RXX524310 SHS524308:SHT524310 SRO524308:SRP524310 TBK524308:TBL524310 TLG524308:TLH524310 TVC524308:TVD524310 UEY524308:UEZ524310 UOU524308:UOV524310 UYQ524308:UYR524310 VIM524308:VIN524310 VSI524308:VSJ524310 WCE524308:WCF524310 WMA524308:WMB524310 WVW524308:WVX524310 O589844:P589846 JK589844:JL589846 TG589844:TH589846 ADC589844:ADD589846 AMY589844:AMZ589846 AWU589844:AWV589846 BGQ589844:BGR589846 BQM589844:BQN589846 CAI589844:CAJ589846 CKE589844:CKF589846 CUA589844:CUB589846 DDW589844:DDX589846 DNS589844:DNT589846 DXO589844:DXP589846 EHK589844:EHL589846 ERG589844:ERH589846 FBC589844:FBD589846 FKY589844:FKZ589846 FUU589844:FUV589846 GEQ589844:GER589846 GOM589844:GON589846 GYI589844:GYJ589846 HIE589844:HIF589846 HSA589844:HSB589846 IBW589844:IBX589846 ILS589844:ILT589846 IVO589844:IVP589846 JFK589844:JFL589846 JPG589844:JPH589846 JZC589844:JZD589846 KIY589844:KIZ589846 KSU589844:KSV589846 LCQ589844:LCR589846 LMM589844:LMN589846 LWI589844:LWJ589846 MGE589844:MGF589846 MQA589844:MQB589846 MZW589844:MZX589846 NJS589844:NJT589846 NTO589844:NTP589846 ODK589844:ODL589846 ONG589844:ONH589846 OXC589844:OXD589846 PGY589844:PGZ589846 PQU589844:PQV589846 QAQ589844:QAR589846 QKM589844:QKN589846 QUI589844:QUJ589846 REE589844:REF589846 ROA589844:ROB589846 RXW589844:RXX589846 SHS589844:SHT589846 SRO589844:SRP589846 TBK589844:TBL589846 TLG589844:TLH589846 TVC589844:TVD589846 UEY589844:UEZ589846 UOU589844:UOV589846 UYQ589844:UYR589846 VIM589844:VIN589846 VSI589844:VSJ589846 WCE589844:WCF589846 WMA589844:WMB589846 WVW589844:WVX589846 O655380:P655382 JK655380:JL655382 TG655380:TH655382 ADC655380:ADD655382 AMY655380:AMZ655382 AWU655380:AWV655382 BGQ655380:BGR655382 BQM655380:BQN655382 CAI655380:CAJ655382 CKE655380:CKF655382 CUA655380:CUB655382 DDW655380:DDX655382 DNS655380:DNT655382 DXO655380:DXP655382 EHK655380:EHL655382 ERG655380:ERH655382 FBC655380:FBD655382 FKY655380:FKZ655382 FUU655380:FUV655382 GEQ655380:GER655382 GOM655380:GON655382 GYI655380:GYJ655382 HIE655380:HIF655382 HSA655380:HSB655382 IBW655380:IBX655382 ILS655380:ILT655382 IVO655380:IVP655382 JFK655380:JFL655382 JPG655380:JPH655382 JZC655380:JZD655382 KIY655380:KIZ655382 KSU655380:KSV655382 LCQ655380:LCR655382 LMM655380:LMN655382 LWI655380:LWJ655382 MGE655380:MGF655382 MQA655380:MQB655382 MZW655380:MZX655382 NJS655380:NJT655382 NTO655380:NTP655382 ODK655380:ODL655382 ONG655380:ONH655382 OXC655380:OXD655382 PGY655380:PGZ655382 PQU655380:PQV655382 QAQ655380:QAR655382 QKM655380:QKN655382 QUI655380:QUJ655382 REE655380:REF655382 ROA655380:ROB655382 RXW655380:RXX655382 SHS655380:SHT655382 SRO655380:SRP655382 TBK655380:TBL655382 TLG655380:TLH655382 TVC655380:TVD655382 UEY655380:UEZ655382 UOU655380:UOV655382 UYQ655380:UYR655382 VIM655380:VIN655382 VSI655380:VSJ655382 WCE655380:WCF655382 WMA655380:WMB655382 WVW655380:WVX655382 O720916:P720918 JK720916:JL720918 TG720916:TH720918 ADC720916:ADD720918 AMY720916:AMZ720918 AWU720916:AWV720918 BGQ720916:BGR720918 BQM720916:BQN720918 CAI720916:CAJ720918 CKE720916:CKF720918 CUA720916:CUB720918 DDW720916:DDX720918 DNS720916:DNT720918 DXO720916:DXP720918 EHK720916:EHL720918 ERG720916:ERH720918 FBC720916:FBD720918 FKY720916:FKZ720918 FUU720916:FUV720918 GEQ720916:GER720918 GOM720916:GON720918 GYI720916:GYJ720918 HIE720916:HIF720918 HSA720916:HSB720918 IBW720916:IBX720918 ILS720916:ILT720918 IVO720916:IVP720918 JFK720916:JFL720918 JPG720916:JPH720918 JZC720916:JZD720918 KIY720916:KIZ720918 KSU720916:KSV720918 LCQ720916:LCR720918 LMM720916:LMN720918 LWI720916:LWJ720918 MGE720916:MGF720918 MQA720916:MQB720918 MZW720916:MZX720918 NJS720916:NJT720918 NTO720916:NTP720918 ODK720916:ODL720918 ONG720916:ONH720918 OXC720916:OXD720918 PGY720916:PGZ720918 PQU720916:PQV720918 QAQ720916:QAR720918 QKM720916:QKN720918 QUI720916:QUJ720918 REE720916:REF720918 ROA720916:ROB720918 RXW720916:RXX720918 SHS720916:SHT720918 SRO720916:SRP720918 TBK720916:TBL720918 TLG720916:TLH720918 TVC720916:TVD720918 UEY720916:UEZ720918 UOU720916:UOV720918 UYQ720916:UYR720918 VIM720916:VIN720918 VSI720916:VSJ720918 WCE720916:WCF720918 WMA720916:WMB720918 WVW720916:WVX720918 O786452:P786454 JK786452:JL786454 TG786452:TH786454 ADC786452:ADD786454 AMY786452:AMZ786454 AWU786452:AWV786454 BGQ786452:BGR786454 BQM786452:BQN786454 CAI786452:CAJ786454 CKE786452:CKF786454 CUA786452:CUB786454 DDW786452:DDX786454 DNS786452:DNT786454 DXO786452:DXP786454 EHK786452:EHL786454 ERG786452:ERH786454 FBC786452:FBD786454 FKY786452:FKZ786454 FUU786452:FUV786454 GEQ786452:GER786454 GOM786452:GON786454 GYI786452:GYJ786454 HIE786452:HIF786454 HSA786452:HSB786454 IBW786452:IBX786454 ILS786452:ILT786454 IVO786452:IVP786454 JFK786452:JFL786454 JPG786452:JPH786454 JZC786452:JZD786454 KIY786452:KIZ786454 KSU786452:KSV786454 LCQ786452:LCR786454 LMM786452:LMN786454 LWI786452:LWJ786454 MGE786452:MGF786454 MQA786452:MQB786454 MZW786452:MZX786454 NJS786452:NJT786454 NTO786452:NTP786454 ODK786452:ODL786454 ONG786452:ONH786454 OXC786452:OXD786454 PGY786452:PGZ786454 PQU786452:PQV786454 QAQ786452:QAR786454 QKM786452:QKN786454 QUI786452:QUJ786454 REE786452:REF786454 ROA786452:ROB786454 RXW786452:RXX786454 SHS786452:SHT786454 SRO786452:SRP786454 TBK786452:TBL786454 TLG786452:TLH786454 TVC786452:TVD786454 UEY786452:UEZ786454 UOU786452:UOV786454 UYQ786452:UYR786454 VIM786452:VIN786454 VSI786452:VSJ786454 WCE786452:WCF786454 WMA786452:WMB786454 WVW786452:WVX786454 O851988:P851990 JK851988:JL851990 TG851988:TH851990 ADC851988:ADD851990 AMY851988:AMZ851990 AWU851988:AWV851990 BGQ851988:BGR851990 BQM851988:BQN851990 CAI851988:CAJ851990 CKE851988:CKF851990 CUA851988:CUB851990 DDW851988:DDX851990 DNS851988:DNT851990 DXO851988:DXP851990 EHK851988:EHL851990 ERG851988:ERH851990 FBC851988:FBD851990 FKY851988:FKZ851990 FUU851988:FUV851990 GEQ851988:GER851990 GOM851988:GON851990 GYI851988:GYJ851990 HIE851988:HIF851990 HSA851988:HSB851990 IBW851988:IBX851990 ILS851988:ILT851990 IVO851988:IVP851990 JFK851988:JFL851990 JPG851988:JPH851990 JZC851988:JZD851990 KIY851988:KIZ851990 KSU851988:KSV851990 LCQ851988:LCR851990 LMM851988:LMN851990 LWI851988:LWJ851990 MGE851988:MGF851990 MQA851988:MQB851990 MZW851988:MZX851990 NJS851988:NJT851990 NTO851988:NTP851990 ODK851988:ODL851990 ONG851988:ONH851990 OXC851988:OXD851990 PGY851988:PGZ851990 PQU851988:PQV851990 QAQ851988:QAR851990 QKM851988:QKN851990 QUI851988:QUJ851990 REE851988:REF851990 ROA851988:ROB851990 RXW851988:RXX851990 SHS851988:SHT851990 SRO851988:SRP851990 TBK851988:TBL851990 TLG851988:TLH851990 TVC851988:TVD851990 UEY851988:UEZ851990 UOU851988:UOV851990 UYQ851988:UYR851990 VIM851988:VIN851990 VSI851988:VSJ851990 WCE851988:WCF851990 WMA851988:WMB851990 WVW851988:WVX851990 O917524:P917526 JK917524:JL917526 TG917524:TH917526 ADC917524:ADD917526 AMY917524:AMZ917526 AWU917524:AWV917526 BGQ917524:BGR917526 BQM917524:BQN917526 CAI917524:CAJ917526 CKE917524:CKF917526 CUA917524:CUB917526 DDW917524:DDX917526 DNS917524:DNT917526 DXO917524:DXP917526 EHK917524:EHL917526 ERG917524:ERH917526 FBC917524:FBD917526 FKY917524:FKZ917526 FUU917524:FUV917526 GEQ917524:GER917526 GOM917524:GON917526 GYI917524:GYJ917526 HIE917524:HIF917526 HSA917524:HSB917526 IBW917524:IBX917526 ILS917524:ILT917526 IVO917524:IVP917526 JFK917524:JFL917526 JPG917524:JPH917526 JZC917524:JZD917526 KIY917524:KIZ917526 KSU917524:KSV917526 LCQ917524:LCR917526 LMM917524:LMN917526 LWI917524:LWJ917526 MGE917524:MGF917526 MQA917524:MQB917526 MZW917524:MZX917526 NJS917524:NJT917526 NTO917524:NTP917526 ODK917524:ODL917526 ONG917524:ONH917526 OXC917524:OXD917526 PGY917524:PGZ917526 PQU917524:PQV917526 QAQ917524:QAR917526 QKM917524:QKN917526 QUI917524:QUJ917526 REE917524:REF917526 ROA917524:ROB917526 RXW917524:RXX917526 SHS917524:SHT917526 SRO917524:SRP917526 TBK917524:TBL917526 TLG917524:TLH917526 TVC917524:TVD917526 UEY917524:UEZ917526 UOU917524:UOV917526 UYQ917524:UYR917526 VIM917524:VIN917526 VSI917524:VSJ917526 WCE917524:WCF917526 WMA917524:WMB917526 WVW917524:WVX917526 O983060:P983062 JK983060:JL983062 TG983060:TH983062 ADC983060:ADD983062 AMY983060:AMZ983062 AWU983060:AWV983062 BGQ983060:BGR983062 BQM983060:BQN983062 CAI983060:CAJ983062 CKE983060:CKF983062 CUA983060:CUB983062 DDW983060:DDX983062 DNS983060:DNT983062 DXO983060:DXP983062 EHK983060:EHL983062 ERG983060:ERH983062 FBC983060:FBD983062 FKY983060:FKZ983062 FUU983060:FUV983062 GEQ983060:GER983062 GOM983060:GON983062 GYI983060:GYJ983062 HIE983060:HIF983062 HSA983060:HSB983062 IBW983060:IBX983062 ILS983060:ILT983062 IVO983060:IVP983062 JFK983060:JFL983062 JPG983060:JPH983062 JZC983060:JZD983062 KIY983060:KIZ983062 KSU983060:KSV983062 LCQ983060:LCR983062 LMM983060:LMN983062 LWI983060:LWJ983062 MGE983060:MGF983062 MQA983060:MQB983062 MZW983060:MZX983062 NJS983060:NJT983062 NTO983060:NTP983062 ODK983060:ODL983062 ONG983060:ONH983062 OXC983060:OXD983062 PGY983060:PGZ983062 PQU983060:PQV983062 QAQ983060:QAR983062 QKM983060:QKN983062 QUI983060:QUJ983062 REE983060:REF983062 ROA983060:ROB983062 RXW983060:RXX983062 SHS983060:SHT983062 SRO983060:SRP983062 TBK983060:TBL983062 TLG983060:TLH983062 TVC983060:TVD983062 UEY983060:UEZ983062 UOU983060:UOV983062 UYQ983060:UYR983062 VIM983060:VIN983062 VSI983060:VSJ983062 WCE983060:WCF983062 WMA983060:WMB983062 WVW983060:WVX983062 D24:F27 IZ24:JB27 SV24:SX27 ACR24:ACT27 AMN24:AMP27 AWJ24:AWL27 BGF24:BGH27 BQB24:BQD27 BZX24:BZZ27 CJT24:CJV27 CTP24:CTR27 DDL24:DDN27 DNH24:DNJ27 DXD24:DXF27 EGZ24:EHB27 EQV24:EQX27 FAR24:FAT27 FKN24:FKP27 FUJ24:FUL27 GEF24:GEH27 GOB24:GOD27 GXX24:GXZ27 HHT24:HHV27 HRP24:HRR27 IBL24:IBN27 ILH24:ILJ27 IVD24:IVF27 JEZ24:JFB27 JOV24:JOX27 JYR24:JYT27 KIN24:KIP27 KSJ24:KSL27 LCF24:LCH27 LMB24:LMD27 LVX24:LVZ27 MFT24:MFV27 MPP24:MPR27 MZL24:MZN27 NJH24:NJJ27 NTD24:NTF27 OCZ24:ODB27 OMV24:OMX27 OWR24:OWT27 PGN24:PGP27 PQJ24:PQL27 QAF24:QAH27 QKB24:QKD27 QTX24:QTZ27 RDT24:RDV27 RNP24:RNR27 RXL24:RXN27 SHH24:SHJ27 SRD24:SRF27 TAZ24:TBB27 TKV24:TKX27 TUR24:TUT27 UEN24:UEP27 UOJ24:UOL27 UYF24:UYH27 VIB24:VID27 VRX24:VRZ27 WBT24:WBV27 WLP24:WLR27 WVL24:WVN27 D65560:F65563 IZ65560:JB65563 SV65560:SX65563 ACR65560:ACT65563 AMN65560:AMP65563 AWJ65560:AWL65563 BGF65560:BGH65563 BQB65560:BQD65563 BZX65560:BZZ65563 CJT65560:CJV65563 CTP65560:CTR65563 DDL65560:DDN65563 DNH65560:DNJ65563 DXD65560:DXF65563 EGZ65560:EHB65563 EQV65560:EQX65563 FAR65560:FAT65563 FKN65560:FKP65563 FUJ65560:FUL65563 GEF65560:GEH65563 GOB65560:GOD65563 GXX65560:GXZ65563 HHT65560:HHV65563 HRP65560:HRR65563 IBL65560:IBN65563 ILH65560:ILJ65563 IVD65560:IVF65563 JEZ65560:JFB65563 JOV65560:JOX65563 JYR65560:JYT65563 KIN65560:KIP65563 KSJ65560:KSL65563 LCF65560:LCH65563 LMB65560:LMD65563 LVX65560:LVZ65563 MFT65560:MFV65563 MPP65560:MPR65563 MZL65560:MZN65563 NJH65560:NJJ65563 NTD65560:NTF65563 OCZ65560:ODB65563 OMV65560:OMX65563 OWR65560:OWT65563 PGN65560:PGP65563 PQJ65560:PQL65563 QAF65560:QAH65563 QKB65560:QKD65563 QTX65560:QTZ65563 RDT65560:RDV65563 RNP65560:RNR65563 RXL65560:RXN65563 SHH65560:SHJ65563 SRD65560:SRF65563 TAZ65560:TBB65563 TKV65560:TKX65563 TUR65560:TUT65563 UEN65560:UEP65563 UOJ65560:UOL65563 UYF65560:UYH65563 VIB65560:VID65563 VRX65560:VRZ65563 WBT65560:WBV65563 WLP65560:WLR65563 WVL65560:WVN65563 D131096:F131099 IZ131096:JB131099 SV131096:SX131099 ACR131096:ACT131099 AMN131096:AMP131099 AWJ131096:AWL131099 BGF131096:BGH131099 BQB131096:BQD131099 BZX131096:BZZ131099 CJT131096:CJV131099 CTP131096:CTR131099 DDL131096:DDN131099 DNH131096:DNJ131099 DXD131096:DXF131099 EGZ131096:EHB131099 EQV131096:EQX131099 FAR131096:FAT131099 FKN131096:FKP131099 FUJ131096:FUL131099 GEF131096:GEH131099 GOB131096:GOD131099 GXX131096:GXZ131099 HHT131096:HHV131099 HRP131096:HRR131099 IBL131096:IBN131099 ILH131096:ILJ131099 IVD131096:IVF131099 JEZ131096:JFB131099 JOV131096:JOX131099 JYR131096:JYT131099 KIN131096:KIP131099 KSJ131096:KSL131099 LCF131096:LCH131099 LMB131096:LMD131099 LVX131096:LVZ131099 MFT131096:MFV131099 MPP131096:MPR131099 MZL131096:MZN131099 NJH131096:NJJ131099 NTD131096:NTF131099 OCZ131096:ODB131099 OMV131096:OMX131099 OWR131096:OWT131099 PGN131096:PGP131099 PQJ131096:PQL131099 QAF131096:QAH131099 QKB131096:QKD131099 QTX131096:QTZ131099 RDT131096:RDV131099 RNP131096:RNR131099 RXL131096:RXN131099 SHH131096:SHJ131099 SRD131096:SRF131099 TAZ131096:TBB131099 TKV131096:TKX131099 TUR131096:TUT131099 UEN131096:UEP131099 UOJ131096:UOL131099 UYF131096:UYH131099 VIB131096:VID131099 VRX131096:VRZ131099 WBT131096:WBV131099 WLP131096:WLR131099 WVL131096:WVN131099 D196632:F196635 IZ196632:JB196635 SV196632:SX196635 ACR196632:ACT196635 AMN196632:AMP196635 AWJ196632:AWL196635 BGF196632:BGH196635 BQB196632:BQD196635 BZX196632:BZZ196635 CJT196632:CJV196635 CTP196632:CTR196635 DDL196632:DDN196635 DNH196632:DNJ196635 DXD196632:DXF196635 EGZ196632:EHB196635 EQV196632:EQX196635 FAR196632:FAT196635 FKN196632:FKP196635 FUJ196632:FUL196635 GEF196632:GEH196635 GOB196632:GOD196635 GXX196632:GXZ196635 HHT196632:HHV196635 HRP196632:HRR196635 IBL196632:IBN196635 ILH196632:ILJ196635 IVD196632:IVF196635 JEZ196632:JFB196635 JOV196632:JOX196635 JYR196632:JYT196635 KIN196632:KIP196635 KSJ196632:KSL196635 LCF196632:LCH196635 LMB196632:LMD196635 LVX196632:LVZ196635 MFT196632:MFV196635 MPP196632:MPR196635 MZL196632:MZN196635 NJH196632:NJJ196635 NTD196632:NTF196635 OCZ196632:ODB196635 OMV196632:OMX196635 OWR196632:OWT196635 PGN196632:PGP196635 PQJ196632:PQL196635 QAF196632:QAH196635 QKB196632:QKD196635 QTX196632:QTZ196635 RDT196632:RDV196635 RNP196632:RNR196635 RXL196632:RXN196635 SHH196632:SHJ196635 SRD196632:SRF196635 TAZ196632:TBB196635 TKV196632:TKX196635 TUR196632:TUT196635 UEN196632:UEP196635 UOJ196632:UOL196635 UYF196632:UYH196635 VIB196632:VID196635 VRX196632:VRZ196635 WBT196632:WBV196635 WLP196632:WLR196635 WVL196632:WVN196635 D262168:F262171 IZ262168:JB262171 SV262168:SX262171 ACR262168:ACT262171 AMN262168:AMP262171 AWJ262168:AWL262171 BGF262168:BGH262171 BQB262168:BQD262171 BZX262168:BZZ262171 CJT262168:CJV262171 CTP262168:CTR262171 DDL262168:DDN262171 DNH262168:DNJ262171 DXD262168:DXF262171 EGZ262168:EHB262171 EQV262168:EQX262171 FAR262168:FAT262171 FKN262168:FKP262171 FUJ262168:FUL262171 GEF262168:GEH262171 GOB262168:GOD262171 GXX262168:GXZ262171 HHT262168:HHV262171 HRP262168:HRR262171 IBL262168:IBN262171 ILH262168:ILJ262171 IVD262168:IVF262171 JEZ262168:JFB262171 JOV262168:JOX262171 JYR262168:JYT262171 KIN262168:KIP262171 KSJ262168:KSL262171 LCF262168:LCH262171 LMB262168:LMD262171 LVX262168:LVZ262171 MFT262168:MFV262171 MPP262168:MPR262171 MZL262168:MZN262171 NJH262168:NJJ262171 NTD262168:NTF262171 OCZ262168:ODB262171 OMV262168:OMX262171 OWR262168:OWT262171 PGN262168:PGP262171 PQJ262168:PQL262171 QAF262168:QAH262171 QKB262168:QKD262171 QTX262168:QTZ262171 RDT262168:RDV262171 RNP262168:RNR262171 RXL262168:RXN262171 SHH262168:SHJ262171 SRD262168:SRF262171 TAZ262168:TBB262171 TKV262168:TKX262171 TUR262168:TUT262171 UEN262168:UEP262171 UOJ262168:UOL262171 UYF262168:UYH262171 VIB262168:VID262171 VRX262168:VRZ262171 WBT262168:WBV262171 WLP262168:WLR262171 WVL262168:WVN262171 D327704:F327707 IZ327704:JB327707 SV327704:SX327707 ACR327704:ACT327707 AMN327704:AMP327707 AWJ327704:AWL327707 BGF327704:BGH327707 BQB327704:BQD327707 BZX327704:BZZ327707 CJT327704:CJV327707 CTP327704:CTR327707 DDL327704:DDN327707 DNH327704:DNJ327707 DXD327704:DXF327707 EGZ327704:EHB327707 EQV327704:EQX327707 FAR327704:FAT327707 FKN327704:FKP327707 FUJ327704:FUL327707 GEF327704:GEH327707 GOB327704:GOD327707 GXX327704:GXZ327707 HHT327704:HHV327707 HRP327704:HRR327707 IBL327704:IBN327707 ILH327704:ILJ327707 IVD327704:IVF327707 JEZ327704:JFB327707 JOV327704:JOX327707 JYR327704:JYT327707 KIN327704:KIP327707 KSJ327704:KSL327707 LCF327704:LCH327707 LMB327704:LMD327707 LVX327704:LVZ327707 MFT327704:MFV327707 MPP327704:MPR327707 MZL327704:MZN327707 NJH327704:NJJ327707 NTD327704:NTF327707 OCZ327704:ODB327707 OMV327704:OMX327707 OWR327704:OWT327707 PGN327704:PGP327707 PQJ327704:PQL327707 QAF327704:QAH327707 QKB327704:QKD327707 QTX327704:QTZ327707 RDT327704:RDV327707 RNP327704:RNR327707 RXL327704:RXN327707 SHH327704:SHJ327707 SRD327704:SRF327707 TAZ327704:TBB327707 TKV327704:TKX327707 TUR327704:TUT327707 UEN327704:UEP327707 UOJ327704:UOL327707 UYF327704:UYH327707 VIB327704:VID327707 VRX327704:VRZ327707 WBT327704:WBV327707 WLP327704:WLR327707 WVL327704:WVN327707 D393240:F393243 IZ393240:JB393243 SV393240:SX393243 ACR393240:ACT393243 AMN393240:AMP393243 AWJ393240:AWL393243 BGF393240:BGH393243 BQB393240:BQD393243 BZX393240:BZZ393243 CJT393240:CJV393243 CTP393240:CTR393243 DDL393240:DDN393243 DNH393240:DNJ393243 DXD393240:DXF393243 EGZ393240:EHB393243 EQV393240:EQX393243 FAR393240:FAT393243 FKN393240:FKP393243 FUJ393240:FUL393243 GEF393240:GEH393243 GOB393240:GOD393243 GXX393240:GXZ393243 HHT393240:HHV393243 HRP393240:HRR393243 IBL393240:IBN393243 ILH393240:ILJ393243 IVD393240:IVF393243 JEZ393240:JFB393243 JOV393240:JOX393243 JYR393240:JYT393243 KIN393240:KIP393243 KSJ393240:KSL393243 LCF393240:LCH393243 LMB393240:LMD393243 LVX393240:LVZ393243 MFT393240:MFV393243 MPP393240:MPR393243 MZL393240:MZN393243 NJH393240:NJJ393243 NTD393240:NTF393243 OCZ393240:ODB393243 OMV393240:OMX393243 OWR393240:OWT393243 PGN393240:PGP393243 PQJ393240:PQL393243 QAF393240:QAH393243 QKB393240:QKD393243 QTX393240:QTZ393243 RDT393240:RDV393243 RNP393240:RNR393243 RXL393240:RXN393243 SHH393240:SHJ393243 SRD393240:SRF393243 TAZ393240:TBB393243 TKV393240:TKX393243 TUR393240:TUT393243 UEN393240:UEP393243 UOJ393240:UOL393243 UYF393240:UYH393243 VIB393240:VID393243 VRX393240:VRZ393243 WBT393240:WBV393243 WLP393240:WLR393243 WVL393240:WVN393243 D458776:F458779 IZ458776:JB458779 SV458776:SX458779 ACR458776:ACT458779 AMN458776:AMP458779 AWJ458776:AWL458779 BGF458776:BGH458779 BQB458776:BQD458779 BZX458776:BZZ458779 CJT458776:CJV458779 CTP458776:CTR458779 DDL458776:DDN458779 DNH458776:DNJ458779 DXD458776:DXF458779 EGZ458776:EHB458779 EQV458776:EQX458779 FAR458776:FAT458779 FKN458776:FKP458779 FUJ458776:FUL458779 GEF458776:GEH458779 GOB458776:GOD458779 GXX458776:GXZ458779 HHT458776:HHV458779 HRP458776:HRR458779 IBL458776:IBN458779 ILH458776:ILJ458779 IVD458776:IVF458779 JEZ458776:JFB458779 JOV458776:JOX458779 JYR458776:JYT458779 KIN458776:KIP458779 KSJ458776:KSL458779 LCF458776:LCH458779 LMB458776:LMD458779 LVX458776:LVZ458779 MFT458776:MFV458779 MPP458776:MPR458779 MZL458776:MZN458779 NJH458776:NJJ458779 NTD458776:NTF458779 OCZ458776:ODB458779 OMV458776:OMX458779 OWR458776:OWT458779 PGN458776:PGP458779 PQJ458776:PQL458779 QAF458776:QAH458779 QKB458776:QKD458779 QTX458776:QTZ458779 RDT458776:RDV458779 RNP458776:RNR458779 RXL458776:RXN458779 SHH458776:SHJ458779 SRD458776:SRF458779 TAZ458776:TBB458779 TKV458776:TKX458779 TUR458776:TUT458779 UEN458776:UEP458779 UOJ458776:UOL458779 UYF458776:UYH458779 VIB458776:VID458779 VRX458776:VRZ458779 WBT458776:WBV458779 WLP458776:WLR458779 WVL458776:WVN458779 D524312:F524315 IZ524312:JB524315 SV524312:SX524315 ACR524312:ACT524315 AMN524312:AMP524315 AWJ524312:AWL524315 BGF524312:BGH524315 BQB524312:BQD524315 BZX524312:BZZ524315 CJT524312:CJV524315 CTP524312:CTR524315 DDL524312:DDN524315 DNH524312:DNJ524315 DXD524312:DXF524315 EGZ524312:EHB524315 EQV524312:EQX524315 FAR524312:FAT524315 FKN524312:FKP524315 FUJ524312:FUL524315 GEF524312:GEH524315 GOB524312:GOD524315 GXX524312:GXZ524315 HHT524312:HHV524315 HRP524312:HRR524315 IBL524312:IBN524315 ILH524312:ILJ524315 IVD524312:IVF524315 JEZ524312:JFB524315 JOV524312:JOX524315 JYR524312:JYT524315 KIN524312:KIP524315 KSJ524312:KSL524315 LCF524312:LCH524315 LMB524312:LMD524315 LVX524312:LVZ524315 MFT524312:MFV524315 MPP524312:MPR524315 MZL524312:MZN524315 NJH524312:NJJ524315 NTD524312:NTF524315 OCZ524312:ODB524315 OMV524312:OMX524315 OWR524312:OWT524315 PGN524312:PGP524315 PQJ524312:PQL524315 QAF524312:QAH524315 QKB524312:QKD524315 QTX524312:QTZ524315 RDT524312:RDV524315 RNP524312:RNR524315 RXL524312:RXN524315 SHH524312:SHJ524315 SRD524312:SRF524315 TAZ524312:TBB524315 TKV524312:TKX524315 TUR524312:TUT524315 UEN524312:UEP524315 UOJ524312:UOL524315 UYF524312:UYH524315 VIB524312:VID524315 VRX524312:VRZ524315 WBT524312:WBV524315 WLP524312:WLR524315 WVL524312:WVN524315 D589848:F589851 IZ589848:JB589851 SV589848:SX589851 ACR589848:ACT589851 AMN589848:AMP589851 AWJ589848:AWL589851 BGF589848:BGH589851 BQB589848:BQD589851 BZX589848:BZZ589851 CJT589848:CJV589851 CTP589848:CTR589851 DDL589848:DDN589851 DNH589848:DNJ589851 DXD589848:DXF589851 EGZ589848:EHB589851 EQV589848:EQX589851 FAR589848:FAT589851 FKN589848:FKP589851 FUJ589848:FUL589851 GEF589848:GEH589851 GOB589848:GOD589851 GXX589848:GXZ589851 HHT589848:HHV589851 HRP589848:HRR589851 IBL589848:IBN589851 ILH589848:ILJ589851 IVD589848:IVF589851 JEZ589848:JFB589851 JOV589848:JOX589851 JYR589848:JYT589851 KIN589848:KIP589851 KSJ589848:KSL589851 LCF589848:LCH589851 LMB589848:LMD589851 LVX589848:LVZ589851 MFT589848:MFV589851 MPP589848:MPR589851 MZL589848:MZN589851 NJH589848:NJJ589851 NTD589848:NTF589851 OCZ589848:ODB589851 OMV589848:OMX589851 OWR589848:OWT589851 PGN589848:PGP589851 PQJ589848:PQL589851 QAF589848:QAH589851 QKB589848:QKD589851 QTX589848:QTZ589851 RDT589848:RDV589851 RNP589848:RNR589851 RXL589848:RXN589851 SHH589848:SHJ589851 SRD589848:SRF589851 TAZ589848:TBB589851 TKV589848:TKX589851 TUR589848:TUT589851 UEN589848:UEP589851 UOJ589848:UOL589851 UYF589848:UYH589851 VIB589848:VID589851 VRX589848:VRZ589851 WBT589848:WBV589851 WLP589848:WLR589851 WVL589848:WVN589851 D655384:F655387 IZ655384:JB655387 SV655384:SX655387 ACR655384:ACT655387 AMN655384:AMP655387 AWJ655384:AWL655387 BGF655384:BGH655387 BQB655384:BQD655387 BZX655384:BZZ655387 CJT655384:CJV655387 CTP655384:CTR655387 DDL655384:DDN655387 DNH655384:DNJ655387 DXD655384:DXF655387 EGZ655384:EHB655387 EQV655384:EQX655387 FAR655384:FAT655387 FKN655384:FKP655387 FUJ655384:FUL655387 GEF655384:GEH655387 GOB655384:GOD655387 GXX655384:GXZ655387 HHT655384:HHV655387 HRP655384:HRR655387 IBL655384:IBN655387 ILH655384:ILJ655387 IVD655384:IVF655387 JEZ655384:JFB655387 JOV655384:JOX655387 JYR655384:JYT655387 KIN655384:KIP655387 KSJ655384:KSL655387 LCF655384:LCH655387 LMB655384:LMD655387 LVX655384:LVZ655387 MFT655384:MFV655387 MPP655384:MPR655387 MZL655384:MZN655387 NJH655384:NJJ655387 NTD655384:NTF655387 OCZ655384:ODB655387 OMV655384:OMX655387 OWR655384:OWT655387 PGN655384:PGP655387 PQJ655384:PQL655387 QAF655384:QAH655387 QKB655384:QKD655387 QTX655384:QTZ655387 RDT655384:RDV655387 RNP655384:RNR655387 RXL655384:RXN655387 SHH655384:SHJ655387 SRD655384:SRF655387 TAZ655384:TBB655387 TKV655384:TKX655387 TUR655384:TUT655387 UEN655384:UEP655387 UOJ655384:UOL655387 UYF655384:UYH655387 VIB655384:VID655387 VRX655384:VRZ655387 WBT655384:WBV655387 WLP655384:WLR655387 WVL655384:WVN655387 D720920:F720923 IZ720920:JB720923 SV720920:SX720923 ACR720920:ACT720923 AMN720920:AMP720923 AWJ720920:AWL720923 BGF720920:BGH720923 BQB720920:BQD720923 BZX720920:BZZ720923 CJT720920:CJV720923 CTP720920:CTR720923 DDL720920:DDN720923 DNH720920:DNJ720923 DXD720920:DXF720923 EGZ720920:EHB720923 EQV720920:EQX720923 FAR720920:FAT720923 FKN720920:FKP720923 FUJ720920:FUL720923 GEF720920:GEH720923 GOB720920:GOD720923 GXX720920:GXZ720923 HHT720920:HHV720923 HRP720920:HRR720923 IBL720920:IBN720923 ILH720920:ILJ720923 IVD720920:IVF720923 JEZ720920:JFB720923 JOV720920:JOX720923 JYR720920:JYT720923 KIN720920:KIP720923 KSJ720920:KSL720923 LCF720920:LCH720923 LMB720920:LMD720923 LVX720920:LVZ720923 MFT720920:MFV720923 MPP720920:MPR720923 MZL720920:MZN720923 NJH720920:NJJ720923 NTD720920:NTF720923 OCZ720920:ODB720923 OMV720920:OMX720923 OWR720920:OWT720923 PGN720920:PGP720923 PQJ720920:PQL720923 QAF720920:QAH720923 QKB720920:QKD720923 QTX720920:QTZ720923 RDT720920:RDV720923 RNP720920:RNR720923 RXL720920:RXN720923 SHH720920:SHJ720923 SRD720920:SRF720923 TAZ720920:TBB720923 TKV720920:TKX720923 TUR720920:TUT720923 UEN720920:UEP720923 UOJ720920:UOL720923 UYF720920:UYH720923 VIB720920:VID720923 VRX720920:VRZ720923 WBT720920:WBV720923 WLP720920:WLR720923 WVL720920:WVN720923 D786456:F786459 IZ786456:JB786459 SV786456:SX786459 ACR786456:ACT786459 AMN786456:AMP786459 AWJ786456:AWL786459 BGF786456:BGH786459 BQB786456:BQD786459 BZX786456:BZZ786459 CJT786456:CJV786459 CTP786456:CTR786459 DDL786456:DDN786459 DNH786456:DNJ786459 DXD786456:DXF786459 EGZ786456:EHB786459 EQV786456:EQX786459 FAR786456:FAT786459 FKN786456:FKP786459 FUJ786456:FUL786459 GEF786456:GEH786459 GOB786456:GOD786459 GXX786456:GXZ786459 HHT786456:HHV786459 HRP786456:HRR786459 IBL786456:IBN786459 ILH786456:ILJ786459 IVD786456:IVF786459 JEZ786456:JFB786459 JOV786456:JOX786459 JYR786456:JYT786459 KIN786456:KIP786459 KSJ786456:KSL786459 LCF786456:LCH786459 LMB786456:LMD786459 LVX786456:LVZ786459 MFT786456:MFV786459 MPP786456:MPR786459 MZL786456:MZN786459 NJH786456:NJJ786459 NTD786456:NTF786459 OCZ786456:ODB786459 OMV786456:OMX786459 OWR786456:OWT786459 PGN786456:PGP786459 PQJ786456:PQL786459 QAF786456:QAH786459 QKB786456:QKD786459 QTX786456:QTZ786459 RDT786456:RDV786459 RNP786456:RNR786459 RXL786456:RXN786459 SHH786456:SHJ786459 SRD786456:SRF786459 TAZ786456:TBB786459 TKV786456:TKX786459 TUR786456:TUT786459 UEN786456:UEP786459 UOJ786456:UOL786459 UYF786456:UYH786459 VIB786456:VID786459 VRX786456:VRZ786459 WBT786456:WBV786459 WLP786456:WLR786459 WVL786456:WVN786459 D851992:F851995 IZ851992:JB851995 SV851992:SX851995 ACR851992:ACT851995 AMN851992:AMP851995 AWJ851992:AWL851995 BGF851992:BGH851995 BQB851992:BQD851995 BZX851992:BZZ851995 CJT851992:CJV851995 CTP851992:CTR851995 DDL851992:DDN851995 DNH851992:DNJ851995 DXD851992:DXF851995 EGZ851992:EHB851995 EQV851992:EQX851995 FAR851992:FAT851995 FKN851992:FKP851995 FUJ851992:FUL851995 GEF851992:GEH851995 GOB851992:GOD851995 GXX851992:GXZ851995 HHT851992:HHV851995 HRP851992:HRR851995 IBL851992:IBN851995 ILH851992:ILJ851995 IVD851992:IVF851995 JEZ851992:JFB851995 JOV851992:JOX851995 JYR851992:JYT851995 KIN851992:KIP851995 KSJ851992:KSL851995 LCF851992:LCH851995 LMB851992:LMD851995 LVX851992:LVZ851995 MFT851992:MFV851995 MPP851992:MPR851995 MZL851992:MZN851995 NJH851992:NJJ851995 NTD851992:NTF851995 OCZ851992:ODB851995 OMV851992:OMX851995 OWR851992:OWT851995 PGN851992:PGP851995 PQJ851992:PQL851995 QAF851992:QAH851995 QKB851992:QKD851995 QTX851992:QTZ851995 RDT851992:RDV851995 RNP851992:RNR851995 RXL851992:RXN851995 SHH851992:SHJ851995 SRD851992:SRF851995 TAZ851992:TBB851995 TKV851992:TKX851995 TUR851992:TUT851995 UEN851992:UEP851995 UOJ851992:UOL851995 UYF851992:UYH851995 VIB851992:VID851995 VRX851992:VRZ851995 WBT851992:WBV851995 WLP851992:WLR851995 WVL851992:WVN851995 D917528:F917531 IZ917528:JB917531 SV917528:SX917531 ACR917528:ACT917531 AMN917528:AMP917531 AWJ917528:AWL917531 BGF917528:BGH917531 BQB917528:BQD917531 BZX917528:BZZ917531 CJT917528:CJV917531 CTP917528:CTR917531 DDL917528:DDN917531 DNH917528:DNJ917531 DXD917528:DXF917531 EGZ917528:EHB917531 EQV917528:EQX917531 FAR917528:FAT917531 FKN917528:FKP917531 FUJ917528:FUL917531 GEF917528:GEH917531 GOB917528:GOD917531 GXX917528:GXZ917531 HHT917528:HHV917531 HRP917528:HRR917531 IBL917528:IBN917531 ILH917528:ILJ917531 IVD917528:IVF917531 JEZ917528:JFB917531 JOV917528:JOX917531 JYR917528:JYT917531 KIN917528:KIP917531 KSJ917528:KSL917531 LCF917528:LCH917531 LMB917528:LMD917531 LVX917528:LVZ917531 MFT917528:MFV917531 MPP917528:MPR917531 MZL917528:MZN917531 NJH917528:NJJ917531 NTD917528:NTF917531 OCZ917528:ODB917531 OMV917528:OMX917531 OWR917528:OWT917531 PGN917528:PGP917531 PQJ917528:PQL917531 QAF917528:QAH917531 QKB917528:QKD917531 QTX917528:QTZ917531 RDT917528:RDV917531 RNP917528:RNR917531 RXL917528:RXN917531 SHH917528:SHJ917531 SRD917528:SRF917531 TAZ917528:TBB917531 TKV917528:TKX917531 TUR917528:TUT917531 UEN917528:UEP917531 UOJ917528:UOL917531 UYF917528:UYH917531 VIB917528:VID917531 VRX917528:VRZ917531 WBT917528:WBV917531 WLP917528:WLR917531 WVL917528:WVN917531 D983064:F983067 IZ983064:JB983067 SV983064:SX983067 ACR983064:ACT983067 AMN983064:AMP983067 AWJ983064:AWL983067 BGF983064:BGH983067 BQB983064:BQD983067 BZX983064:BZZ983067 CJT983064:CJV983067 CTP983064:CTR983067 DDL983064:DDN983067 DNH983064:DNJ983067 DXD983064:DXF983067 EGZ983064:EHB983067 EQV983064:EQX983067 FAR983064:FAT983067 FKN983064:FKP983067 FUJ983064:FUL983067 GEF983064:GEH983067 GOB983064:GOD983067 GXX983064:GXZ983067 HHT983064:HHV983067 HRP983064:HRR983067 IBL983064:IBN983067 ILH983064:ILJ983067 IVD983064:IVF983067 JEZ983064:JFB983067 JOV983064:JOX983067 JYR983064:JYT983067 KIN983064:KIP983067 KSJ983064:KSL983067 LCF983064:LCH983067 LMB983064:LMD983067 LVX983064:LVZ983067 MFT983064:MFV983067 MPP983064:MPR983067 MZL983064:MZN983067 NJH983064:NJJ983067 NTD983064:NTF983067 OCZ983064:ODB983067 OMV983064:OMX983067 OWR983064:OWT983067 PGN983064:PGP983067 PQJ983064:PQL983067 QAF983064:QAH983067 QKB983064:QKD983067 QTX983064:QTZ983067 RDT983064:RDV983067 RNP983064:RNR983067 RXL983064:RXN983067 SHH983064:SHJ983067 SRD983064:SRF983067 TAZ983064:TBB983067 TKV983064:TKX983067 TUR983064:TUT983067 UEN983064:UEP983067 UOJ983064:UOL983067 UYF983064:UYH983067 VIB983064:VID983067 VRX983064:VRZ983067 WBT983064:WBV983067 WLP983064:WLR983067 WVL983064:WVN983067 H24:I27 JD24:JE27 SZ24:TA27 ACV24:ACW27 AMR24:AMS27 AWN24:AWO27 BGJ24:BGK27 BQF24:BQG27 CAB24:CAC27 CJX24:CJY27 CTT24:CTU27 DDP24:DDQ27 DNL24:DNM27 DXH24:DXI27 EHD24:EHE27 EQZ24:ERA27 FAV24:FAW27 FKR24:FKS27 FUN24:FUO27 GEJ24:GEK27 GOF24:GOG27 GYB24:GYC27 HHX24:HHY27 HRT24:HRU27 IBP24:IBQ27 ILL24:ILM27 IVH24:IVI27 JFD24:JFE27 JOZ24:JPA27 JYV24:JYW27 KIR24:KIS27 KSN24:KSO27 LCJ24:LCK27 LMF24:LMG27 LWB24:LWC27 MFX24:MFY27 MPT24:MPU27 MZP24:MZQ27 NJL24:NJM27 NTH24:NTI27 ODD24:ODE27 OMZ24:ONA27 OWV24:OWW27 PGR24:PGS27 PQN24:PQO27 QAJ24:QAK27 QKF24:QKG27 QUB24:QUC27 RDX24:RDY27 RNT24:RNU27 RXP24:RXQ27 SHL24:SHM27 SRH24:SRI27 TBD24:TBE27 TKZ24:TLA27 TUV24:TUW27 UER24:UES27 UON24:UOO27 UYJ24:UYK27 VIF24:VIG27 VSB24:VSC27 WBX24:WBY27 WLT24:WLU27 WVP24:WVQ27 H65560:I65563 JD65560:JE65563 SZ65560:TA65563 ACV65560:ACW65563 AMR65560:AMS65563 AWN65560:AWO65563 BGJ65560:BGK65563 BQF65560:BQG65563 CAB65560:CAC65563 CJX65560:CJY65563 CTT65560:CTU65563 DDP65560:DDQ65563 DNL65560:DNM65563 DXH65560:DXI65563 EHD65560:EHE65563 EQZ65560:ERA65563 FAV65560:FAW65563 FKR65560:FKS65563 FUN65560:FUO65563 GEJ65560:GEK65563 GOF65560:GOG65563 GYB65560:GYC65563 HHX65560:HHY65563 HRT65560:HRU65563 IBP65560:IBQ65563 ILL65560:ILM65563 IVH65560:IVI65563 JFD65560:JFE65563 JOZ65560:JPA65563 JYV65560:JYW65563 KIR65560:KIS65563 KSN65560:KSO65563 LCJ65560:LCK65563 LMF65560:LMG65563 LWB65560:LWC65563 MFX65560:MFY65563 MPT65560:MPU65563 MZP65560:MZQ65563 NJL65560:NJM65563 NTH65560:NTI65563 ODD65560:ODE65563 OMZ65560:ONA65563 OWV65560:OWW65563 PGR65560:PGS65563 PQN65560:PQO65563 QAJ65560:QAK65563 QKF65560:QKG65563 QUB65560:QUC65563 RDX65560:RDY65563 RNT65560:RNU65563 RXP65560:RXQ65563 SHL65560:SHM65563 SRH65560:SRI65563 TBD65560:TBE65563 TKZ65560:TLA65563 TUV65560:TUW65563 UER65560:UES65563 UON65560:UOO65563 UYJ65560:UYK65563 VIF65560:VIG65563 VSB65560:VSC65563 WBX65560:WBY65563 WLT65560:WLU65563 WVP65560:WVQ65563 H131096:I131099 JD131096:JE131099 SZ131096:TA131099 ACV131096:ACW131099 AMR131096:AMS131099 AWN131096:AWO131099 BGJ131096:BGK131099 BQF131096:BQG131099 CAB131096:CAC131099 CJX131096:CJY131099 CTT131096:CTU131099 DDP131096:DDQ131099 DNL131096:DNM131099 DXH131096:DXI131099 EHD131096:EHE131099 EQZ131096:ERA131099 FAV131096:FAW131099 FKR131096:FKS131099 FUN131096:FUO131099 GEJ131096:GEK131099 GOF131096:GOG131099 GYB131096:GYC131099 HHX131096:HHY131099 HRT131096:HRU131099 IBP131096:IBQ131099 ILL131096:ILM131099 IVH131096:IVI131099 JFD131096:JFE131099 JOZ131096:JPA131099 JYV131096:JYW131099 KIR131096:KIS131099 KSN131096:KSO131099 LCJ131096:LCK131099 LMF131096:LMG131099 LWB131096:LWC131099 MFX131096:MFY131099 MPT131096:MPU131099 MZP131096:MZQ131099 NJL131096:NJM131099 NTH131096:NTI131099 ODD131096:ODE131099 OMZ131096:ONA131099 OWV131096:OWW131099 PGR131096:PGS131099 PQN131096:PQO131099 QAJ131096:QAK131099 QKF131096:QKG131099 QUB131096:QUC131099 RDX131096:RDY131099 RNT131096:RNU131099 RXP131096:RXQ131099 SHL131096:SHM131099 SRH131096:SRI131099 TBD131096:TBE131099 TKZ131096:TLA131099 TUV131096:TUW131099 UER131096:UES131099 UON131096:UOO131099 UYJ131096:UYK131099 VIF131096:VIG131099 VSB131096:VSC131099 WBX131096:WBY131099 WLT131096:WLU131099 WVP131096:WVQ131099 H196632:I196635 JD196632:JE196635 SZ196632:TA196635 ACV196632:ACW196635 AMR196632:AMS196635 AWN196632:AWO196635 BGJ196632:BGK196635 BQF196632:BQG196635 CAB196632:CAC196635 CJX196632:CJY196635 CTT196632:CTU196635 DDP196632:DDQ196635 DNL196632:DNM196635 DXH196632:DXI196635 EHD196632:EHE196635 EQZ196632:ERA196635 FAV196632:FAW196635 FKR196632:FKS196635 FUN196632:FUO196635 GEJ196632:GEK196635 GOF196632:GOG196635 GYB196632:GYC196635 HHX196632:HHY196635 HRT196632:HRU196635 IBP196632:IBQ196635 ILL196632:ILM196635 IVH196632:IVI196635 JFD196632:JFE196635 JOZ196632:JPA196635 JYV196632:JYW196635 KIR196632:KIS196635 KSN196632:KSO196635 LCJ196632:LCK196635 LMF196632:LMG196635 LWB196632:LWC196635 MFX196632:MFY196635 MPT196632:MPU196635 MZP196632:MZQ196635 NJL196632:NJM196635 NTH196632:NTI196635 ODD196632:ODE196635 OMZ196632:ONA196635 OWV196632:OWW196635 PGR196632:PGS196635 PQN196632:PQO196635 QAJ196632:QAK196635 QKF196632:QKG196635 QUB196632:QUC196635 RDX196632:RDY196635 RNT196632:RNU196635 RXP196632:RXQ196635 SHL196632:SHM196635 SRH196632:SRI196635 TBD196632:TBE196635 TKZ196632:TLA196635 TUV196632:TUW196635 UER196632:UES196635 UON196632:UOO196635 UYJ196632:UYK196635 VIF196632:VIG196635 VSB196632:VSC196635 WBX196632:WBY196635 WLT196632:WLU196635 WVP196632:WVQ196635 H262168:I262171 JD262168:JE262171 SZ262168:TA262171 ACV262168:ACW262171 AMR262168:AMS262171 AWN262168:AWO262171 BGJ262168:BGK262171 BQF262168:BQG262171 CAB262168:CAC262171 CJX262168:CJY262171 CTT262168:CTU262171 DDP262168:DDQ262171 DNL262168:DNM262171 DXH262168:DXI262171 EHD262168:EHE262171 EQZ262168:ERA262171 FAV262168:FAW262171 FKR262168:FKS262171 FUN262168:FUO262171 GEJ262168:GEK262171 GOF262168:GOG262171 GYB262168:GYC262171 HHX262168:HHY262171 HRT262168:HRU262171 IBP262168:IBQ262171 ILL262168:ILM262171 IVH262168:IVI262171 JFD262168:JFE262171 JOZ262168:JPA262171 JYV262168:JYW262171 KIR262168:KIS262171 KSN262168:KSO262171 LCJ262168:LCK262171 LMF262168:LMG262171 LWB262168:LWC262171 MFX262168:MFY262171 MPT262168:MPU262171 MZP262168:MZQ262171 NJL262168:NJM262171 NTH262168:NTI262171 ODD262168:ODE262171 OMZ262168:ONA262171 OWV262168:OWW262171 PGR262168:PGS262171 PQN262168:PQO262171 QAJ262168:QAK262171 QKF262168:QKG262171 QUB262168:QUC262171 RDX262168:RDY262171 RNT262168:RNU262171 RXP262168:RXQ262171 SHL262168:SHM262171 SRH262168:SRI262171 TBD262168:TBE262171 TKZ262168:TLA262171 TUV262168:TUW262171 UER262168:UES262171 UON262168:UOO262171 UYJ262168:UYK262171 VIF262168:VIG262171 VSB262168:VSC262171 WBX262168:WBY262171 WLT262168:WLU262171 WVP262168:WVQ262171 H327704:I327707 JD327704:JE327707 SZ327704:TA327707 ACV327704:ACW327707 AMR327704:AMS327707 AWN327704:AWO327707 BGJ327704:BGK327707 BQF327704:BQG327707 CAB327704:CAC327707 CJX327704:CJY327707 CTT327704:CTU327707 DDP327704:DDQ327707 DNL327704:DNM327707 DXH327704:DXI327707 EHD327704:EHE327707 EQZ327704:ERA327707 FAV327704:FAW327707 FKR327704:FKS327707 FUN327704:FUO327707 GEJ327704:GEK327707 GOF327704:GOG327707 GYB327704:GYC327707 HHX327704:HHY327707 HRT327704:HRU327707 IBP327704:IBQ327707 ILL327704:ILM327707 IVH327704:IVI327707 JFD327704:JFE327707 JOZ327704:JPA327707 JYV327704:JYW327707 KIR327704:KIS327707 KSN327704:KSO327707 LCJ327704:LCK327707 LMF327704:LMG327707 LWB327704:LWC327707 MFX327704:MFY327707 MPT327704:MPU327707 MZP327704:MZQ327707 NJL327704:NJM327707 NTH327704:NTI327707 ODD327704:ODE327707 OMZ327704:ONA327707 OWV327704:OWW327707 PGR327704:PGS327707 PQN327704:PQO327707 QAJ327704:QAK327707 QKF327704:QKG327707 QUB327704:QUC327707 RDX327704:RDY327707 RNT327704:RNU327707 RXP327704:RXQ327707 SHL327704:SHM327707 SRH327704:SRI327707 TBD327704:TBE327707 TKZ327704:TLA327707 TUV327704:TUW327707 UER327704:UES327707 UON327704:UOO327707 UYJ327704:UYK327707 VIF327704:VIG327707 VSB327704:VSC327707 WBX327704:WBY327707 WLT327704:WLU327707 WVP327704:WVQ327707 H393240:I393243 JD393240:JE393243 SZ393240:TA393243 ACV393240:ACW393243 AMR393240:AMS393243 AWN393240:AWO393243 BGJ393240:BGK393243 BQF393240:BQG393243 CAB393240:CAC393243 CJX393240:CJY393243 CTT393240:CTU393243 DDP393240:DDQ393243 DNL393240:DNM393243 DXH393240:DXI393243 EHD393240:EHE393243 EQZ393240:ERA393243 FAV393240:FAW393243 FKR393240:FKS393243 FUN393240:FUO393243 GEJ393240:GEK393243 GOF393240:GOG393243 GYB393240:GYC393243 HHX393240:HHY393243 HRT393240:HRU393243 IBP393240:IBQ393243 ILL393240:ILM393243 IVH393240:IVI393243 JFD393240:JFE393243 JOZ393240:JPA393243 JYV393240:JYW393243 KIR393240:KIS393243 KSN393240:KSO393243 LCJ393240:LCK393243 LMF393240:LMG393243 LWB393240:LWC393243 MFX393240:MFY393243 MPT393240:MPU393243 MZP393240:MZQ393243 NJL393240:NJM393243 NTH393240:NTI393243 ODD393240:ODE393243 OMZ393240:ONA393243 OWV393240:OWW393243 PGR393240:PGS393243 PQN393240:PQO393243 QAJ393240:QAK393243 QKF393240:QKG393243 QUB393240:QUC393243 RDX393240:RDY393243 RNT393240:RNU393243 RXP393240:RXQ393243 SHL393240:SHM393243 SRH393240:SRI393243 TBD393240:TBE393243 TKZ393240:TLA393243 TUV393240:TUW393243 UER393240:UES393243 UON393240:UOO393243 UYJ393240:UYK393243 VIF393240:VIG393243 VSB393240:VSC393243 WBX393240:WBY393243 WLT393240:WLU393243 WVP393240:WVQ393243 H458776:I458779 JD458776:JE458779 SZ458776:TA458779 ACV458776:ACW458779 AMR458776:AMS458779 AWN458776:AWO458779 BGJ458776:BGK458779 BQF458776:BQG458779 CAB458776:CAC458779 CJX458776:CJY458779 CTT458776:CTU458779 DDP458776:DDQ458779 DNL458776:DNM458779 DXH458776:DXI458779 EHD458776:EHE458779 EQZ458776:ERA458779 FAV458776:FAW458779 FKR458776:FKS458779 FUN458776:FUO458779 GEJ458776:GEK458779 GOF458776:GOG458779 GYB458776:GYC458779 HHX458776:HHY458779 HRT458776:HRU458779 IBP458776:IBQ458779 ILL458776:ILM458779 IVH458776:IVI458779 JFD458776:JFE458779 JOZ458776:JPA458779 JYV458776:JYW458779 KIR458776:KIS458779 KSN458776:KSO458779 LCJ458776:LCK458779 LMF458776:LMG458779 LWB458776:LWC458779 MFX458776:MFY458779 MPT458776:MPU458779 MZP458776:MZQ458779 NJL458776:NJM458779 NTH458776:NTI458779 ODD458776:ODE458779 OMZ458776:ONA458779 OWV458776:OWW458779 PGR458776:PGS458779 PQN458776:PQO458779 QAJ458776:QAK458779 QKF458776:QKG458779 QUB458776:QUC458779 RDX458776:RDY458779 RNT458776:RNU458779 RXP458776:RXQ458779 SHL458776:SHM458779 SRH458776:SRI458779 TBD458776:TBE458779 TKZ458776:TLA458779 TUV458776:TUW458779 UER458776:UES458779 UON458776:UOO458779 UYJ458776:UYK458779 VIF458776:VIG458779 VSB458776:VSC458779 WBX458776:WBY458779 WLT458776:WLU458779 WVP458776:WVQ458779 H524312:I524315 JD524312:JE524315 SZ524312:TA524315 ACV524312:ACW524315 AMR524312:AMS524315 AWN524312:AWO524315 BGJ524312:BGK524315 BQF524312:BQG524315 CAB524312:CAC524315 CJX524312:CJY524315 CTT524312:CTU524315 DDP524312:DDQ524315 DNL524312:DNM524315 DXH524312:DXI524315 EHD524312:EHE524315 EQZ524312:ERA524315 FAV524312:FAW524315 FKR524312:FKS524315 FUN524312:FUO524315 GEJ524312:GEK524315 GOF524312:GOG524315 GYB524312:GYC524315 HHX524312:HHY524315 HRT524312:HRU524315 IBP524312:IBQ524315 ILL524312:ILM524315 IVH524312:IVI524315 JFD524312:JFE524315 JOZ524312:JPA524315 JYV524312:JYW524315 KIR524312:KIS524315 KSN524312:KSO524315 LCJ524312:LCK524315 LMF524312:LMG524315 LWB524312:LWC524315 MFX524312:MFY524315 MPT524312:MPU524315 MZP524312:MZQ524315 NJL524312:NJM524315 NTH524312:NTI524315 ODD524312:ODE524315 OMZ524312:ONA524315 OWV524312:OWW524315 PGR524312:PGS524315 PQN524312:PQO524315 QAJ524312:QAK524315 QKF524312:QKG524315 QUB524312:QUC524315 RDX524312:RDY524315 RNT524312:RNU524315 RXP524312:RXQ524315 SHL524312:SHM524315 SRH524312:SRI524315 TBD524312:TBE524315 TKZ524312:TLA524315 TUV524312:TUW524315 UER524312:UES524315 UON524312:UOO524315 UYJ524312:UYK524315 VIF524312:VIG524315 VSB524312:VSC524315 WBX524312:WBY524315 WLT524312:WLU524315 WVP524312:WVQ524315 H589848:I589851 JD589848:JE589851 SZ589848:TA589851 ACV589848:ACW589851 AMR589848:AMS589851 AWN589848:AWO589851 BGJ589848:BGK589851 BQF589848:BQG589851 CAB589848:CAC589851 CJX589848:CJY589851 CTT589848:CTU589851 DDP589848:DDQ589851 DNL589848:DNM589851 DXH589848:DXI589851 EHD589848:EHE589851 EQZ589848:ERA589851 FAV589848:FAW589851 FKR589848:FKS589851 FUN589848:FUO589851 GEJ589848:GEK589851 GOF589848:GOG589851 GYB589848:GYC589851 HHX589848:HHY589851 HRT589848:HRU589851 IBP589848:IBQ589851 ILL589848:ILM589851 IVH589848:IVI589851 JFD589848:JFE589851 JOZ589848:JPA589851 JYV589848:JYW589851 KIR589848:KIS589851 KSN589848:KSO589851 LCJ589848:LCK589851 LMF589848:LMG589851 LWB589848:LWC589851 MFX589848:MFY589851 MPT589848:MPU589851 MZP589848:MZQ589851 NJL589848:NJM589851 NTH589848:NTI589851 ODD589848:ODE589851 OMZ589848:ONA589851 OWV589848:OWW589851 PGR589848:PGS589851 PQN589848:PQO589851 QAJ589848:QAK589851 QKF589848:QKG589851 QUB589848:QUC589851 RDX589848:RDY589851 RNT589848:RNU589851 RXP589848:RXQ589851 SHL589848:SHM589851 SRH589848:SRI589851 TBD589848:TBE589851 TKZ589848:TLA589851 TUV589848:TUW589851 UER589848:UES589851 UON589848:UOO589851 UYJ589848:UYK589851 VIF589848:VIG589851 VSB589848:VSC589851 WBX589848:WBY589851 WLT589848:WLU589851 WVP589848:WVQ589851 H655384:I655387 JD655384:JE655387 SZ655384:TA655387 ACV655384:ACW655387 AMR655384:AMS655387 AWN655384:AWO655387 BGJ655384:BGK655387 BQF655384:BQG655387 CAB655384:CAC655387 CJX655384:CJY655387 CTT655384:CTU655387 DDP655384:DDQ655387 DNL655384:DNM655387 DXH655384:DXI655387 EHD655384:EHE655387 EQZ655384:ERA655387 FAV655384:FAW655387 FKR655384:FKS655387 FUN655384:FUO655387 GEJ655384:GEK655387 GOF655384:GOG655387 GYB655384:GYC655387 HHX655384:HHY655387 HRT655384:HRU655387 IBP655384:IBQ655387 ILL655384:ILM655387 IVH655384:IVI655387 JFD655384:JFE655387 JOZ655384:JPA655387 JYV655384:JYW655387 KIR655384:KIS655387 KSN655384:KSO655387 LCJ655384:LCK655387 LMF655384:LMG655387 LWB655384:LWC655387 MFX655384:MFY655387 MPT655384:MPU655387 MZP655384:MZQ655387 NJL655384:NJM655387 NTH655384:NTI655387 ODD655384:ODE655387 OMZ655384:ONA655387 OWV655384:OWW655387 PGR655384:PGS655387 PQN655384:PQO655387 QAJ655384:QAK655387 QKF655384:QKG655387 QUB655384:QUC655387 RDX655384:RDY655387 RNT655384:RNU655387 RXP655384:RXQ655387 SHL655384:SHM655387 SRH655384:SRI655387 TBD655384:TBE655387 TKZ655384:TLA655387 TUV655384:TUW655387 UER655384:UES655387 UON655384:UOO655387 UYJ655384:UYK655387 VIF655384:VIG655387 VSB655384:VSC655387 WBX655384:WBY655387 WLT655384:WLU655387 WVP655384:WVQ655387 H720920:I720923 JD720920:JE720923 SZ720920:TA720923 ACV720920:ACW720923 AMR720920:AMS720923 AWN720920:AWO720923 BGJ720920:BGK720923 BQF720920:BQG720923 CAB720920:CAC720923 CJX720920:CJY720923 CTT720920:CTU720923 DDP720920:DDQ720923 DNL720920:DNM720923 DXH720920:DXI720923 EHD720920:EHE720923 EQZ720920:ERA720923 FAV720920:FAW720923 FKR720920:FKS720923 FUN720920:FUO720923 GEJ720920:GEK720923 GOF720920:GOG720923 GYB720920:GYC720923 HHX720920:HHY720923 HRT720920:HRU720923 IBP720920:IBQ720923 ILL720920:ILM720923 IVH720920:IVI720923 JFD720920:JFE720923 JOZ720920:JPA720923 JYV720920:JYW720923 KIR720920:KIS720923 KSN720920:KSO720923 LCJ720920:LCK720923 LMF720920:LMG720923 LWB720920:LWC720923 MFX720920:MFY720923 MPT720920:MPU720923 MZP720920:MZQ720923 NJL720920:NJM720923 NTH720920:NTI720923 ODD720920:ODE720923 OMZ720920:ONA720923 OWV720920:OWW720923 PGR720920:PGS720923 PQN720920:PQO720923 QAJ720920:QAK720923 QKF720920:QKG720923 QUB720920:QUC720923 RDX720920:RDY720923 RNT720920:RNU720923 RXP720920:RXQ720923 SHL720920:SHM720923 SRH720920:SRI720923 TBD720920:TBE720923 TKZ720920:TLA720923 TUV720920:TUW720923 UER720920:UES720923 UON720920:UOO720923 UYJ720920:UYK720923 VIF720920:VIG720923 VSB720920:VSC720923 WBX720920:WBY720923 WLT720920:WLU720923 WVP720920:WVQ720923 H786456:I786459 JD786456:JE786459 SZ786456:TA786459 ACV786456:ACW786459 AMR786456:AMS786459 AWN786456:AWO786459 BGJ786456:BGK786459 BQF786456:BQG786459 CAB786456:CAC786459 CJX786456:CJY786459 CTT786456:CTU786459 DDP786456:DDQ786459 DNL786456:DNM786459 DXH786456:DXI786459 EHD786456:EHE786459 EQZ786456:ERA786459 FAV786456:FAW786459 FKR786456:FKS786459 FUN786456:FUO786459 GEJ786456:GEK786459 GOF786456:GOG786459 GYB786456:GYC786459 HHX786456:HHY786459 HRT786456:HRU786459 IBP786456:IBQ786459 ILL786456:ILM786459 IVH786456:IVI786459 JFD786456:JFE786459 JOZ786456:JPA786459 JYV786456:JYW786459 KIR786456:KIS786459 KSN786456:KSO786459 LCJ786456:LCK786459 LMF786456:LMG786459 LWB786456:LWC786459 MFX786456:MFY786459 MPT786456:MPU786459 MZP786456:MZQ786459 NJL786456:NJM786459 NTH786456:NTI786459 ODD786456:ODE786459 OMZ786456:ONA786459 OWV786456:OWW786459 PGR786456:PGS786459 PQN786456:PQO786459 QAJ786456:QAK786459 QKF786456:QKG786459 QUB786456:QUC786459 RDX786456:RDY786459 RNT786456:RNU786459 RXP786456:RXQ786459 SHL786456:SHM786459 SRH786456:SRI786459 TBD786456:TBE786459 TKZ786456:TLA786459 TUV786456:TUW786459 UER786456:UES786459 UON786456:UOO786459 UYJ786456:UYK786459 VIF786456:VIG786459 VSB786456:VSC786459 WBX786456:WBY786459 WLT786456:WLU786459 WVP786456:WVQ786459 H851992:I851995 JD851992:JE851995 SZ851992:TA851995 ACV851992:ACW851995 AMR851992:AMS851995 AWN851992:AWO851995 BGJ851992:BGK851995 BQF851992:BQG851995 CAB851992:CAC851995 CJX851992:CJY851995 CTT851992:CTU851995 DDP851992:DDQ851995 DNL851992:DNM851995 DXH851992:DXI851995 EHD851992:EHE851995 EQZ851992:ERA851995 FAV851992:FAW851995 FKR851992:FKS851995 FUN851992:FUO851995 GEJ851992:GEK851995 GOF851992:GOG851995 GYB851992:GYC851995 HHX851992:HHY851995 HRT851992:HRU851995 IBP851992:IBQ851995 ILL851992:ILM851995 IVH851992:IVI851995 JFD851992:JFE851995 JOZ851992:JPA851995 JYV851992:JYW851995 KIR851992:KIS851995 KSN851992:KSO851995 LCJ851992:LCK851995 LMF851992:LMG851995 LWB851992:LWC851995 MFX851992:MFY851995 MPT851992:MPU851995 MZP851992:MZQ851995 NJL851992:NJM851995 NTH851992:NTI851995 ODD851992:ODE851995 OMZ851992:ONA851995 OWV851992:OWW851995 PGR851992:PGS851995 PQN851992:PQO851995 QAJ851992:QAK851995 QKF851992:QKG851995 QUB851992:QUC851995 RDX851992:RDY851995 RNT851992:RNU851995 RXP851992:RXQ851995 SHL851992:SHM851995 SRH851992:SRI851995 TBD851992:TBE851995 TKZ851992:TLA851995 TUV851992:TUW851995 UER851992:UES851995 UON851992:UOO851995 UYJ851992:UYK851995 VIF851992:VIG851995 VSB851992:VSC851995 WBX851992:WBY851995 WLT851992:WLU851995 WVP851992:WVQ851995 H917528:I917531 JD917528:JE917531 SZ917528:TA917531 ACV917528:ACW917531 AMR917528:AMS917531 AWN917528:AWO917531 BGJ917528:BGK917531 BQF917528:BQG917531 CAB917528:CAC917531 CJX917528:CJY917531 CTT917528:CTU917531 DDP917528:DDQ917531 DNL917528:DNM917531 DXH917528:DXI917531 EHD917528:EHE917531 EQZ917528:ERA917531 FAV917528:FAW917531 FKR917528:FKS917531 FUN917528:FUO917531 GEJ917528:GEK917531 GOF917528:GOG917531 GYB917528:GYC917531 HHX917528:HHY917531 HRT917528:HRU917531 IBP917528:IBQ917531 ILL917528:ILM917531 IVH917528:IVI917531 JFD917528:JFE917531 JOZ917528:JPA917531 JYV917528:JYW917531 KIR917528:KIS917531 KSN917528:KSO917531 LCJ917528:LCK917531 LMF917528:LMG917531 LWB917528:LWC917531 MFX917528:MFY917531 MPT917528:MPU917531 MZP917528:MZQ917531 NJL917528:NJM917531 NTH917528:NTI917531 ODD917528:ODE917531 OMZ917528:ONA917531 OWV917528:OWW917531 PGR917528:PGS917531 PQN917528:PQO917531 QAJ917528:QAK917531 QKF917528:QKG917531 QUB917528:QUC917531 RDX917528:RDY917531 RNT917528:RNU917531 RXP917528:RXQ917531 SHL917528:SHM917531 SRH917528:SRI917531 TBD917528:TBE917531 TKZ917528:TLA917531 TUV917528:TUW917531 UER917528:UES917531 UON917528:UOO917531 UYJ917528:UYK917531 VIF917528:VIG917531 VSB917528:VSC917531 WBX917528:WBY917531 WLT917528:WLU917531 WVP917528:WVQ917531 H983064:I983067 JD983064:JE983067 SZ983064:TA983067 ACV983064:ACW983067 AMR983064:AMS983067 AWN983064:AWO983067 BGJ983064:BGK983067 BQF983064:BQG983067 CAB983064:CAC983067 CJX983064:CJY983067 CTT983064:CTU983067 DDP983064:DDQ983067 DNL983064:DNM983067 DXH983064:DXI983067 EHD983064:EHE983067 EQZ983064:ERA983067 FAV983064:FAW983067 FKR983064:FKS983067 FUN983064:FUO983067 GEJ983064:GEK983067 GOF983064:GOG983067 GYB983064:GYC983067 HHX983064:HHY983067 HRT983064:HRU983067 IBP983064:IBQ983067 ILL983064:ILM983067 IVH983064:IVI983067 JFD983064:JFE983067 JOZ983064:JPA983067 JYV983064:JYW983067 KIR983064:KIS983067 KSN983064:KSO983067 LCJ983064:LCK983067 LMF983064:LMG983067 LWB983064:LWC983067 MFX983064:MFY983067 MPT983064:MPU983067 MZP983064:MZQ983067 NJL983064:NJM983067 NTH983064:NTI983067 ODD983064:ODE983067 OMZ983064:ONA983067 OWV983064:OWW983067 PGR983064:PGS983067 PQN983064:PQO983067 QAJ983064:QAK983067 QKF983064:QKG983067 QUB983064:QUC983067 RDX983064:RDY983067 RNT983064:RNU983067 RXP983064:RXQ983067 SHL983064:SHM983067 SRH983064:SRI983067 TBD983064:TBE983067 TKZ983064:TLA983067 TUV983064:TUW983067 UER983064:UES983067 UON983064:UOO983067 UYJ983064:UYK983067 VIF983064:VIG983067 VSB983064:VSC983067 WBX983064:WBY983067 WLT983064:WLU983067 WVP983064:WVQ983067 K24:M27 JG24:JI27 TC24:TE27 ACY24:ADA27 AMU24:AMW27 AWQ24:AWS27 BGM24:BGO27 BQI24:BQK27 CAE24:CAG27 CKA24:CKC27 CTW24:CTY27 DDS24:DDU27 DNO24:DNQ27 DXK24:DXM27 EHG24:EHI27 ERC24:ERE27 FAY24:FBA27 FKU24:FKW27 FUQ24:FUS27 GEM24:GEO27 GOI24:GOK27 GYE24:GYG27 HIA24:HIC27 HRW24:HRY27 IBS24:IBU27 ILO24:ILQ27 IVK24:IVM27 JFG24:JFI27 JPC24:JPE27 JYY24:JZA27 KIU24:KIW27 KSQ24:KSS27 LCM24:LCO27 LMI24:LMK27 LWE24:LWG27 MGA24:MGC27 MPW24:MPY27 MZS24:MZU27 NJO24:NJQ27 NTK24:NTM27 ODG24:ODI27 ONC24:ONE27 OWY24:OXA27 PGU24:PGW27 PQQ24:PQS27 QAM24:QAO27 QKI24:QKK27 QUE24:QUG27 REA24:REC27 RNW24:RNY27 RXS24:RXU27 SHO24:SHQ27 SRK24:SRM27 TBG24:TBI27 TLC24:TLE27 TUY24:TVA27 UEU24:UEW27 UOQ24:UOS27 UYM24:UYO27 VII24:VIK27 VSE24:VSG27 WCA24:WCC27 WLW24:WLY27 WVS24:WVU27 K65560:M65563 JG65560:JI65563 TC65560:TE65563 ACY65560:ADA65563 AMU65560:AMW65563 AWQ65560:AWS65563 BGM65560:BGO65563 BQI65560:BQK65563 CAE65560:CAG65563 CKA65560:CKC65563 CTW65560:CTY65563 DDS65560:DDU65563 DNO65560:DNQ65563 DXK65560:DXM65563 EHG65560:EHI65563 ERC65560:ERE65563 FAY65560:FBA65563 FKU65560:FKW65563 FUQ65560:FUS65563 GEM65560:GEO65563 GOI65560:GOK65563 GYE65560:GYG65563 HIA65560:HIC65563 HRW65560:HRY65563 IBS65560:IBU65563 ILO65560:ILQ65563 IVK65560:IVM65563 JFG65560:JFI65563 JPC65560:JPE65563 JYY65560:JZA65563 KIU65560:KIW65563 KSQ65560:KSS65563 LCM65560:LCO65563 LMI65560:LMK65563 LWE65560:LWG65563 MGA65560:MGC65563 MPW65560:MPY65563 MZS65560:MZU65563 NJO65560:NJQ65563 NTK65560:NTM65563 ODG65560:ODI65563 ONC65560:ONE65563 OWY65560:OXA65563 PGU65560:PGW65563 PQQ65560:PQS65563 QAM65560:QAO65563 QKI65560:QKK65563 QUE65560:QUG65563 REA65560:REC65563 RNW65560:RNY65563 RXS65560:RXU65563 SHO65560:SHQ65563 SRK65560:SRM65563 TBG65560:TBI65563 TLC65560:TLE65563 TUY65560:TVA65563 UEU65560:UEW65563 UOQ65560:UOS65563 UYM65560:UYO65563 VII65560:VIK65563 VSE65560:VSG65563 WCA65560:WCC65563 WLW65560:WLY65563 WVS65560:WVU65563 K131096:M131099 JG131096:JI131099 TC131096:TE131099 ACY131096:ADA131099 AMU131096:AMW131099 AWQ131096:AWS131099 BGM131096:BGO131099 BQI131096:BQK131099 CAE131096:CAG131099 CKA131096:CKC131099 CTW131096:CTY131099 DDS131096:DDU131099 DNO131096:DNQ131099 DXK131096:DXM131099 EHG131096:EHI131099 ERC131096:ERE131099 FAY131096:FBA131099 FKU131096:FKW131099 FUQ131096:FUS131099 GEM131096:GEO131099 GOI131096:GOK131099 GYE131096:GYG131099 HIA131096:HIC131099 HRW131096:HRY131099 IBS131096:IBU131099 ILO131096:ILQ131099 IVK131096:IVM131099 JFG131096:JFI131099 JPC131096:JPE131099 JYY131096:JZA131099 KIU131096:KIW131099 KSQ131096:KSS131099 LCM131096:LCO131099 LMI131096:LMK131099 LWE131096:LWG131099 MGA131096:MGC131099 MPW131096:MPY131099 MZS131096:MZU131099 NJO131096:NJQ131099 NTK131096:NTM131099 ODG131096:ODI131099 ONC131096:ONE131099 OWY131096:OXA131099 PGU131096:PGW131099 PQQ131096:PQS131099 QAM131096:QAO131099 QKI131096:QKK131099 QUE131096:QUG131099 REA131096:REC131099 RNW131096:RNY131099 RXS131096:RXU131099 SHO131096:SHQ131099 SRK131096:SRM131099 TBG131096:TBI131099 TLC131096:TLE131099 TUY131096:TVA131099 UEU131096:UEW131099 UOQ131096:UOS131099 UYM131096:UYO131099 VII131096:VIK131099 VSE131096:VSG131099 WCA131096:WCC131099 WLW131096:WLY131099 WVS131096:WVU131099 K196632:M196635 JG196632:JI196635 TC196632:TE196635 ACY196632:ADA196635 AMU196632:AMW196635 AWQ196632:AWS196635 BGM196632:BGO196635 BQI196632:BQK196635 CAE196632:CAG196635 CKA196632:CKC196635 CTW196632:CTY196635 DDS196632:DDU196635 DNO196632:DNQ196635 DXK196632:DXM196635 EHG196632:EHI196635 ERC196632:ERE196635 FAY196632:FBA196635 FKU196632:FKW196635 FUQ196632:FUS196635 GEM196632:GEO196635 GOI196632:GOK196635 GYE196632:GYG196635 HIA196632:HIC196635 HRW196632:HRY196635 IBS196632:IBU196635 ILO196632:ILQ196635 IVK196632:IVM196635 JFG196632:JFI196635 JPC196632:JPE196635 JYY196632:JZA196635 KIU196632:KIW196635 KSQ196632:KSS196635 LCM196632:LCO196635 LMI196632:LMK196635 LWE196632:LWG196635 MGA196632:MGC196635 MPW196632:MPY196635 MZS196632:MZU196635 NJO196632:NJQ196635 NTK196632:NTM196635 ODG196632:ODI196635 ONC196632:ONE196635 OWY196632:OXA196635 PGU196632:PGW196635 PQQ196632:PQS196635 QAM196632:QAO196635 QKI196632:QKK196635 QUE196632:QUG196635 REA196632:REC196635 RNW196632:RNY196635 RXS196632:RXU196635 SHO196632:SHQ196635 SRK196632:SRM196635 TBG196632:TBI196635 TLC196632:TLE196635 TUY196632:TVA196635 UEU196632:UEW196635 UOQ196632:UOS196635 UYM196632:UYO196635 VII196632:VIK196635 VSE196632:VSG196635 WCA196632:WCC196635 WLW196632:WLY196635 WVS196632:WVU196635 K262168:M262171 JG262168:JI262171 TC262168:TE262171 ACY262168:ADA262171 AMU262168:AMW262171 AWQ262168:AWS262171 BGM262168:BGO262171 BQI262168:BQK262171 CAE262168:CAG262171 CKA262168:CKC262171 CTW262168:CTY262171 DDS262168:DDU262171 DNO262168:DNQ262171 DXK262168:DXM262171 EHG262168:EHI262171 ERC262168:ERE262171 FAY262168:FBA262171 FKU262168:FKW262171 FUQ262168:FUS262171 GEM262168:GEO262171 GOI262168:GOK262171 GYE262168:GYG262171 HIA262168:HIC262171 HRW262168:HRY262171 IBS262168:IBU262171 ILO262168:ILQ262171 IVK262168:IVM262171 JFG262168:JFI262171 JPC262168:JPE262171 JYY262168:JZA262171 KIU262168:KIW262171 KSQ262168:KSS262171 LCM262168:LCO262171 LMI262168:LMK262171 LWE262168:LWG262171 MGA262168:MGC262171 MPW262168:MPY262171 MZS262168:MZU262171 NJO262168:NJQ262171 NTK262168:NTM262171 ODG262168:ODI262171 ONC262168:ONE262171 OWY262168:OXA262171 PGU262168:PGW262171 PQQ262168:PQS262171 QAM262168:QAO262171 QKI262168:QKK262171 QUE262168:QUG262171 REA262168:REC262171 RNW262168:RNY262171 RXS262168:RXU262171 SHO262168:SHQ262171 SRK262168:SRM262171 TBG262168:TBI262171 TLC262168:TLE262171 TUY262168:TVA262171 UEU262168:UEW262171 UOQ262168:UOS262171 UYM262168:UYO262171 VII262168:VIK262171 VSE262168:VSG262171 WCA262168:WCC262171 WLW262168:WLY262171 WVS262168:WVU262171 K327704:M327707 JG327704:JI327707 TC327704:TE327707 ACY327704:ADA327707 AMU327704:AMW327707 AWQ327704:AWS327707 BGM327704:BGO327707 BQI327704:BQK327707 CAE327704:CAG327707 CKA327704:CKC327707 CTW327704:CTY327707 DDS327704:DDU327707 DNO327704:DNQ327707 DXK327704:DXM327707 EHG327704:EHI327707 ERC327704:ERE327707 FAY327704:FBA327707 FKU327704:FKW327707 FUQ327704:FUS327707 GEM327704:GEO327707 GOI327704:GOK327707 GYE327704:GYG327707 HIA327704:HIC327707 HRW327704:HRY327707 IBS327704:IBU327707 ILO327704:ILQ327707 IVK327704:IVM327707 JFG327704:JFI327707 JPC327704:JPE327707 JYY327704:JZA327707 KIU327704:KIW327707 KSQ327704:KSS327707 LCM327704:LCO327707 LMI327704:LMK327707 LWE327704:LWG327707 MGA327704:MGC327707 MPW327704:MPY327707 MZS327704:MZU327707 NJO327704:NJQ327707 NTK327704:NTM327707 ODG327704:ODI327707 ONC327704:ONE327707 OWY327704:OXA327707 PGU327704:PGW327707 PQQ327704:PQS327707 QAM327704:QAO327707 QKI327704:QKK327707 QUE327704:QUG327707 REA327704:REC327707 RNW327704:RNY327707 RXS327704:RXU327707 SHO327704:SHQ327707 SRK327704:SRM327707 TBG327704:TBI327707 TLC327704:TLE327707 TUY327704:TVA327707 UEU327704:UEW327707 UOQ327704:UOS327707 UYM327704:UYO327707 VII327704:VIK327707 VSE327704:VSG327707 WCA327704:WCC327707 WLW327704:WLY327707 WVS327704:WVU327707 K393240:M393243 JG393240:JI393243 TC393240:TE393243 ACY393240:ADA393243 AMU393240:AMW393243 AWQ393240:AWS393243 BGM393240:BGO393243 BQI393240:BQK393243 CAE393240:CAG393243 CKA393240:CKC393243 CTW393240:CTY393243 DDS393240:DDU393243 DNO393240:DNQ393243 DXK393240:DXM393243 EHG393240:EHI393243 ERC393240:ERE393243 FAY393240:FBA393243 FKU393240:FKW393243 FUQ393240:FUS393243 GEM393240:GEO393243 GOI393240:GOK393243 GYE393240:GYG393243 HIA393240:HIC393243 HRW393240:HRY393243 IBS393240:IBU393243 ILO393240:ILQ393243 IVK393240:IVM393243 JFG393240:JFI393243 JPC393240:JPE393243 JYY393240:JZA393243 KIU393240:KIW393243 KSQ393240:KSS393243 LCM393240:LCO393243 LMI393240:LMK393243 LWE393240:LWG393243 MGA393240:MGC393243 MPW393240:MPY393243 MZS393240:MZU393243 NJO393240:NJQ393243 NTK393240:NTM393243 ODG393240:ODI393243 ONC393240:ONE393243 OWY393240:OXA393243 PGU393240:PGW393243 PQQ393240:PQS393243 QAM393240:QAO393243 QKI393240:QKK393243 QUE393240:QUG393243 REA393240:REC393243 RNW393240:RNY393243 RXS393240:RXU393243 SHO393240:SHQ393243 SRK393240:SRM393243 TBG393240:TBI393243 TLC393240:TLE393243 TUY393240:TVA393243 UEU393240:UEW393243 UOQ393240:UOS393243 UYM393240:UYO393243 VII393240:VIK393243 VSE393240:VSG393243 WCA393240:WCC393243 WLW393240:WLY393243 WVS393240:WVU393243 K458776:M458779 JG458776:JI458779 TC458776:TE458779 ACY458776:ADA458779 AMU458776:AMW458779 AWQ458776:AWS458779 BGM458776:BGO458779 BQI458776:BQK458779 CAE458776:CAG458779 CKA458776:CKC458779 CTW458776:CTY458779 DDS458776:DDU458779 DNO458776:DNQ458779 DXK458776:DXM458779 EHG458776:EHI458779 ERC458776:ERE458779 FAY458776:FBA458779 FKU458776:FKW458779 FUQ458776:FUS458779 GEM458776:GEO458779 GOI458776:GOK458779 GYE458776:GYG458779 HIA458776:HIC458779 HRW458776:HRY458779 IBS458776:IBU458779 ILO458776:ILQ458779 IVK458776:IVM458779 JFG458776:JFI458779 JPC458776:JPE458779 JYY458776:JZA458779 KIU458776:KIW458779 KSQ458776:KSS458779 LCM458776:LCO458779 LMI458776:LMK458779 LWE458776:LWG458779 MGA458776:MGC458779 MPW458776:MPY458779 MZS458776:MZU458779 NJO458776:NJQ458779 NTK458776:NTM458779 ODG458776:ODI458779 ONC458776:ONE458779 OWY458776:OXA458779 PGU458776:PGW458779 PQQ458776:PQS458779 QAM458776:QAO458779 QKI458776:QKK458779 QUE458776:QUG458779 REA458776:REC458779 RNW458776:RNY458779 RXS458776:RXU458779 SHO458776:SHQ458779 SRK458776:SRM458779 TBG458776:TBI458779 TLC458776:TLE458779 TUY458776:TVA458779 UEU458776:UEW458779 UOQ458776:UOS458779 UYM458776:UYO458779 VII458776:VIK458779 VSE458776:VSG458779 WCA458776:WCC458779 WLW458776:WLY458779 WVS458776:WVU458779 K524312:M524315 JG524312:JI524315 TC524312:TE524315 ACY524312:ADA524315 AMU524312:AMW524315 AWQ524312:AWS524315 BGM524312:BGO524315 BQI524312:BQK524315 CAE524312:CAG524315 CKA524312:CKC524315 CTW524312:CTY524315 DDS524312:DDU524315 DNO524312:DNQ524315 DXK524312:DXM524315 EHG524312:EHI524315 ERC524312:ERE524315 FAY524312:FBA524315 FKU524312:FKW524315 FUQ524312:FUS524315 GEM524312:GEO524315 GOI524312:GOK524315 GYE524312:GYG524315 HIA524312:HIC524315 HRW524312:HRY524315 IBS524312:IBU524315 ILO524312:ILQ524315 IVK524312:IVM524315 JFG524312:JFI524315 JPC524312:JPE524315 JYY524312:JZA524315 KIU524312:KIW524315 KSQ524312:KSS524315 LCM524312:LCO524315 LMI524312:LMK524315 LWE524312:LWG524315 MGA524312:MGC524315 MPW524312:MPY524315 MZS524312:MZU524315 NJO524312:NJQ524315 NTK524312:NTM524315 ODG524312:ODI524315 ONC524312:ONE524315 OWY524312:OXA524315 PGU524312:PGW524315 PQQ524312:PQS524315 QAM524312:QAO524315 QKI524312:QKK524315 QUE524312:QUG524315 REA524312:REC524315 RNW524312:RNY524315 RXS524312:RXU524315 SHO524312:SHQ524315 SRK524312:SRM524315 TBG524312:TBI524315 TLC524312:TLE524315 TUY524312:TVA524315 UEU524312:UEW524315 UOQ524312:UOS524315 UYM524312:UYO524315 VII524312:VIK524315 VSE524312:VSG524315 WCA524312:WCC524315 WLW524312:WLY524315 WVS524312:WVU524315 K589848:M589851 JG589848:JI589851 TC589848:TE589851 ACY589848:ADA589851 AMU589848:AMW589851 AWQ589848:AWS589851 BGM589848:BGO589851 BQI589848:BQK589851 CAE589848:CAG589851 CKA589848:CKC589851 CTW589848:CTY589851 DDS589848:DDU589851 DNO589848:DNQ589851 DXK589848:DXM589851 EHG589848:EHI589851 ERC589848:ERE589851 FAY589848:FBA589851 FKU589848:FKW589851 FUQ589848:FUS589851 GEM589848:GEO589851 GOI589848:GOK589851 GYE589848:GYG589851 HIA589848:HIC589851 HRW589848:HRY589851 IBS589848:IBU589851 ILO589848:ILQ589851 IVK589848:IVM589851 JFG589848:JFI589851 JPC589848:JPE589851 JYY589848:JZA589851 KIU589848:KIW589851 KSQ589848:KSS589851 LCM589848:LCO589851 LMI589848:LMK589851 LWE589848:LWG589851 MGA589848:MGC589851 MPW589848:MPY589851 MZS589848:MZU589851 NJO589848:NJQ589851 NTK589848:NTM589851 ODG589848:ODI589851 ONC589848:ONE589851 OWY589848:OXA589851 PGU589848:PGW589851 PQQ589848:PQS589851 QAM589848:QAO589851 QKI589848:QKK589851 QUE589848:QUG589851 REA589848:REC589851 RNW589848:RNY589851 RXS589848:RXU589851 SHO589848:SHQ589851 SRK589848:SRM589851 TBG589848:TBI589851 TLC589848:TLE589851 TUY589848:TVA589851 UEU589848:UEW589851 UOQ589848:UOS589851 UYM589848:UYO589851 VII589848:VIK589851 VSE589848:VSG589851 WCA589848:WCC589851 WLW589848:WLY589851 WVS589848:WVU589851 K655384:M655387 JG655384:JI655387 TC655384:TE655387 ACY655384:ADA655387 AMU655384:AMW655387 AWQ655384:AWS655387 BGM655384:BGO655387 BQI655384:BQK655387 CAE655384:CAG655387 CKA655384:CKC655387 CTW655384:CTY655387 DDS655384:DDU655387 DNO655384:DNQ655387 DXK655384:DXM655387 EHG655384:EHI655387 ERC655384:ERE655387 FAY655384:FBA655387 FKU655384:FKW655387 FUQ655384:FUS655387 GEM655384:GEO655387 GOI655384:GOK655387 GYE655384:GYG655387 HIA655384:HIC655387 HRW655384:HRY655387 IBS655384:IBU655387 ILO655384:ILQ655387 IVK655384:IVM655387 JFG655384:JFI655387 JPC655384:JPE655387 JYY655384:JZA655387 KIU655384:KIW655387 KSQ655384:KSS655387 LCM655384:LCO655387 LMI655384:LMK655387 LWE655384:LWG655387 MGA655384:MGC655387 MPW655384:MPY655387 MZS655384:MZU655387 NJO655384:NJQ655387 NTK655384:NTM655387 ODG655384:ODI655387 ONC655384:ONE655387 OWY655384:OXA655387 PGU655384:PGW655387 PQQ655384:PQS655387 QAM655384:QAO655387 QKI655384:QKK655387 QUE655384:QUG655387 REA655384:REC655387 RNW655384:RNY655387 RXS655384:RXU655387 SHO655384:SHQ655387 SRK655384:SRM655387 TBG655384:TBI655387 TLC655384:TLE655387 TUY655384:TVA655387 UEU655384:UEW655387 UOQ655384:UOS655387 UYM655384:UYO655387 VII655384:VIK655387 VSE655384:VSG655387 WCA655384:WCC655387 WLW655384:WLY655387 WVS655384:WVU655387 K720920:M720923 JG720920:JI720923 TC720920:TE720923 ACY720920:ADA720923 AMU720920:AMW720923 AWQ720920:AWS720923 BGM720920:BGO720923 BQI720920:BQK720923 CAE720920:CAG720923 CKA720920:CKC720923 CTW720920:CTY720923 DDS720920:DDU720923 DNO720920:DNQ720923 DXK720920:DXM720923 EHG720920:EHI720923 ERC720920:ERE720923 FAY720920:FBA720923 FKU720920:FKW720923 FUQ720920:FUS720923 GEM720920:GEO720923 GOI720920:GOK720923 GYE720920:GYG720923 HIA720920:HIC720923 HRW720920:HRY720923 IBS720920:IBU720923 ILO720920:ILQ720923 IVK720920:IVM720923 JFG720920:JFI720923 JPC720920:JPE720923 JYY720920:JZA720923 KIU720920:KIW720923 KSQ720920:KSS720923 LCM720920:LCO720923 LMI720920:LMK720923 LWE720920:LWG720923 MGA720920:MGC720923 MPW720920:MPY720923 MZS720920:MZU720923 NJO720920:NJQ720923 NTK720920:NTM720923 ODG720920:ODI720923 ONC720920:ONE720923 OWY720920:OXA720923 PGU720920:PGW720923 PQQ720920:PQS720923 QAM720920:QAO720923 QKI720920:QKK720923 QUE720920:QUG720923 REA720920:REC720923 RNW720920:RNY720923 RXS720920:RXU720923 SHO720920:SHQ720923 SRK720920:SRM720923 TBG720920:TBI720923 TLC720920:TLE720923 TUY720920:TVA720923 UEU720920:UEW720923 UOQ720920:UOS720923 UYM720920:UYO720923 VII720920:VIK720923 VSE720920:VSG720923 WCA720920:WCC720923 WLW720920:WLY720923 WVS720920:WVU720923 K786456:M786459 JG786456:JI786459 TC786456:TE786459 ACY786456:ADA786459 AMU786456:AMW786459 AWQ786456:AWS786459 BGM786456:BGO786459 BQI786456:BQK786459 CAE786456:CAG786459 CKA786456:CKC786459 CTW786456:CTY786459 DDS786456:DDU786459 DNO786456:DNQ786459 DXK786456:DXM786459 EHG786456:EHI786459 ERC786456:ERE786459 FAY786456:FBA786459 FKU786456:FKW786459 FUQ786456:FUS786459 GEM786456:GEO786459 GOI786456:GOK786459 GYE786456:GYG786459 HIA786456:HIC786459 HRW786456:HRY786459 IBS786456:IBU786459 ILO786456:ILQ786459 IVK786456:IVM786459 JFG786456:JFI786459 JPC786456:JPE786459 JYY786456:JZA786459 KIU786456:KIW786459 KSQ786456:KSS786459 LCM786456:LCO786459 LMI786456:LMK786459 LWE786456:LWG786459 MGA786456:MGC786459 MPW786456:MPY786459 MZS786456:MZU786459 NJO786456:NJQ786459 NTK786456:NTM786459 ODG786456:ODI786459 ONC786456:ONE786459 OWY786456:OXA786459 PGU786456:PGW786459 PQQ786456:PQS786459 QAM786456:QAO786459 QKI786456:QKK786459 QUE786456:QUG786459 REA786456:REC786459 RNW786456:RNY786459 RXS786456:RXU786459 SHO786456:SHQ786459 SRK786456:SRM786459 TBG786456:TBI786459 TLC786456:TLE786459 TUY786456:TVA786459 UEU786456:UEW786459 UOQ786456:UOS786459 UYM786456:UYO786459 VII786456:VIK786459 VSE786456:VSG786459 WCA786456:WCC786459 WLW786456:WLY786459 WVS786456:WVU786459 K851992:M851995 JG851992:JI851995 TC851992:TE851995 ACY851992:ADA851995 AMU851992:AMW851995 AWQ851992:AWS851995 BGM851992:BGO851995 BQI851992:BQK851995 CAE851992:CAG851995 CKA851992:CKC851995 CTW851992:CTY851995 DDS851992:DDU851995 DNO851992:DNQ851995 DXK851992:DXM851995 EHG851992:EHI851995 ERC851992:ERE851995 FAY851992:FBA851995 FKU851992:FKW851995 FUQ851992:FUS851995 GEM851992:GEO851995 GOI851992:GOK851995 GYE851992:GYG851995 HIA851992:HIC851995 HRW851992:HRY851995 IBS851992:IBU851995 ILO851992:ILQ851995 IVK851992:IVM851995 JFG851992:JFI851995 JPC851992:JPE851995 JYY851992:JZA851995 KIU851992:KIW851995 KSQ851992:KSS851995 LCM851992:LCO851995 LMI851992:LMK851995 LWE851992:LWG851995 MGA851992:MGC851995 MPW851992:MPY851995 MZS851992:MZU851995 NJO851992:NJQ851995 NTK851992:NTM851995 ODG851992:ODI851995 ONC851992:ONE851995 OWY851992:OXA851995 PGU851992:PGW851995 PQQ851992:PQS851995 QAM851992:QAO851995 QKI851992:QKK851995 QUE851992:QUG851995 REA851992:REC851995 RNW851992:RNY851995 RXS851992:RXU851995 SHO851992:SHQ851995 SRK851992:SRM851995 TBG851992:TBI851995 TLC851992:TLE851995 TUY851992:TVA851995 UEU851992:UEW851995 UOQ851992:UOS851995 UYM851992:UYO851995 VII851992:VIK851995 VSE851992:VSG851995 WCA851992:WCC851995 WLW851992:WLY851995 WVS851992:WVU851995 K917528:M917531 JG917528:JI917531 TC917528:TE917531 ACY917528:ADA917531 AMU917528:AMW917531 AWQ917528:AWS917531 BGM917528:BGO917531 BQI917528:BQK917531 CAE917528:CAG917531 CKA917528:CKC917531 CTW917528:CTY917531 DDS917528:DDU917531 DNO917528:DNQ917531 DXK917528:DXM917531 EHG917528:EHI917531 ERC917528:ERE917531 FAY917528:FBA917531 FKU917528:FKW917531 FUQ917528:FUS917531 GEM917528:GEO917531 GOI917528:GOK917531 GYE917528:GYG917531 HIA917528:HIC917531 HRW917528:HRY917531 IBS917528:IBU917531 ILO917528:ILQ917531 IVK917528:IVM917531 JFG917528:JFI917531 JPC917528:JPE917531 JYY917528:JZA917531 KIU917528:KIW917531 KSQ917528:KSS917531 LCM917528:LCO917531 LMI917528:LMK917531 LWE917528:LWG917531 MGA917528:MGC917531 MPW917528:MPY917531 MZS917528:MZU917531 NJO917528:NJQ917531 NTK917528:NTM917531 ODG917528:ODI917531 ONC917528:ONE917531 OWY917528:OXA917531 PGU917528:PGW917531 PQQ917528:PQS917531 QAM917528:QAO917531 QKI917528:QKK917531 QUE917528:QUG917531 REA917528:REC917531 RNW917528:RNY917531 RXS917528:RXU917531 SHO917528:SHQ917531 SRK917528:SRM917531 TBG917528:TBI917531 TLC917528:TLE917531 TUY917528:TVA917531 UEU917528:UEW917531 UOQ917528:UOS917531 UYM917528:UYO917531 VII917528:VIK917531 VSE917528:VSG917531 WCA917528:WCC917531 WLW917528:WLY917531 WVS917528:WVU917531 K983064:M983067 JG983064:JI983067 TC983064:TE983067 ACY983064:ADA983067 AMU983064:AMW983067 AWQ983064:AWS983067 BGM983064:BGO983067 BQI983064:BQK983067 CAE983064:CAG983067 CKA983064:CKC983067 CTW983064:CTY983067 DDS983064:DDU983067 DNO983064:DNQ983067 DXK983064:DXM983067 EHG983064:EHI983067 ERC983064:ERE983067 FAY983064:FBA983067 FKU983064:FKW983067 FUQ983064:FUS983067 GEM983064:GEO983067 GOI983064:GOK983067 GYE983064:GYG983067 HIA983064:HIC983067 HRW983064:HRY983067 IBS983064:IBU983067 ILO983064:ILQ983067 IVK983064:IVM983067 JFG983064:JFI983067 JPC983064:JPE983067 JYY983064:JZA983067 KIU983064:KIW983067 KSQ983064:KSS983067 LCM983064:LCO983067 LMI983064:LMK983067 LWE983064:LWG983067 MGA983064:MGC983067 MPW983064:MPY983067 MZS983064:MZU983067 NJO983064:NJQ983067 NTK983064:NTM983067 ODG983064:ODI983067 ONC983064:ONE983067 OWY983064:OXA983067 PGU983064:PGW983067 PQQ983064:PQS983067 QAM983064:QAO983067 QKI983064:QKK983067 QUE983064:QUG983067 REA983064:REC983067 RNW983064:RNY983067 RXS983064:RXU983067 SHO983064:SHQ983067 SRK983064:SRM983067 TBG983064:TBI983067 TLC983064:TLE983067 TUY983064:TVA983067 UEU983064:UEW983067 UOQ983064:UOS983067 UYM983064:UYO983067 VII983064:VIK983067 VSE983064:VSG983067 WCA983064:WCC983067 WLW983064:WLY983067 WVS983064:WVU983067 O24:P27 JK24:JL27 TG24:TH27 ADC24:ADD27 AMY24:AMZ27 AWU24:AWV27 BGQ24:BGR27 BQM24:BQN27 CAI24:CAJ27 CKE24:CKF27 CUA24:CUB27 DDW24:DDX27 DNS24:DNT27 DXO24:DXP27 EHK24:EHL27 ERG24:ERH27 FBC24:FBD27 FKY24:FKZ27 FUU24:FUV27 GEQ24:GER27 GOM24:GON27 GYI24:GYJ27 HIE24:HIF27 HSA24:HSB27 IBW24:IBX27 ILS24:ILT27 IVO24:IVP27 JFK24:JFL27 JPG24:JPH27 JZC24:JZD27 KIY24:KIZ27 KSU24:KSV27 LCQ24:LCR27 LMM24:LMN27 LWI24:LWJ27 MGE24:MGF27 MQA24:MQB27 MZW24:MZX27 NJS24:NJT27 NTO24:NTP27 ODK24:ODL27 ONG24:ONH27 OXC24:OXD27 PGY24:PGZ27 PQU24:PQV27 QAQ24:QAR27 QKM24:QKN27 QUI24:QUJ27 REE24:REF27 ROA24:ROB27 RXW24:RXX27 SHS24:SHT27 SRO24:SRP27 TBK24:TBL27 TLG24:TLH27 TVC24:TVD27 UEY24:UEZ27 UOU24:UOV27 UYQ24:UYR27 VIM24:VIN27 VSI24:VSJ27 WCE24:WCF27 WMA24:WMB27 WVW24:WVX27 O65560:P65563 JK65560:JL65563 TG65560:TH65563 ADC65560:ADD65563 AMY65560:AMZ65563 AWU65560:AWV65563 BGQ65560:BGR65563 BQM65560:BQN65563 CAI65560:CAJ65563 CKE65560:CKF65563 CUA65560:CUB65563 DDW65560:DDX65563 DNS65560:DNT65563 DXO65560:DXP65563 EHK65560:EHL65563 ERG65560:ERH65563 FBC65560:FBD65563 FKY65560:FKZ65563 FUU65560:FUV65563 GEQ65560:GER65563 GOM65560:GON65563 GYI65560:GYJ65563 HIE65560:HIF65563 HSA65560:HSB65563 IBW65560:IBX65563 ILS65560:ILT65563 IVO65560:IVP65563 JFK65560:JFL65563 JPG65560:JPH65563 JZC65560:JZD65563 KIY65560:KIZ65563 KSU65560:KSV65563 LCQ65560:LCR65563 LMM65560:LMN65563 LWI65560:LWJ65563 MGE65560:MGF65563 MQA65560:MQB65563 MZW65560:MZX65563 NJS65560:NJT65563 NTO65560:NTP65563 ODK65560:ODL65563 ONG65560:ONH65563 OXC65560:OXD65563 PGY65560:PGZ65563 PQU65560:PQV65563 QAQ65560:QAR65563 QKM65560:QKN65563 QUI65560:QUJ65563 REE65560:REF65563 ROA65560:ROB65563 RXW65560:RXX65563 SHS65560:SHT65563 SRO65560:SRP65563 TBK65560:TBL65563 TLG65560:TLH65563 TVC65560:TVD65563 UEY65560:UEZ65563 UOU65560:UOV65563 UYQ65560:UYR65563 VIM65560:VIN65563 VSI65560:VSJ65563 WCE65560:WCF65563 WMA65560:WMB65563 WVW65560:WVX65563 O131096:P131099 JK131096:JL131099 TG131096:TH131099 ADC131096:ADD131099 AMY131096:AMZ131099 AWU131096:AWV131099 BGQ131096:BGR131099 BQM131096:BQN131099 CAI131096:CAJ131099 CKE131096:CKF131099 CUA131096:CUB131099 DDW131096:DDX131099 DNS131096:DNT131099 DXO131096:DXP131099 EHK131096:EHL131099 ERG131096:ERH131099 FBC131096:FBD131099 FKY131096:FKZ131099 FUU131096:FUV131099 GEQ131096:GER131099 GOM131096:GON131099 GYI131096:GYJ131099 HIE131096:HIF131099 HSA131096:HSB131099 IBW131096:IBX131099 ILS131096:ILT131099 IVO131096:IVP131099 JFK131096:JFL131099 JPG131096:JPH131099 JZC131096:JZD131099 KIY131096:KIZ131099 KSU131096:KSV131099 LCQ131096:LCR131099 LMM131096:LMN131099 LWI131096:LWJ131099 MGE131096:MGF131099 MQA131096:MQB131099 MZW131096:MZX131099 NJS131096:NJT131099 NTO131096:NTP131099 ODK131096:ODL131099 ONG131096:ONH131099 OXC131096:OXD131099 PGY131096:PGZ131099 PQU131096:PQV131099 QAQ131096:QAR131099 QKM131096:QKN131099 QUI131096:QUJ131099 REE131096:REF131099 ROA131096:ROB131099 RXW131096:RXX131099 SHS131096:SHT131099 SRO131096:SRP131099 TBK131096:TBL131099 TLG131096:TLH131099 TVC131096:TVD131099 UEY131096:UEZ131099 UOU131096:UOV131099 UYQ131096:UYR131099 VIM131096:VIN131099 VSI131096:VSJ131099 WCE131096:WCF131099 WMA131096:WMB131099 WVW131096:WVX131099 O196632:P196635 JK196632:JL196635 TG196632:TH196635 ADC196632:ADD196635 AMY196632:AMZ196635 AWU196632:AWV196635 BGQ196632:BGR196635 BQM196632:BQN196635 CAI196632:CAJ196635 CKE196632:CKF196635 CUA196632:CUB196635 DDW196632:DDX196635 DNS196632:DNT196635 DXO196632:DXP196635 EHK196632:EHL196635 ERG196632:ERH196635 FBC196632:FBD196635 FKY196632:FKZ196635 FUU196632:FUV196635 GEQ196632:GER196635 GOM196632:GON196635 GYI196632:GYJ196635 HIE196632:HIF196635 HSA196632:HSB196635 IBW196632:IBX196635 ILS196632:ILT196635 IVO196632:IVP196635 JFK196632:JFL196635 JPG196632:JPH196635 JZC196632:JZD196635 KIY196632:KIZ196635 KSU196632:KSV196635 LCQ196632:LCR196635 LMM196632:LMN196635 LWI196632:LWJ196635 MGE196632:MGF196635 MQA196632:MQB196635 MZW196632:MZX196635 NJS196632:NJT196635 NTO196632:NTP196635 ODK196632:ODL196635 ONG196632:ONH196635 OXC196632:OXD196635 PGY196632:PGZ196635 PQU196632:PQV196635 QAQ196632:QAR196635 QKM196632:QKN196635 QUI196632:QUJ196635 REE196632:REF196635 ROA196632:ROB196635 RXW196632:RXX196635 SHS196632:SHT196635 SRO196632:SRP196635 TBK196632:TBL196635 TLG196632:TLH196635 TVC196632:TVD196635 UEY196632:UEZ196635 UOU196632:UOV196635 UYQ196632:UYR196635 VIM196632:VIN196635 VSI196632:VSJ196635 WCE196632:WCF196635 WMA196632:WMB196635 WVW196632:WVX196635 O262168:P262171 JK262168:JL262171 TG262168:TH262171 ADC262168:ADD262171 AMY262168:AMZ262171 AWU262168:AWV262171 BGQ262168:BGR262171 BQM262168:BQN262171 CAI262168:CAJ262171 CKE262168:CKF262171 CUA262168:CUB262171 DDW262168:DDX262171 DNS262168:DNT262171 DXO262168:DXP262171 EHK262168:EHL262171 ERG262168:ERH262171 FBC262168:FBD262171 FKY262168:FKZ262171 FUU262168:FUV262171 GEQ262168:GER262171 GOM262168:GON262171 GYI262168:GYJ262171 HIE262168:HIF262171 HSA262168:HSB262171 IBW262168:IBX262171 ILS262168:ILT262171 IVO262168:IVP262171 JFK262168:JFL262171 JPG262168:JPH262171 JZC262168:JZD262171 KIY262168:KIZ262171 KSU262168:KSV262171 LCQ262168:LCR262171 LMM262168:LMN262171 LWI262168:LWJ262171 MGE262168:MGF262171 MQA262168:MQB262171 MZW262168:MZX262171 NJS262168:NJT262171 NTO262168:NTP262171 ODK262168:ODL262171 ONG262168:ONH262171 OXC262168:OXD262171 PGY262168:PGZ262171 PQU262168:PQV262171 QAQ262168:QAR262171 QKM262168:QKN262171 QUI262168:QUJ262171 REE262168:REF262171 ROA262168:ROB262171 RXW262168:RXX262171 SHS262168:SHT262171 SRO262168:SRP262171 TBK262168:TBL262171 TLG262168:TLH262171 TVC262168:TVD262171 UEY262168:UEZ262171 UOU262168:UOV262171 UYQ262168:UYR262171 VIM262168:VIN262171 VSI262168:VSJ262171 WCE262168:WCF262171 WMA262168:WMB262171 WVW262168:WVX262171 O327704:P327707 JK327704:JL327707 TG327704:TH327707 ADC327704:ADD327707 AMY327704:AMZ327707 AWU327704:AWV327707 BGQ327704:BGR327707 BQM327704:BQN327707 CAI327704:CAJ327707 CKE327704:CKF327707 CUA327704:CUB327707 DDW327704:DDX327707 DNS327704:DNT327707 DXO327704:DXP327707 EHK327704:EHL327707 ERG327704:ERH327707 FBC327704:FBD327707 FKY327704:FKZ327707 FUU327704:FUV327707 GEQ327704:GER327707 GOM327704:GON327707 GYI327704:GYJ327707 HIE327704:HIF327707 HSA327704:HSB327707 IBW327704:IBX327707 ILS327704:ILT327707 IVO327704:IVP327707 JFK327704:JFL327707 JPG327704:JPH327707 JZC327704:JZD327707 KIY327704:KIZ327707 KSU327704:KSV327707 LCQ327704:LCR327707 LMM327704:LMN327707 LWI327704:LWJ327707 MGE327704:MGF327707 MQA327704:MQB327707 MZW327704:MZX327707 NJS327704:NJT327707 NTO327704:NTP327707 ODK327704:ODL327707 ONG327704:ONH327707 OXC327704:OXD327707 PGY327704:PGZ327707 PQU327704:PQV327707 QAQ327704:QAR327707 QKM327704:QKN327707 QUI327704:QUJ327707 REE327704:REF327707 ROA327704:ROB327707 RXW327704:RXX327707 SHS327704:SHT327707 SRO327704:SRP327707 TBK327704:TBL327707 TLG327704:TLH327707 TVC327704:TVD327707 UEY327704:UEZ327707 UOU327704:UOV327707 UYQ327704:UYR327707 VIM327704:VIN327707 VSI327704:VSJ327707 WCE327704:WCF327707 WMA327704:WMB327707 WVW327704:WVX327707 O393240:P393243 JK393240:JL393243 TG393240:TH393243 ADC393240:ADD393243 AMY393240:AMZ393243 AWU393240:AWV393243 BGQ393240:BGR393243 BQM393240:BQN393243 CAI393240:CAJ393243 CKE393240:CKF393243 CUA393240:CUB393243 DDW393240:DDX393243 DNS393240:DNT393243 DXO393240:DXP393243 EHK393240:EHL393243 ERG393240:ERH393243 FBC393240:FBD393243 FKY393240:FKZ393243 FUU393240:FUV393243 GEQ393240:GER393243 GOM393240:GON393243 GYI393240:GYJ393243 HIE393240:HIF393243 HSA393240:HSB393243 IBW393240:IBX393243 ILS393240:ILT393243 IVO393240:IVP393243 JFK393240:JFL393243 JPG393240:JPH393243 JZC393240:JZD393243 KIY393240:KIZ393243 KSU393240:KSV393243 LCQ393240:LCR393243 LMM393240:LMN393243 LWI393240:LWJ393243 MGE393240:MGF393243 MQA393240:MQB393243 MZW393240:MZX393243 NJS393240:NJT393243 NTO393240:NTP393243 ODK393240:ODL393243 ONG393240:ONH393243 OXC393240:OXD393243 PGY393240:PGZ393243 PQU393240:PQV393243 QAQ393240:QAR393243 QKM393240:QKN393243 QUI393240:QUJ393243 REE393240:REF393243 ROA393240:ROB393243 RXW393240:RXX393243 SHS393240:SHT393243 SRO393240:SRP393243 TBK393240:TBL393243 TLG393240:TLH393243 TVC393240:TVD393243 UEY393240:UEZ393243 UOU393240:UOV393243 UYQ393240:UYR393243 VIM393240:VIN393243 VSI393240:VSJ393243 WCE393240:WCF393243 WMA393240:WMB393243 WVW393240:WVX393243 O458776:P458779 JK458776:JL458779 TG458776:TH458779 ADC458776:ADD458779 AMY458776:AMZ458779 AWU458776:AWV458779 BGQ458776:BGR458779 BQM458776:BQN458779 CAI458776:CAJ458779 CKE458776:CKF458779 CUA458776:CUB458779 DDW458776:DDX458779 DNS458776:DNT458779 DXO458776:DXP458779 EHK458776:EHL458779 ERG458776:ERH458779 FBC458776:FBD458779 FKY458776:FKZ458779 FUU458776:FUV458779 GEQ458776:GER458779 GOM458776:GON458779 GYI458776:GYJ458779 HIE458776:HIF458779 HSA458776:HSB458779 IBW458776:IBX458779 ILS458776:ILT458779 IVO458776:IVP458779 JFK458776:JFL458779 JPG458776:JPH458779 JZC458776:JZD458779 KIY458776:KIZ458779 KSU458776:KSV458779 LCQ458776:LCR458779 LMM458776:LMN458779 LWI458776:LWJ458779 MGE458776:MGF458779 MQA458776:MQB458779 MZW458776:MZX458779 NJS458776:NJT458779 NTO458776:NTP458779 ODK458776:ODL458779 ONG458776:ONH458779 OXC458776:OXD458779 PGY458776:PGZ458779 PQU458776:PQV458779 QAQ458776:QAR458779 QKM458776:QKN458779 QUI458776:QUJ458779 REE458776:REF458779 ROA458776:ROB458779 RXW458776:RXX458779 SHS458776:SHT458779 SRO458776:SRP458779 TBK458776:TBL458779 TLG458776:TLH458779 TVC458776:TVD458779 UEY458776:UEZ458779 UOU458776:UOV458779 UYQ458776:UYR458779 VIM458776:VIN458779 VSI458776:VSJ458779 WCE458776:WCF458779 WMA458776:WMB458779 WVW458776:WVX458779 O524312:P524315 JK524312:JL524315 TG524312:TH524315 ADC524312:ADD524315 AMY524312:AMZ524315 AWU524312:AWV524315 BGQ524312:BGR524315 BQM524312:BQN524315 CAI524312:CAJ524315 CKE524312:CKF524315 CUA524312:CUB524315 DDW524312:DDX524315 DNS524312:DNT524315 DXO524312:DXP524315 EHK524312:EHL524315 ERG524312:ERH524315 FBC524312:FBD524315 FKY524312:FKZ524315 FUU524312:FUV524315 GEQ524312:GER524315 GOM524312:GON524315 GYI524312:GYJ524315 HIE524312:HIF524315 HSA524312:HSB524315 IBW524312:IBX524315 ILS524312:ILT524315 IVO524312:IVP524315 JFK524312:JFL524315 JPG524312:JPH524315 JZC524312:JZD524315 KIY524312:KIZ524315 KSU524312:KSV524315 LCQ524312:LCR524315 LMM524312:LMN524315 LWI524312:LWJ524315 MGE524312:MGF524315 MQA524312:MQB524315 MZW524312:MZX524315 NJS524312:NJT524315 NTO524312:NTP524315 ODK524312:ODL524315 ONG524312:ONH524315 OXC524312:OXD524315 PGY524312:PGZ524315 PQU524312:PQV524315 QAQ524312:QAR524315 QKM524312:QKN524315 QUI524312:QUJ524315 REE524312:REF524315 ROA524312:ROB524315 RXW524312:RXX524315 SHS524312:SHT524315 SRO524312:SRP524315 TBK524312:TBL524315 TLG524312:TLH524315 TVC524312:TVD524315 UEY524312:UEZ524315 UOU524312:UOV524315 UYQ524312:UYR524315 VIM524312:VIN524315 VSI524312:VSJ524315 WCE524312:WCF524315 WMA524312:WMB524315 WVW524312:WVX524315 O589848:P589851 JK589848:JL589851 TG589848:TH589851 ADC589848:ADD589851 AMY589848:AMZ589851 AWU589848:AWV589851 BGQ589848:BGR589851 BQM589848:BQN589851 CAI589848:CAJ589851 CKE589848:CKF589851 CUA589848:CUB589851 DDW589848:DDX589851 DNS589848:DNT589851 DXO589848:DXP589851 EHK589848:EHL589851 ERG589848:ERH589851 FBC589848:FBD589851 FKY589848:FKZ589851 FUU589848:FUV589851 GEQ589848:GER589851 GOM589848:GON589851 GYI589848:GYJ589851 HIE589848:HIF589851 HSA589848:HSB589851 IBW589848:IBX589851 ILS589848:ILT589851 IVO589848:IVP589851 JFK589848:JFL589851 JPG589848:JPH589851 JZC589848:JZD589851 KIY589848:KIZ589851 KSU589848:KSV589851 LCQ589848:LCR589851 LMM589848:LMN589851 LWI589848:LWJ589851 MGE589848:MGF589851 MQA589848:MQB589851 MZW589848:MZX589851 NJS589848:NJT589851 NTO589848:NTP589851 ODK589848:ODL589851 ONG589848:ONH589851 OXC589848:OXD589851 PGY589848:PGZ589851 PQU589848:PQV589851 QAQ589848:QAR589851 QKM589848:QKN589851 QUI589848:QUJ589851 REE589848:REF589851 ROA589848:ROB589851 RXW589848:RXX589851 SHS589848:SHT589851 SRO589848:SRP589851 TBK589848:TBL589851 TLG589848:TLH589851 TVC589848:TVD589851 UEY589848:UEZ589851 UOU589848:UOV589851 UYQ589848:UYR589851 VIM589848:VIN589851 VSI589848:VSJ589851 WCE589848:WCF589851 WMA589848:WMB589851 WVW589848:WVX589851 O655384:P655387 JK655384:JL655387 TG655384:TH655387 ADC655384:ADD655387 AMY655384:AMZ655387 AWU655384:AWV655387 BGQ655384:BGR655387 BQM655384:BQN655387 CAI655384:CAJ655387 CKE655384:CKF655387 CUA655384:CUB655387 DDW655384:DDX655387 DNS655384:DNT655387 DXO655384:DXP655387 EHK655384:EHL655387 ERG655384:ERH655387 FBC655384:FBD655387 FKY655384:FKZ655387 FUU655384:FUV655387 GEQ655384:GER655387 GOM655384:GON655387 GYI655384:GYJ655387 HIE655384:HIF655387 HSA655384:HSB655387 IBW655384:IBX655387 ILS655384:ILT655387 IVO655384:IVP655387 JFK655384:JFL655387 JPG655384:JPH655387 JZC655384:JZD655387 KIY655384:KIZ655387 KSU655384:KSV655387 LCQ655384:LCR655387 LMM655384:LMN655387 LWI655384:LWJ655387 MGE655384:MGF655387 MQA655384:MQB655387 MZW655384:MZX655387 NJS655384:NJT655387 NTO655384:NTP655387 ODK655384:ODL655387 ONG655384:ONH655387 OXC655384:OXD655387 PGY655384:PGZ655387 PQU655384:PQV655387 QAQ655384:QAR655387 QKM655384:QKN655387 QUI655384:QUJ655387 REE655384:REF655387 ROA655384:ROB655387 RXW655384:RXX655387 SHS655384:SHT655387 SRO655384:SRP655387 TBK655384:TBL655387 TLG655384:TLH655387 TVC655384:TVD655387 UEY655384:UEZ655387 UOU655384:UOV655387 UYQ655384:UYR655387 VIM655384:VIN655387 VSI655384:VSJ655387 WCE655384:WCF655387 WMA655384:WMB655387 WVW655384:WVX655387 O720920:P720923 JK720920:JL720923 TG720920:TH720923 ADC720920:ADD720923 AMY720920:AMZ720923 AWU720920:AWV720923 BGQ720920:BGR720923 BQM720920:BQN720923 CAI720920:CAJ720923 CKE720920:CKF720923 CUA720920:CUB720923 DDW720920:DDX720923 DNS720920:DNT720923 DXO720920:DXP720923 EHK720920:EHL720923 ERG720920:ERH720923 FBC720920:FBD720923 FKY720920:FKZ720923 FUU720920:FUV720923 GEQ720920:GER720923 GOM720920:GON720923 GYI720920:GYJ720923 HIE720920:HIF720923 HSA720920:HSB720923 IBW720920:IBX720923 ILS720920:ILT720923 IVO720920:IVP720923 JFK720920:JFL720923 JPG720920:JPH720923 JZC720920:JZD720923 KIY720920:KIZ720923 KSU720920:KSV720923 LCQ720920:LCR720923 LMM720920:LMN720923 LWI720920:LWJ720923 MGE720920:MGF720923 MQA720920:MQB720923 MZW720920:MZX720923 NJS720920:NJT720923 NTO720920:NTP720923 ODK720920:ODL720923 ONG720920:ONH720923 OXC720920:OXD720923 PGY720920:PGZ720923 PQU720920:PQV720923 QAQ720920:QAR720923 QKM720920:QKN720923 QUI720920:QUJ720923 REE720920:REF720923 ROA720920:ROB720923 RXW720920:RXX720923 SHS720920:SHT720923 SRO720920:SRP720923 TBK720920:TBL720923 TLG720920:TLH720923 TVC720920:TVD720923 UEY720920:UEZ720923 UOU720920:UOV720923 UYQ720920:UYR720923 VIM720920:VIN720923 VSI720920:VSJ720923 WCE720920:WCF720923 WMA720920:WMB720923 WVW720920:WVX720923 O786456:P786459 JK786456:JL786459 TG786456:TH786459 ADC786456:ADD786459 AMY786456:AMZ786459 AWU786456:AWV786459 BGQ786456:BGR786459 BQM786456:BQN786459 CAI786456:CAJ786459 CKE786456:CKF786459 CUA786456:CUB786459 DDW786456:DDX786459 DNS786456:DNT786459 DXO786456:DXP786459 EHK786456:EHL786459 ERG786456:ERH786459 FBC786456:FBD786459 FKY786456:FKZ786459 FUU786456:FUV786459 GEQ786456:GER786459 GOM786456:GON786459 GYI786456:GYJ786459 HIE786456:HIF786459 HSA786456:HSB786459 IBW786456:IBX786459 ILS786456:ILT786459 IVO786456:IVP786459 JFK786456:JFL786459 JPG786456:JPH786459 JZC786456:JZD786459 KIY786456:KIZ786459 KSU786456:KSV786459 LCQ786456:LCR786459 LMM786456:LMN786459 LWI786456:LWJ786459 MGE786456:MGF786459 MQA786456:MQB786459 MZW786456:MZX786459 NJS786456:NJT786459 NTO786456:NTP786459 ODK786456:ODL786459 ONG786456:ONH786459 OXC786456:OXD786459 PGY786456:PGZ786459 PQU786456:PQV786459 QAQ786456:QAR786459 QKM786456:QKN786459 QUI786456:QUJ786459 REE786456:REF786459 ROA786456:ROB786459 RXW786456:RXX786459 SHS786456:SHT786459 SRO786456:SRP786459 TBK786456:TBL786459 TLG786456:TLH786459 TVC786456:TVD786459 UEY786456:UEZ786459 UOU786456:UOV786459 UYQ786456:UYR786459 VIM786456:VIN786459 VSI786456:VSJ786459 WCE786456:WCF786459 WMA786456:WMB786459 WVW786456:WVX786459 O851992:P851995 JK851992:JL851995 TG851992:TH851995 ADC851992:ADD851995 AMY851992:AMZ851995 AWU851992:AWV851995 BGQ851992:BGR851995 BQM851992:BQN851995 CAI851992:CAJ851995 CKE851992:CKF851995 CUA851992:CUB851995 DDW851992:DDX851995 DNS851992:DNT851995 DXO851992:DXP851995 EHK851992:EHL851995 ERG851992:ERH851995 FBC851992:FBD851995 FKY851992:FKZ851995 FUU851992:FUV851995 GEQ851992:GER851995 GOM851992:GON851995 GYI851992:GYJ851995 HIE851992:HIF851995 HSA851992:HSB851995 IBW851992:IBX851995 ILS851992:ILT851995 IVO851992:IVP851995 JFK851992:JFL851995 JPG851992:JPH851995 JZC851992:JZD851995 KIY851992:KIZ851995 KSU851992:KSV851995 LCQ851992:LCR851995 LMM851992:LMN851995 LWI851992:LWJ851995 MGE851992:MGF851995 MQA851992:MQB851995 MZW851992:MZX851995 NJS851992:NJT851995 NTO851992:NTP851995 ODK851992:ODL851995 ONG851992:ONH851995 OXC851992:OXD851995 PGY851992:PGZ851995 PQU851992:PQV851995 QAQ851992:QAR851995 QKM851992:QKN851995 QUI851992:QUJ851995 REE851992:REF851995 ROA851992:ROB851995 RXW851992:RXX851995 SHS851992:SHT851995 SRO851992:SRP851995 TBK851992:TBL851995 TLG851992:TLH851995 TVC851992:TVD851995 UEY851992:UEZ851995 UOU851992:UOV851995 UYQ851992:UYR851995 VIM851992:VIN851995 VSI851992:VSJ851995 WCE851992:WCF851995 WMA851992:WMB851995 WVW851992:WVX851995 O917528:P917531 JK917528:JL917531 TG917528:TH917531 ADC917528:ADD917531 AMY917528:AMZ917531 AWU917528:AWV917531 BGQ917528:BGR917531 BQM917528:BQN917531 CAI917528:CAJ917531 CKE917528:CKF917531 CUA917528:CUB917531 DDW917528:DDX917531 DNS917528:DNT917531 DXO917528:DXP917531 EHK917528:EHL917531 ERG917528:ERH917531 FBC917528:FBD917531 FKY917528:FKZ917531 FUU917528:FUV917531 GEQ917528:GER917531 GOM917528:GON917531 GYI917528:GYJ917531 HIE917528:HIF917531 HSA917528:HSB917531 IBW917528:IBX917531 ILS917528:ILT917531 IVO917528:IVP917531 JFK917528:JFL917531 JPG917528:JPH917531 JZC917528:JZD917531 KIY917528:KIZ917531 KSU917528:KSV917531 LCQ917528:LCR917531 LMM917528:LMN917531 LWI917528:LWJ917531 MGE917528:MGF917531 MQA917528:MQB917531 MZW917528:MZX917531 NJS917528:NJT917531 NTO917528:NTP917531 ODK917528:ODL917531 ONG917528:ONH917531 OXC917528:OXD917531 PGY917528:PGZ917531 PQU917528:PQV917531 QAQ917528:QAR917531 QKM917528:QKN917531 QUI917528:QUJ917531 REE917528:REF917531 ROA917528:ROB917531 RXW917528:RXX917531 SHS917528:SHT917531 SRO917528:SRP917531 TBK917528:TBL917531 TLG917528:TLH917531 TVC917528:TVD917531 UEY917528:UEZ917531 UOU917528:UOV917531 UYQ917528:UYR917531 VIM917528:VIN917531 VSI917528:VSJ917531 WCE917528:WCF917531 WMA917528:WMB917531 WVW917528:WVX917531 O983064:P983067 JK983064:JL983067 TG983064:TH983067 ADC983064:ADD983067 AMY983064:AMZ983067 AWU983064:AWV983067 BGQ983064:BGR983067 BQM983064:BQN983067 CAI983064:CAJ983067 CKE983064:CKF983067 CUA983064:CUB983067 DDW983064:DDX983067 DNS983064:DNT983067 DXO983064:DXP983067 EHK983064:EHL983067 ERG983064:ERH983067 FBC983064:FBD983067 FKY983064:FKZ983067 FUU983064:FUV983067 GEQ983064:GER983067 GOM983064:GON983067 GYI983064:GYJ983067 HIE983064:HIF983067 HSA983064:HSB983067 IBW983064:IBX983067 ILS983064:ILT983067 IVO983064:IVP983067 JFK983064:JFL983067 JPG983064:JPH983067 JZC983064:JZD983067 KIY983064:KIZ983067 KSU983064:KSV983067 LCQ983064:LCR983067 LMM983064:LMN983067 LWI983064:LWJ983067 MGE983064:MGF983067 MQA983064:MQB983067 MZW983064:MZX983067 NJS983064:NJT983067 NTO983064:NTP983067 ODK983064:ODL983067 ONG983064:ONH983067 OXC983064:OXD983067 PGY983064:PGZ983067 PQU983064:PQV983067 QAQ983064:QAR983067 QKM983064:QKN983067 QUI983064:QUJ983067 REE983064:REF983067 ROA983064:ROB983067 RXW983064:RXX983067 SHS983064:SHT983067 SRO983064:SRP983067 TBK983064:TBL983067 TLG983064:TLH983067 TVC983064:TVD983067 UEY983064:UEZ983067 UOU983064:UOV983067 UYQ983064:UYR983067 VIM983064:VIN983067 VSI983064:VSJ983067 WCE983064:WCF983067 WMA983064:WMB983067 WVW983064:WVX983067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0" zoomScaleNormal="85" zoomScaleSheetLayoutView="80" workbookViewId="0">
      <selection sqref="A1:XFD104857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256" width="10.7109375" style="32"/>
    <col min="257" max="257" width="52.7109375" style="32" customWidth="1"/>
    <col min="258" max="258" width="10.7109375" style="32"/>
    <col min="259" max="259" width="17.7109375" style="32" customWidth="1"/>
    <col min="260" max="261" width="15.7109375" style="32" customWidth="1"/>
    <col min="262" max="262" width="16.85546875" style="32" customWidth="1"/>
    <col min="263" max="512" width="10.7109375" style="32"/>
    <col min="513" max="513" width="52.7109375" style="32" customWidth="1"/>
    <col min="514" max="514" width="10.7109375" style="32"/>
    <col min="515" max="515" width="17.7109375" style="32" customWidth="1"/>
    <col min="516" max="517" width="15.7109375" style="32" customWidth="1"/>
    <col min="518" max="518" width="16.85546875" style="32" customWidth="1"/>
    <col min="519" max="768" width="10.7109375" style="32"/>
    <col min="769" max="769" width="52.7109375" style="32" customWidth="1"/>
    <col min="770" max="770" width="10.7109375" style="32"/>
    <col min="771" max="771" width="17.7109375" style="32" customWidth="1"/>
    <col min="772" max="773" width="15.7109375" style="32" customWidth="1"/>
    <col min="774" max="774" width="16.85546875" style="32" customWidth="1"/>
    <col min="775" max="1024" width="10.7109375" style="32"/>
    <col min="1025" max="1025" width="52.7109375" style="32" customWidth="1"/>
    <col min="1026" max="1026" width="10.7109375" style="32"/>
    <col min="1027" max="1027" width="17.7109375" style="32" customWidth="1"/>
    <col min="1028" max="1029" width="15.7109375" style="32" customWidth="1"/>
    <col min="1030" max="1030" width="16.85546875" style="32" customWidth="1"/>
    <col min="1031" max="1280" width="10.7109375" style="32"/>
    <col min="1281" max="1281" width="52.7109375" style="32" customWidth="1"/>
    <col min="1282" max="1282" width="10.7109375" style="32"/>
    <col min="1283" max="1283" width="17.7109375" style="32" customWidth="1"/>
    <col min="1284" max="1285" width="15.7109375" style="32" customWidth="1"/>
    <col min="1286" max="1286" width="16.85546875" style="32" customWidth="1"/>
    <col min="1287" max="1536" width="10.7109375" style="32"/>
    <col min="1537" max="1537" width="52.7109375" style="32" customWidth="1"/>
    <col min="1538" max="1538" width="10.7109375" style="32"/>
    <col min="1539" max="1539" width="17.7109375" style="32" customWidth="1"/>
    <col min="1540" max="1541" width="15.7109375" style="32" customWidth="1"/>
    <col min="1542" max="1542" width="16.85546875" style="32" customWidth="1"/>
    <col min="1543" max="1792" width="10.7109375" style="32"/>
    <col min="1793" max="1793" width="52.7109375" style="32" customWidth="1"/>
    <col min="1794" max="1794" width="10.7109375" style="32"/>
    <col min="1795" max="1795" width="17.7109375" style="32" customWidth="1"/>
    <col min="1796" max="1797" width="15.7109375" style="32" customWidth="1"/>
    <col min="1798" max="1798" width="16.85546875" style="32" customWidth="1"/>
    <col min="1799" max="2048" width="10.7109375" style="32"/>
    <col min="2049" max="2049" width="52.7109375" style="32" customWidth="1"/>
    <col min="2050" max="2050" width="10.7109375" style="32"/>
    <col min="2051" max="2051" width="17.7109375" style="32" customWidth="1"/>
    <col min="2052" max="2053" width="15.7109375" style="32" customWidth="1"/>
    <col min="2054" max="2054" width="16.85546875" style="32" customWidth="1"/>
    <col min="2055" max="2304" width="10.7109375" style="32"/>
    <col min="2305" max="2305" width="52.7109375" style="32" customWidth="1"/>
    <col min="2306" max="2306" width="10.7109375" style="32"/>
    <col min="2307" max="2307" width="17.7109375" style="32" customWidth="1"/>
    <col min="2308" max="2309" width="15.7109375" style="32" customWidth="1"/>
    <col min="2310" max="2310" width="16.85546875" style="32" customWidth="1"/>
    <col min="2311" max="2560" width="10.7109375" style="32"/>
    <col min="2561" max="2561" width="52.7109375" style="32" customWidth="1"/>
    <col min="2562" max="2562" width="10.7109375" style="32"/>
    <col min="2563" max="2563" width="17.7109375" style="32" customWidth="1"/>
    <col min="2564" max="2565" width="15.7109375" style="32" customWidth="1"/>
    <col min="2566" max="2566" width="16.85546875" style="32" customWidth="1"/>
    <col min="2567" max="2816" width="10.7109375" style="32"/>
    <col min="2817" max="2817" width="52.7109375" style="32" customWidth="1"/>
    <col min="2818" max="2818" width="10.7109375" style="32"/>
    <col min="2819" max="2819" width="17.7109375" style="32" customWidth="1"/>
    <col min="2820" max="2821" width="15.7109375" style="32" customWidth="1"/>
    <col min="2822" max="2822" width="16.85546875" style="32" customWidth="1"/>
    <col min="2823" max="3072" width="10.7109375" style="32"/>
    <col min="3073" max="3073" width="52.7109375" style="32" customWidth="1"/>
    <col min="3074" max="3074" width="10.7109375" style="32"/>
    <col min="3075" max="3075" width="17.7109375" style="32" customWidth="1"/>
    <col min="3076" max="3077" width="15.7109375" style="32" customWidth="1"/>
    <col min="3078" max="3078" width="16.85546875" style="32" customWidth="1"/>
    <col min="3079" max="3328" width="10.7109375" style="32"/>
    <col min="3329" max="3329" width="52.7109375" style="32" customWidth="1"/>
    <col min="3330" max="3330" width="10.7109375" style="32"/>
    <col min="3331" max="3331" width="17.7109375" style="32" customWidth="1"/>
    <col min="3332" max="3333" width="15.7109375" style="32" customWidth="1"/>
    <col min="3334" max="3334" width="16.85546875" style="32" customWidth="1"/>
    <col min="3335" max="3584" width="10.7109375" style="32"/>
    <col min="3585" max="3585" width="52.7109375" style="32" customWidth="1"/>
    <col min="3586" max="3586" width="10.7109375" style="32"/>
    <col min="3587" max="3587" width="17.7109375" style="32" customWidth="1"/>
    <col min="3588" max="3589" width="15.7109375" style="32" customWidth="1"/>
    <col min="3590" max="3590" width="16.85546875" style="32" customWidth="1"/>
    <col min="3591" max="3840" width="10.7109375" style="32"/>
    <col min="3841" max="3841" width="52.7109375" style="32" customWidth="1"/>
    <col min="3842" max="3842" width="10.7109375" style="32"/>
    <col min="3843" max="3843" width="17.7109375" style="32" customWidth="1"/>
    <col min="3844" max="3845" width="15.7109375" style="32" customWidth="1"/>
    <col min="3846" max="3846" width="16.85546875" style="32" customWidth="1"/>
    <col min="3847" max="4096" width="10.7109375" style="32"/>
    <col min="4097" max="4097" width="52.7109375" style="32" customWidth="1"/>
    <col min="4098" max="4098" width="10.7109375" style="32"/>
    <col min="4099" max="4099" width="17.7109375" style="32" customWidth="1"/>
    <col min="4100" max="4101" width="15.7109375" style="32" customWidth="1"/>
    <col min="4102" max="4102" width="16.85546875" style="32" customWidth="1"/>
    <col min="4103" max="4352" width="10.7109375" style="32"/>
    <col min="4353" max="4353" width="52.7109375" style="32" customWidth="1"/>
    <col min="4354" max="4354" width="10.7109375" style="32"/>
    <col min="4355" max="4355" width="17.7109375" style="32" customWidth="1"/>
    <col min="4356" max="4357" width="15.7109375" style="32" customWidth="1"/>
    <col min="4358" max="4358" width="16.85546875" style="32" customWidth="1"/>
    <col min="4359" max="4608" width="10.7109375" style="32"/>
    <col min="4609" max="4609" width="52.7109375" style="32" customWidth="1"/>
    <col min="4610" max="4610" width="10.7109375" style="32"/>
    <col min="4611" max="4611" width="17.7109375" style="32" customWidth="1"/>
    <col min="4612" max="4613" width="15.7109375" style="32" customWidth="1"/>
    <col min="4614" max="4614" width="16.85546875" style="32" customWidth="1"/>
    <col min="4615" max="4864" width="10.7109375" style="32"/>
    <col min="4865" max="4865" width="52.7109375" style="32" customWidth="1"/>
    <col min="4866" max="4866" width="10.7109375" style="32"/>
    <col min="4867" max="4867" width="17.7109375" style="32" customWidth="1"/>
    <col min="4868" max="4869" width="15.7109375" style="32" customWidth="1"/>
    <col min="4870" max="4870" width="16.85546875" style="32" customWidth="1"/>
    <col min="4871" max="5120" width="10.7109375" style="32"/>
    <col min="5121" max="5121" width="52.7109375" style="32" customWidth="1"/>
    <col min="5122" max="5122" width="10.7109375" style="32"/>
    <col min="5123" max="5123" width="17.7109375" style="32" customWidth="1"/>
    <col min="5124" max="5125" width="15.7109375" style="32" customWidth="1"/>
    <col min="5126" max="5126" width="16.85546875" style="32" customWidth="1"/>
    <col min="5127" max="5376" width="10.7109375" style="32"/>
    <col min="5377" max="5377" width="52.7109375" style="32" customWidth="1"/>
    <col min="5378" max="5378" width="10.7109375" style="32"/>
    <col min="5379" max="5379" width="17.7109375" style="32" customWidth="1"/>
    <col min="5380" max="5381" width="15.7109375" style="32" customWidth="1"/>
    <col min="5382" max="5382" width="16.85546875" style="32" customWidth="1"/>
    <col min="5383" max="5632" width="10.7109375" style="32"/>
    <col min="5633" max="5633" width="52.7109375" style="32" customWidth="1"/>
    <col min="5634" max="5634" width="10.7109375" style="32"/>
    <col min="5635" max="5635" width="17.7109375" style="32" customWidth="1"/>
    <col min="5636" max="5637" width="15.7109375" style="32" customWidth="1"/>
    <col min="5638" max="5638" width="16.85546875" style="32" customWidth="1"/>
    <col min="5639" max="5888" width="10.7109375" style="32"/>
    <col min="5889" max="5889" width="52.7109375" style="32" customWidth="1"/>
    <col min="5890" max="5890" width="10.7109375" style="32"/>
    <col min="5891" max="5891" width="17.7109375" style="32" customWidth="1"/>
    <col min="5892" max="5893" width="15.7109375" style="32" customWidth="1"/>
    <col min="5894" max="5894" width="16.85546875" style="32" customWidth="1"/>
    <col min="5895" max="6144" width="10.7109375" style="32"/>
    <col min="6145" max="6145" width="52.7109375" style="32" customWidth="1"/>
    <col min="6146" max="6146" width="10.7109375" style="32"/>
    <col min="6147" max="6147" width="17.7109375" style="32" customWidth="1"/>
    <col min="6148" max="6149" width="15.7109375" style="32" customWidth="1"/>
    <col min="6150" max="6150" width="16.85546875" style="32" customWidth="1"/>
    <col min="6151" max="6400" width="10.7109375" style="32"/>
    <col min="6401" max="6401" width="52.7109375" style="32" customWidth="1"/>
    <col min="6402" max="6402" width="10.7109375" style="32"/>
    <col min="6403" max="6403" width="17.7109375" style="32" customWidth="1"/>
    <col min="6404" max="6405" width="15.7109375" style="32" customWidth="1"/>
    <col min="6406" max="6406" width="16.85546875" style="32" customWidth="1"/>
    <col min="6407" max="6656" width="10.7109375" style="32"/>
    <col min="6657" max="6657" width="52.7109375" style="32" customWidth="1"/>
    <col min="6658" max="6658" width="10.7109375" style="32"/>
    <col min="6659" max="6659" width="17.7109375" style="32" customWidth="1"/>
    <col min="6660" max="6661" width="15.7109375" style="32" customWidth="1"/>
    <col min="6662" max="6662" width="16.85546875" style="32" customWidth="1"/>
    <col min="6663" max="6912" width="10.7109375" style="32"/>
    <col min="6913" max="6913" width="52.7109375" style="32" customWidth="1"/>
    <col min="6914" max="6914" width="10.7109375" style="32"/>
    <col min="6915" max="6915" width="17.7109375" style="32" customWidth="1"/>
    <col min="6916" max="6917" width="15.7109375" style="32" customWidth="1"/>
    <col min="6918" max="6918" width="16.85546875" style="32" customWidth="1"/>
    <col min="6919" max="7168" width="10.7109375" style="32"/>
    <col min="7169" max="7169" width="52.7109375" style="32" customWidth="1"/>
    <col min="7170" max="7170" width="10.7109375" style="32"/>
    <col min="7171" max="7171" width="17.7109375" style="32" customWidth="1"/>
    <col min="7172" max="7173" width="15.7109375" style="32" customWidth="1"/>
    <col min="7174" max="7174" width="16.85546875" style="32" customWidth="1"/>
    <col min="7175" max="7424" width="10.7109375" style="32"/>
    <col min="7425" max="7425" width="52.7109375" style="32" customWidth="1"/>
    <col min="7426" max="7426" width="10.7109375" style="32"/>
    <col min="7427" max="7427" width="17.7109375" style="32" customWidth="1"/>
    <col min="7428" max="7429" width="15.7109375" style="32" customWidth="1"/>
    <col min="7430" max="7430" width="16.85546875" style="32" customWidth="1"/>
    <col min="7431" max="7680" width="10.7109375" style="32"/>
    <col min="7681" max="7681" width="52.7109375" style="32" customWidth="1"/>
    <col min="7682" max="7682" width="10.7109375" style="32"/>
    <col min="7683" max="7683" width="17.7109375" style="32" customWidth="1"/>
    <col min="7684" max="7685" width="15.7109375" style="32" customWidth="1"/>
    <col min="7686" max="7686" width="16.85546875" style="32" customWidth="1"/>
    <col min="7687" max="7936" width="10.7109375" style="32"/>
    <col min="7937" max="7937" width="52.7109375" style="32" customWidth="1"/>
    <col min="7938" max="7938" width="10.7109375" style="32"/>
    <col min="7939" max="7939" width="17.7109375" style="32" customWidth="1"/>
    <col min="7940" max="7941" width="15.7109375" style="32" customWidth="1"/>
    <col min="7942" max="7942" width="16.85546875" style="32" customWidth="1"/>
    <col min="7943" max="8192" width="10.7109375" style="32"/>
    <col min="8193" max="8193" width="52.7109375" style="32" customWidth="1"/>
    <col min="8194" max="8194" width="10.7109375" style="32"/>
    <col min="8195" max="8195" width="17.7109375" style="32" customWidth="1"/>
    <col min="8196" max="8197" width="15.7109375" style="32" customWidth="1"/>
    <col min="8198" max="8198" width="16.85546875" style="32" customWidth="1"/>
    <col min="8199" max="8448" width="10.7109375" style="32"/>
    <col min="8449" max="8449" width="52.7109375" style="32" customWidth="1"/>
    <col min="8450" max="8450" width="10.7109375" style="32"/>
    <col min="8451" max="8451" width="17.7109375" style="32" customWidth="1"/>
    <col min="8452" max="8453" width="15.7109375" style="32" customWidth="1"/>
    <col min="8454" max="8454" width="16.85546875" style="32" customWidth="1"/>
    <col min="8455" max="8704" width="10.7109375" style="32"/>
    <col min="8705" max="8705" width="52.7109375" style="32" customWidth="1"/>
    <col min="8706" max="8706" width="10.7109375" style="32"/>
    <col min="8707" max="8707" width="17.7109375" style="32" customWidth="1"/>
    <col min="8708" max="8709" width="15.7109375" style="32" customWidth="1"/>
    <col min="8710" max="8710" width="16.85546875" style="32" customWidth="1"/>
    <col min="8711" max="8960" width="10.7109375" style="32"/>
    <col min="8961" max="8961" width="52.7109375" style="32" customWidth="1"/>
    <col min="8962" max="8962" width="10.7109375" style="32"/>
    <col min="8963" max="8963" width="17.7109375" style="32" customWidth="1"/>
    <col min="8964" max="8965" width="15.7109375" style="32" customWidth="1"/>
    <col min="8966" max="8966" width="16.85546875" style="32" customWidth="1"/>
    <col min="8967" max="9216" width="10.7109375" style="32"/>
    <col min="9217" max="9217" width="52.7109375" style="32" customWidth="1"/>
    <col min="9218" max="9218" width="10.7109375" style="32"/>
    <col min="9219" max="9219" width="17.7109375" style="32" customWidth="1"/>
    <col min="9220" max="9221" width="15.7109375" style="32" customWidth="1"/>
    <col min="9222" max="9222" width="16.85546875" style="32" customWidth="1"/>
    <col min="9223" max="9472" width="10.7109375" style="32"/>
    <col min="9473" max="9473" width="52.7109375" style="32" customWidth="1"/>
    <col min="9474" max="9474" width="10.7109375" style="32"/>
    <col min="9475" max="9475" width="17.7109375" style="32" customWidth="1"/>
    <col min="9476" max="9477" width="15.7109375" style="32" customWidth="1"/>
    <col min="9478" max="9478" width="16.85546875" style="32" customWidth="1"/>
    <col min="9479" max="9728" width="10.7109375" style="32"/>
    <col min="9729" max="9729" width="52.7109375" style="32" customWidth="1"/>
    <col min="9730" max="9730" width="10.7109375" style="32"/>
    <col min="9731" max="9731" width="17.7109375" style="32" customWidth="1"/>
    <col min="9732" max="9733" width="15.7109375" style="32" customWidth="1"/>
    <col min="9734" max="9734" width="16.85546875" style="32" customWidth="1"/>
    <col min="9735" max="9984" width="10.7109375" style="32"/>
    <col min="9985" max="9985" width="52.7109375" style="32" customWidth="1"/>
    <col min="9986" max="9986" width="10.7109375" style="32"/>
    <col min="9987" max="9987" width="17.7109375" style="32" customWidth="1"/>
    <col min="9988" max="9989" width="15.7109375" style="32" customWidth="1"/>
    <col min="9990" max="9990" width="16.85546875" style="32" customWidth="1"/>
    <col min="9991" max="10240" width="10.7109375" style="32"/>
    <col min="10241" max="10241" width="52.7109375" style="32" customWidth="1"/>
    <col min="10242" max="10242" width="10.7109375" style="32"/>
    <col min="10243" max="10243" width="17.7109375" style="32" customWidth="1"/>
    <col min="10244" max="10245" width="15.7109375" style="32" customWidth="1"/>
    <col min="10246" max="10246" width="16.85546875" style="32" customWidth="1"/>
    <col min="10247" max="10496" width="10.7109375" style="32"/>
    <col min="10497" max="10497" width="52.7109375" style="32" customWidth="1"/>
    <col min="10498" max="10498" width="10.7109375" style="32"/>
    <col min="10499" max="10499" width="17.7109375" style="32" customWidth="1"/>
    <col min="10500" max="10501" width="15.7109375" style="32" customWidth="1"/>
    <col min="10502" max="10502" width="16.85546875" style="32" customWidth="1"/>
    <col min="10503" max="10752" width="10.7109375" style="32"/>
    <col min="10753" max="10753" width="52.7109375" style="32" customWidth="1"/>
    <col min="10754" max="10754" width="10.7109375" style="32"/>
    <col min="10755" max="10755" width="17.7109375" style="32" customWidth="1"/>
    <col min="10756" max="10757" width="15.7109375" style="32" customWidth="1"/>
    <col min="10758" max="10758" width="16.85546875" style="32" customWidth="1"/>
    <col min="10759" max="11008" width="10.7109375" style="32"/>
    <col min="11009" max="11009" width="52.7109375" style="32" customWidth="1"/>
    <col min="11010" max="11010" width="10.7109375" style="32"/>
    <col min="11011" max="11011" width="17.7109375" style="32" customWidth="1"/>
    <col min="11012" max="11013" width="15.7109375" style="32" customWidth="1"/>
    <col min="11014" max="11014" width="16.85546875" style="32" customWidth="1"/>
    <col min="11015" max="11264" width="10.7109375" style="32"/>
    <col min="11265" max="11265" width="52.7109375" style="32" customWidth="1"/>
    <col min="11266" max="11266" width="10.7109375" style="32"/>
    <col min="11267" max="11267" width="17.7109375" style="32" customWidth="1"/>
    <col min="11268" max="11269" width="15.7109375" style="32" customWidth="1"/>
    <col min="11270" max="11270" width="16.85546875" style="32" customWidth="1"/>
    <col min="11271" max="11520" width="10.7109375" style="32"/>
    <col min="11521" max="11521" width="52.7109375" style="32" customWidth="1"/>
    <col min="11522" max="11522" width="10.7109375" style="32"/>
    <col min="11523" max="11523" width="17.7109375" style="32" customWidth="1"/>
    <col min="11524" max="11525" width="15.7109375" style="32" customWidth="1"/>
    <col min="11526" max="11526" width="16.85546875" style="32" customWidth="1"/>
    <col min="11527" max="11776" width="10.7109375" style="32"/>
    <col min="11777" max="11777" width="52.7109375" style="32" customWidth="1"/>
    <col min="11778" max="11778" width="10.7109375" style="32"/>
    <col min="11779" max="11779" width="17.7109375" style="32" customWidth="1"/>
    <col min="11780" max="11781" width="15.7109375" style="32" customWidth="1"/>
    <col min="11782" max="11782" width="16.85546875" style="32" customWidth="1"/>
    <col min="11783" max="12032" width="10.7109375" style="32"/>
    <col min="12033" max="12033" width="52.7109375" style="32" customWidth="1"/>
    <col min="12034" max="12034" width="10.7109375" style="32"/>
    <col min="12035" max="12035" width="17.7109375" style="32" customWidth="1"/>
    <col min="12036" max="12037" width="15.7109375" style="32" customWidth="1"/>
    <col min="12038" max="12038" width="16.85546875" style="32" customWidth="1"/>
    <col min="12039" max="12288" width="10.7109375" style="32"/>
    <col min="12289" max="12289" width="52.7109375" style="32" customWidth="1"/>
    <col min="12290" max="12290" width="10.7109375" style="32"/>
    <col min="12291" max="12291" width="17.7109375" style="32" customWidth="1"/>
    <col min="12292" max="12293" width="15.7109375" style="32" customWidth="1"/>
    <col min="12294" max="12294" width="16.85546875" style="32" customWidth="1"/>
    <col min="12295" max="12544" width="10.7109375" style="32"/>
    <col min="12545" max="12545" width="52.7109375" style="32" customWidth="1"/>
    <col min="12546" max="12546" width="10.7109375" style="32"/>
    <col min="12547" max="12547" width="17.7109375" style="32" customWidth="1"/>
    <col min="12548" max="12549" width="15.7109375" style="32" customWidth="1"/>
    <col min="12550" max="12550" width="16.85546875" style="32" customWidth="1"/>
    <col min="12551" max="12800" width="10.7109375" style="32"/>
    <col min="12801" max="12801" width="52.7109375" style="32" customWidth="1"/>
    <col min="12802" max="12802" width="10.7109375" style="32"/>
    <col min="12803" max="12803" width="17.7109375" style="32" customWidth="1"/>
    <col min="12804" max="12805" width="15.7109375" style="32" customWidth="1"/>
    <col min="12806" max="12806" width="16.85546875" style="32" customWidth="1"/>
    <col min="12807" max="13056" width="10.7109375" style="32"/>
    <col min="13057" max="13057" width="52.7109375" style="32" customWidth="1"/>
    <col min="13058" max="13058" width="10.7109375" style="32"/>
    <col min="13059" max="13059" width="17.7109375" style="32" customWidth="1"/>
    <col min="13060" max="13061" width="15.7109375" style="32" customWidth="1"/>
    <col min="13062" max="13062" width="16.85546875" style="32" customWidth="1"/>
    <col min="13063" max="13312" width="10.7109375" style="32"/>
    <col min="13313" max="13313" width="52.7109375" style="32" customWidth="1"/>
    <col min="13314" max="13314" width="10.7109375" style="32"/>
    <col min="13315" max="13315" width="17.7109375" style="32" customWidth="1"/>
    <col min="13316" max="13317" width="15.7109375" style="32" customWidth="1"/>
    <col min="13318" max="13318" width="16.85546875" style="32" customWidth="1"/>
    <col min="13319" max="13568" width="10.7109375" style="32"/>
    <col min="13569" max="13569" width="52.7109375" style="32" customWidth="1"/>
    <col min="13570" max="13570" width="10.7109375" style="32"/>
    <col min="13571" max="13571" width="17.7109375" style="32" customWidth="1"/>
    <col min="13572" max="13573" width="15.7109375" style="32" customWidth="1"/>
    <col min="13574" max="13574" width="16.85546875" style="32" customWidth="1"/>
    <col min="13575" max="13824" width="10.7109375" style="32"/>
    <col min="13825" max="13825" width="52.7109375" style="32" customWidth="1"/>
    <col min="13826" max="13826" width="10.7109375" style="32"/>
    <col min="13827" max="13827" width="17.7109375" style="32" customWidth="1"/>
    <col min="13828" max="13829" width="15.7109375" style="32" customWidth="1"/>
    <col min="13830" max="13830" width="16.85546875" style="32" customWidth="1"/>
    <col min="13831" max="14080" width="10.7109375" style="32"/>
    <col min="14081" max="14081" width="52.7109375" style="32" customWidth="1"/>
    <col min="14082" max="14082" width="10.7109375" style="32"/>
    <col min="14083" max="14083" width="17.7109375" style="32" customWidth="1"/>
    <col min="14084" max="14085" width="15.7109375" style="32" customWidth="1"/>
    <col min="14086" max="14086" width="16.85546875" style="32" customWidth="1"/>
    <col min="14087" max="14336" width="10.7109375" style="32"/>
    <col min="14337" max="14337" width="52.7109375" style="32" customWidth="1"/>
    <col min="14338" max="14338" width="10.7109375" style="32"/>
    <col min="14339" max="14339" width="17.7109375" style="32" customWidth="1"/>
    <col min="14340" max="14341" width="15.7109375" style="32" customWidth="1"/>
    <col min="14342" max="14342" width="16.85546875" style="32" customWidth="1"/>
    <col min="14343" max="14592" width="10.7109375" style="32"/>
    <col min="14593" max="14593" width="52.7109375" style="32" customWidth="1"/>
    <col min="14594" max="14594" width="10.7109375" style="32"/>
    <col min="14595" max="14595" width="17.7109375" style="32" customWidth="1"/>
    <col min="14596" max="14597" width="15.7109375" style="32" customWidth="1"/>
    <col min="14598" max="14598" width="16.85546875" style="32" customWidth="1"/>
    <col min="14599" max="14848" width="10.7109375" style="32"/>
    <col min="14849" max="14849" width="52.7109375" style="32" customWidth="1"/>
    <col min="14850" max="14850" width="10.7109375" style="32"/>
    <col min="14851" max="14851" width="17.7109375" style="32" customWidth="1"/>
    <col min="14852" max="14853" width="15.7109375" style="32" customWidth="1"/>
    <col min="14854" max="14854" width="16.85546875" style="32" customWidth="1"/>
    <col min="14855" max="15104" width="10.7109375" style="32"/>
    <col min="15105" max="15105" width="52.7109375" style="32" customWidth="1"/>
    <col min="15106" max="15106" width="10.7109375" style="32"/>
    <col min="15107" max="15107" width="17.7109375" style="32" customWidth="1"/>
    <col min="15108" max="15109" width="15.7109375" style="32" customWidth="1"/>
    <col min="15110" max="15110" width="16.85546875" style="32" customWidth="1"/>
    <col min="15111" max="15360" width="10.7109375" style="32"/>
    <col min="15361" max="15361" width="52.7109375" style="32" customWidth="1"/>
    <col min="15362" max="15362" width="10.7109375" style="32"/>
    <col min="15363" max="15363" width="17.7109375" style="32" customWidth="1"/>
    <col min="15364" max="15365" width="15.7109375" style="32" customWidth="1"/>
    <col min="15366" max="15366" width="16.85546875" style="32" customWidth="1"/>
    <col min="15367" max="15616" width="10.7109375" style="32"/>
    <col min="15617" max="15617" width="52.7109375" style="32" customWidth="1"/>
    <col min="15618" max="15618" width="10.7109375" style="32"/>
    <col min="15619" max="15619" width="17.7109375" style="32" customWidth="1"/>
    <col min="15620" max="15621" width="15.7109375" style="32" customWidth="1"/>
    <col min="15622" max="15622" width="16.85546875" style="32" customWidth="1"/>
    <col min="15623" max="15872" width="10.7109375" style="32"/>
    <col min="15873" max="15873" width="52.7109375" style="32" customWidth="1"/>
    <col min="15874" max="15874" width="10.7109375" style="32"/>
    <col min="15875" max="15875" width="17.7109375" style="32" customWidth="1"/>
    <col min="15876" max="15877" width="15.7109375" style="32" customWidth="1"/>
    <col min="15878" max="15878" width="16.85546875" style="32" customWidth="1"/>
    <col min="15879" max="16128" width="10.7109375" style="32"/>
    <col min="16129" max="16129" width="52.7109375" style="32" customWidth="1"/>
    <col min="16130" max="16130" width="10.7109375" style="32"/>
    <col min="16131" max="16131" width="17.7109375" style="32" customWidth="1"/>
    <col min="16132" max="16133" width="15.7109375" style="32" customWidth="1"/>
    <col min="16134" max="16134" width="16.85546875" style="32" customWidth="1"/>
    <col min="16135" max="16384" width="10.7109375" style="32"/>
  </cols>
  <sheetData>
    <row r="1" spans="1:6">
      <c r="A1" s="13" t="s">
        <v>659</v>
      </c>
      <c r="B1" s="33"/>
      <c r="C1" s="19"/>
      <c r="D1" s="23"/>
      <c r="E1" s="24"/>
      <c r="F1" s="24"/>
    </row>
    <row r="2" spans="1:6">
      <c r="A2" s="13"/>
      <c r="B2" s="33"/>
      <c r="C2" s="19"/>
      <c r="D2" s="23"/>
      <c r="E2" s="24"/>
      <c r="F2" s="24"/>
    </row>
    <row r="3" spans="1:6">
      <c r="A3" s="62" t="s">
        <v>1001</v>
      </c>
      <c r="B3" s="33"/>
      <c r="C3" s="19"/>
      <c r="D3" s="56"/>
      <c r="E3" s="24"/>
      <c r="F3" s="24"/>
    </row>
    <row r="4" spans="1:6">
      <c r="A4" s="62" t="s">
        <v>1002</v>
      </c>
      <c r="B4" s="33"/>
      <c r="C4" s="19"/>
      <c r="D4" s="24"/>
      <c r="E4" s="24"/>
      <c r="F4" s="24"/>
    </row>
    <row r="5" spans="1:6">
      <c r="A5" s="63" t="s">
        <v>1003</v>
      </c>
      <c r="B5" s="439"/>
      <c r="C5" s="91"/>
      <c r="D5" s="65"/>
      <c r="E5" s="66"/>
    </row>
    <row r="6" spans="1:6">
      <c r="A6" s="11"/>
      <c r="B6" s="11"/>
      <c r="D6" s="65"/>
      <c r="E6" s="68"/>
    </row>
    <row r="7" spans="1:6" ht="16.5" thickBot="1">
      <c r="A7" s="103" t="s">
        <v>660</v>
      </c>
      <c r="C7" s="11"/>
      <c r="D7" s="11"/>
      <c r="E7" s="28" t="s">
        <v>26</v>
      </c>
    </row>
    <row r="8" spans="1:6" s="93" customFormat="1">
      <c r="A8" s="665" t="s">
        <v>484</v>
      </c>
      <c r="B8" s="667" t="s">
        <v>28</v>
      </c>
      <c r="C8" s="663" t="s">
        <v>661</v>
      </c>
      <c r="D8" s="322" t="s">
        <v>662</v>
      </c>
      <c r="E8" s="323"/>
      <c r="F8" s="105"/>
    </row>
    <row r="9" spans="1:6" s="93" customFormat="1">
      <c r="A9" s="666"/>
      <c r="B9" s="668"/>
      <c r="C9" s="664"/>
      <c r="D9" s="108" t="s">
        <v>663</v>
      </c>
      <c r="E9" s="324" t="s">
        <v>664</v>
      </c>
      <c r="F9" s="105"/>
    </row>
    <row r="10" spans="1:6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6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</row>
    <row r="12" spans="1:6">
      <c r="A12" s="330" t="s">
        <v>667</v>
      </c>
      <c r="B12" s="321"/>
      <c r="C12" s="339"/>
      <c r="D12" s="339"/>
      <c r="E12" s="331"/>
      <c r="F12" s="110"/>
    </row>
    <row r="13" spans="1:6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6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6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6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166</v>
      </c>
      <c r="D18" s="319">
        <f>+D19+D20</f>
        <v>88</v>
      </c>
      <c r="E18" s="326">
        <f t="shared" si="0"/>
        <v>78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v>166</v>
      </c>
      <c r="D20" s="325">
        <v>88</v>
      </c>
      <c r="E20" s="326">
        <f t="shared" si="0"/>
        <v>78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166</v>
      </c>
      <c r="D21" s="388">
        <f>D13+D17+D18</f>
        <v>88</v>
      </c>
      <c r="E21" s="389">
        <f>E13+E17+E18</f>
        <v>78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230</v>
      </c>
      <c r="D26" s="319">
        <f>SUM(D27:D29)</f>
        <v>230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>
        <v>230</v>
      </c>
      <c r="D29" s="325">
        <v>230</v>
      </c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2</v>
      </c>
      <c r="D30" s="325">
        <v>2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2672</v>
      </c>
      <c r="D31" s="325">
        <v>2672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5788</v>
      </c>
      <c r="D32" s="325">
        <v>5788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8692</v>
      </c>
      <c r="D45" s="386">
        <f>D26+D30+D31+D33+D32+D34+D35+D40</f>
        <v>8692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8858</v>
      </c>
      <c r="D46" s="392">
        <f>D45+D23+D21+D11</f>
        <v>8780</v>
      </c>
      <c r="E46" s="393">
        <f>E45+E23+E21+E11</f>
        <v>78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2" t="s">
        <v>733</v>
      </c>
      <c r="E50" s="322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12909</v>
      </c>
      <c r="D65" s="160">
        <v>4303</v>
      </c>
      <c r="E65" s="111">
        <f t="shared" si="1"/>
        <v>8606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12909</v>
      </c>
      <c r="D68" s="384">
        <f>D54+D58+D63+D64+D65+D66</f>
        <v>4303</v>
      </c>
      <c r="E68" s="382">
        <f t="shared" si="1"/>
        <v>8606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37</v>
      </c>
      <c r="D70" s="160"/>
      <c r="E70" s="111">
        <f t="shared" si="1"/>
        <v>37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6</v>
      </c>
      <c r="D73" s="113">
        <f>SUM(D74:D76)</f>
        <v>6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6</v>
      </c>
      <c r="D76" s="160">
        <v>6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137</v>
      </c>
      <c r="D82" s="113">
        <f>SUM(D83:D86)</f>
        <v>137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137</v>
      </c>
      <c r="D84" s="160">
        <v>137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4714</v>
      </c>
      <c r="D87" s="111">
        <f>SUM(D88:D92)+D96</f>
        <v>4714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4689</v>
      </c>
      <c r="D88" s="160">
        <v>4689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23</v>
      </c>
      <c r="D89" s="160">
        <v>23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</v>
      </c>
      <c r="D91" s="160">
        <v>1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4857</v>
      </c>
      <c r="D98" s="382">
        <f>D87+D82+D77+D73+D97</f>
        <v>4857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17803</v>
      </c>
      <c r="D99" s="376">
        <f>D98+D70+D68</f>
        <v>9160</v>
      </c>
      <c r="E99" s="376">
        <f>E98+E70+E68</f>
        <v>8643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3" t="s">
        <v>8</v>
      </c>
      <c r="B111" s="636">
        <f>pdeReportingDate</f>
        <v>45761</v>
      </c>
      <c r="C111" s="636"/>
      <c r="D111" s="636"/>
      <c r="E111" s="636"/>
      <c r="F111" s="636"/>
      <c r="G111" s="44"/>
      <c r="H111" s="44"/>
    </row>
    <row r="112" spans="1:8">
      <c r="A112" s="613"/>
      <c r="B112" s="636"/>
      <c r="C112" s="636"/>
      <c r="D112" s="636"/>
      <c r="E112" s="636"/>
      <c r="F112" s="636"/>
      <c r="G112" s="44"/>
      <c r="H112" s="44"/>
    </row>
    <row r="113" spans="1:8">
      <c r="A113" s="614" t="s">
        <v>293</v>
      </c>
      <c r="B113" s="637" t="str">
        <f>authorName</f>
        <v>ПРАЙМ БИЗНЕС КОНСУЛТИНГ АД</v>
      </c>
      <c r="C113" s="637"/>
      <c r="D113" s="637"/>
      <c r="E113" s="637"/>
      <c r="F113" s="637"/>
      <c r="G113" s="66"/>
      <c r="H113" s="66"/>
    </row>
    <row r="114" spans="1:8">
      <c r="A114" s="614"/>
      <c r="B114" s="637"/>
      <c r="C114" s="637"/>
      <c r="D114" s="637"/>
      <c r="E114" s="637"/>
      <c r="F114" s="637"/>
      <c r="G114" s="66"/>
      <c r="H114" s="66"/>
    </row>
    <row r="115" spans="1:8">
      <c r="A115" s="614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5"/>
      <c r="B116" s="635" t="s">
        <v>294</v>
      </c>
      <c r="C116" s="635"/>
      <c r="D116" s="635"/>
      <c r="E116" s="635"/>
      <c r="F116" s="635"/>
      <c r="G116" s="615"/>
      <c r="H116" s="615"/>
    </row>
    <row r="117" spans="1:8" ht="15.75" customHeight="1">
      <c r="A117" s="615"/>
      <c r="B117" s="635" t="s">
        <v>294</v>
      </c>
      <c r="C117" s="635"/>
      <c r="D117" s="635"/>
      <c r="E117" s="635"/>
      <c r="F117" s="635"/>
      <c r="G117" s="615"/>
      <c r="H117" s="615"/>
    </row>
    <row r="118" spans="1:8" ht="15.75" customHeight="1">
      <c r="A118" s="615"/>
      <c r="B118" s="635" t="s">
        <v>294</v>
      </c>
      <c r="C118" s="635"/>
      <c r="D118" s="635"/>
      <c r="E118" s="635"/>
      <c r="F118" s="635"/>
      <c r="G118" s="615"/>
      <c r="H118" s="615"/>
    </row>
    <row r="119" spans="1:8" ht="15.75" customHeight="1">
      <c r="A119" s="615"/>
      <c r="B119" s="635" t="s">
        <v>294</v>
      </c>
      <c r="C119" s="635"/>
      <c r="D119" s="635"/>
      <c r="E119" s="635"/>
      <c r="F119" s="635"/>
      <c r="G119" s="615"/>
      <c r="H119" s="615"/>
    </row>
    <row r="120" spans="1:8">
      <c r="A120" s="615"/>
      <c r="B120" s="635"/>
      <c r="C120" s="635"/>
      <c r="D120" s="635"/>
      <c r="E120" s="635"/>
      <c r="F120" s="635"/>
      <c r="G120" s="615"/>
      <c r="H120" s="615"/>
    </row>
    <row r="121" spans="1:8">
      <c r="A121" s="615"/>
      <c r="B121" s="635"/>
      <c r="C121" s="635"/>
      <c r="D121" s="635"/>
      <c r="E121" s="635"/>
      <c r="F121" s="635"/>
      <c r="G121" s="615"/>
      <c r="H121" s="615"/>
    </row>
    <row r="122" spans="1:8">
      <c r="A122" s="615"/>
      <c r="B122" s="635"/>
      <c r="C122" s="635"/>
      <c r="D122" s="635"/>
      <c r="E122" s="635"/>
      <c r="F122" s="635"/>
      <c r="G122" s="615"/>
      <c r="H122" s="61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xr:uid="{DBFF428E-9B7B-4309-96E1-BCDCCC7C0734}">
          <x14:formula1>
            <xm:f>0</xm:f>
          </x14:formula1>
          <x14:formula2>
            <xm:f>9999999999999990</xm:f>
          </x14:formula2>
          <xm:sqref>C11:D11 IY11:IZ11 SU11:SV11 ACQ11:ACR11 AMM11:AMN11 AWI11:AWJ11 BGE11:BGF11 BQA11:BQB11 BZW11:BZX11 CJS11:CJT11 CTO11:CTP11 DDK11:DDL11 DNG11:DNH11 DXC11:DXD11 EGY11:EGZ11 EQU11:EQV11 FAQ11:FAR11 FKM11:FKN11 FUI11:FUJ11 GEE11:GEF11 GOA11:GOB11 GXW11:GXX11 HHS11:HHT11 HRO11:HRP11 IBK11:IBL11 ILG11:ILH11 IVC11:IVD11 JEY11:JEZ11 JOU11:JOV11 JYQ11:JYR11 KIM11:KIN11 KSI11:KSJ11 LCE11:LCF11 LMA11:LMB11 LVW11:LVX11 MFS11:MFT11 MPO11:MPP11 MZK11:MZL11 NJG11:NJH11 NTC11:NTD11 OCY11:OCZ11 OMU11:OMV11 OWQ11:OWR11 PGM11:PGN11 PQI11:PQJ11 QAE11:QAF11 QKA11:QKB11 QTW11:QTX11 RDS11:RDT11 RNO11:RNP11 RXK11:RXL11 SHG11:SHH11 SRC11:SRD11 TAY11:TAZ11 TKU11:TKV11 TUQ11:TUR11 UEM11:UEN11 UOI11:UOJ11 UYE11:UYF11 VIA11:VIB11 VRW11:VRX11 WBS11:WBT11 WLO11:WLP11 WVK11:WVL11 C65547:D65547 IY65547:IZ65547 SU65547:SV65547 ACQ65547:ACR65547 AMM65547:AMN65547 AWI65547:AWJ65547 BGE65547:BGF65547 BQA65547:BQB65547 BZW65547:BZX65547 CJS65547:CJT65547 CTO65547:CTP65547 DDK65547:DDL65547 DNG65547:DNH65547 DXC65547:DXD65547 EGY65547:EGZ65547 EQU65547:EQV65547 FAQ65547:FAR65547 FKM65547:FKN65547 FUI65547:FUJ65547 GEE65547:GEF65547 GOA65547:GOB65547 GXW65547:GXX65547 HHS65547:HHT65547 HRO65547:HRP65547 IBK65547:IBL65547 ILG65547:ILH65547 IVC65547:IVD65547 JEY65547:JEZ65547 JOU65547:JOV65547 JYQ65547:JYR65547 KIM65547:KIN65547 KSI65547:KSJ65547 LCE65547:LCF65547 LMA65547:LMB65547 LVW65547:LVX65547 MFS65547:MFT65547 MPO65547:MPP65547 MZK65547:MZL65547 NJG65547:NJH65547 NTC65547:NTD65547 OCY65547:OCZ65547 OMU65547:OMV65547 OWQ65547:OWR65547 PGM65547:PGN65547 PQI65547:PQJ65547 QAE65547:QAF65547 QKA65547:QKB65547 QTW65547:QTX65547 RDS65547:RDT65547 RNO65547:RNP65547 RXK65547:RXL65547 SHG65547:SHH65547 SRC65547:SRD65547 TAY65547:TAZ65547 TKU65547:TKV65547 TUQ65547:TUR65547 UEM65547:UEN65547 UOI65547:UOJ65547 UYE65547:UYF65547 VIA65547:VIB65547 VRW65547:VRX65547 WBS65547:WBT65547 WLO65547:WLP65547 WVK65547:WVL65547 C131083:D131083 IY131083:IZ131083 SU131083:SV131083 ACQ131083:ACR131083 AMM131083:AMN131083 AWI131083:AWJ131083 BGE131083:BGF131083 BQA131083:BQB131083 BZW131083:BZX131083 CJS131083:CJT131083 CTO131083:CTP131083 DDK131083:DDL131083 DNG131083:DNH131083 DXC131083:DXD131083 EGY131083:EGZ131083 EQU131083:EQV131083 FAQ131083:FAR131083 FKM131083:FKN131083 FUI131083:FUJ131083 GEE131083:GEF131083 GOA131083:GOB131083 GXW131083:GXX131083 HHS131083:HHT131083 HRO131083:HRP131083 IBK131083:IBL131083 ILG131083:ILH131083 IVC131083:IVD131083 JEY131083:JEZ131083 JOU131083:JOV131083 JYQ131083:JYR131083 KIM131083:KIN131083 KSI131083:KSJ131083 LCE131083:LCF131083 LMA131083:LMB131083 LVW131083:LVX131083 MFS131083:MFT131083 MPO131083:MPP131083 MZK131083:MZL131083 NJG131083:NJH131083 NTC131083:NTD131083 OCY131083:OCZ131083 OMU131083:OMV131083 OWQ131083:OWR131083 PGM131083:PGN131083 PQI131083:PQJ131083 QAE131083:QAF131083 QKA131083:QKB131083 QTW131083:QTX131083 RDS131083:RDT131083 RNO131083:RNP131083 RXK131083:RXL131083 SHG131083:SHH131083 SRC131083:SRD131083 TAY131083:TAZ131083 TKU131083:TKV131083 TUQ131083:TUR131083 UEM131083:UEN131083 UOI131083:UOJ131083 UYE131083:UYF131083 VIA131083:VIB131083 VRW131083:VRX131083 WBS131083:WBT131083 WLO131083:WLP131083 WVK131083:WVL131083 C196619:D196619 IY196619:IZ196619 SU196619:SV196619 ACQ196619:ACR196619 AMM196619:AMN196619 AWI196619:AWJ196619 BGE196619:BGF196619 BQA196619:BQB196619 BZW196619:BZX196619 CJS196619:CJT196619 CTO196619:CTP196619 DDK196619:DDL196619 DNG196619:DNH196619 DXC196619:DXD196619 EGY196619:EGZ196619 EQU196619:EQV196619 FAQ196619:FAR196619 FKM196619:FKN196619 FUI196619:FUJ196619 GEE196619:GEF196619 GOA196619:GOB196619 GXW196619:GXX196619 HHS196619:HHT196619 HRO196619:HRP196619 IBK196619:IBL196619 ILG196619:ILH196619 IVC196619:IVD196619 JEY196619:JEZ196619 JOU196619:JOV196619 JYQ196619:JYR196619 KIM196619:KIN196619 KSI196619:KSJ196619 LCE196619:LCF196619 LMA196619:LMB196619 LVW196619:LVX196619 MFS196619:MFT196619 MPO196619:MPP196619 MZK196619:MZL196619 NJG196619:NJH196619 NTC196619:NTD196619 OCY196619:OCZ196619 OMU196619:OMV196619 OWQ196619:OWR196619 PGM196619:PGN196619 PQI196619:PQJ196619 QAE196619:QAF196619 QKA196619:QKB196619 QTW196619:QTX196619 RDS196619:RDT196619 RNO196619:RNP196619 RXK196619:RXL196619 SHG196619:SHH196619 SRC196619:SRD196619 TAY196619:TAZ196619 TKU196619:TKV196619 TUQ196619:TUR196619 UEM196619:UEN196619 UOI196619:UOJ196619 UYE196619:UYF196619 VIA196619:VIB196619 VRW196619:VRX196619 WBS196619:WBT196619 WLO196619:WLP196619 WVK196619:WVL196619 C262155:D262155 IY262155:IZ262155 SU262155:SV262155 ACQ262155:ACR262155 AMM262155:AMN262155 AWI262155:AWJ262155 BGE262155:BGF262155 BQA262155:BQB262155 BZW262155:BZX262155 CJS262155:CJT262155 CTO262155:CTP262155 DDK262155:DDL262155 DNG262155:DNH262155 DXC262155:DXD262155 EGY262155:EGZ262155 EQU262155:EQV262155 FAQ262155:FAR262155 FKM262155:FKN262155 FUI262155:FUJ262155 GEE262155:GEF262155 GOA262155:GOB262155 GXW262155:GXX262155 HHS262155:HHT262155 HRO262155:HRP262155 IBK262155:IBL262155 ILG262155:ILH262155 IVC262155:IVD262155 JEY262155:JEZ262155 JOU262155:JOV262155 JYQ262155:JYR262155 KIM262155:KIN262155 KSI262155:KSJ262155 LCE262155:LCF262155 LMA262155:LMB262155 LVW262155:LVX262155 MFS262155:MFT262155 MPO262155:MPP262155 MZK262155:MZL262155 NJG262155:NJH262155 NTC262155:NTD262155 OCY262155:OCZ262155 OMU262155:OMV262155 OWQ262155:OWR262155 PGM262155:PGN262155 PQI262155:PQJ262155 QAE262155:QAF262155 QKA262155:QKB262155 QTW262155:QTX262155 RDS262155:RDT262155 RNO262155:RNP262155 RXK262155:RXL262155 SHG262155:SHH262155 SRC262155:SRD262155 TAY262155:TAZ262155 TKU262155:TKV262155 TUQ262155:TUR262155 UEM262155:UEN262155 UOI262155:UOJ262155 UYE262155:UYF262155 VIA262155:VIB262155 VRW262155:VRX262155 WBS262155:WBT262155 WLO262155:WLP262155 WVK262155:WVL262155 C327691:D327691 IY327691:IZ327691 SU327691:SV327691 ACQ327691:ACR327691 AMM327691:AMN327691 AWI327691:AWJ327691 BGE327691:BGF327691 BQA327691:BQB327691 BZW327691:BZX327691 CJS327691:CJT327691 CTO327691:CTP327691 DDK327691:DDL327691 DNG327691:DNH327691 DXC327691:DXD327691 EGY327691:EGZ327691 EQU327691:EQV327691 FAQ327691:FAR327691 FKM327691:FKN327691 FUI327691:FUJ327691 GEE327691:GEF327691 GOA327691:GOB327691 GXW327691:GXX327691 HHS327691:HHT327691 HRO327691:HRP327691 IBK327691:IBL327691 ILG327691:ILH327691 IVC327691:IVD327691 JEY327691:JEZ327691 JOU327691:JOV327691 JYQ327691:JYR327691 KIM327691:KIN327691 KSI327691:KSJ327691 LCE327691:LCF327691 LMA327691:LMB327691 LVW327691:LVX327691 MFS327691:MFT327691 MPO327691:MPP327691 MZK327691:MZL327691 NJG327691:NJH327691 NTC327691:NTD327691 OCY327691:OCZ327691 OMU327691:OMV327691 OWQ327691:OWR327691 PGM327691:PGN327691 PQI327691:PQJ327691 QAE327691:QAF327691 QKA327691:QKB327691 QTW327691:QTX327691 RDS327691:RDT327691 RNO327691:RNP327691 RXK327691:RXL327691 SHG327691:SHH327691 SRC327691:SRD327691 TAY327691:TAZ327691 TKU327691:TKV327691 TUQ327691:TUR327691 UEM327691:UEN327691 UOI327691:UOJ327691 UYE327691:UYF327691 VIA327691:VIB327691 VRW327691:VRX327691 WBS327691:WBT327691 WLO327691:WLP327691 WVK327691:WVL327691 C393227:D393227 IY393227:IZ393227 SU393227:SV393227 ACQ393227:ACR393227 AMM393227:AMN393227 AWI393227:AWJ393227 BGE393227:BGF393227 BQA393227:BQB393227 BZW393227:BZX393227 CJS393227:CJT393227 CTO393227:CTP393227 DDK393227:DDL393227 DNG393227:DNH393227 DXC393227:DXD393227 EGY393227:EGZ393227 EQU393227:EQV393227 FAQ393227:FAR393227 FKM393227:FKN393227 FUI393227:FUJ393227 GEE393227:GEF393227 GOA393227:GOB393227 GXW393227:GXX393227 HHS393227:HHT393227 HRO393227:HRP393227 IBK393227:IBL393227 ILG393227:ILH393227 IVC393227:IVD393227 JEY393227:JEZ393227 JOU393227:JOV393227 JYQ393227:JYR393227 KIM393227:KIN393227 KSI393227:KSJ393227 LCE393227:LCF393227 LMA393227:LMB393227 LVW393227:LVX393227 MFS393227:MFT393227 MPO393227:MPP393227 MZK393227:MZL393227 NJG393227:NJH393227 NTC393227:NTD393227 OCY393227:OCZ393227 OMU393227:OMV393227 OWQ393227:OWR393227 PGM393227:PGN393227 PQI393227:PQJ393227 QAE393227:QAF393227 QKA393227:QKB393227 QTW393227:QTX393227 RDS393227:RDT393227 RNO393227:RNP393227 RXK393227:RXL393227 SHG393227:SHH393227 SRC393227:SRD393227 TAY393227:TAZ393227 TKU393227:TKV393227 TUQ393227:TUR393227 UEM393227:UEN393227 UOI393227:UOJ393227 UYE393227:UYF393227 VIA393227:VIB393227 VRW393227:VRX393227 WBS393227:WBT393227 WLO393227:WLP393227 WVK393227:WVL393227 C458763:D458763 IY458763:IZ458763 SU458763:SV458763 ACQ458763:ACR458763 AMM458763:AMN458763 AWI458763:AWJ458763 BGE458763:BGF458763 BQA458763:BQB458763 BZW458763:BZX458763 CJS458763:CJT458763 CTO458763:CTP458763 DDK458763:DDL458763 DNG458763:DNH458763 DXC458763:DXD458763 EGY458763:EGZ458763 EQU458763:EQV458763 FAQ458763:FAR458763 FKM458763:FKN458763 FUI458763:FUJ458763 GEE458763:GEF458763 GOA458763:GOB458763 GXW458763:GXX458763 HHS458763:HHT458763 HRO458763:HRP458763 IBK458763:IBL458763 ILG458763:ILH458763 IVC458763:IVD458763 JEY458763:JEZ458763 JOU458763:JOV458763 JYQ458763:JYR458763 KIM458763:KIN458763 KSI458763:KSJ458763 LCE458763:LCF458763 LMA458763:LMB458763 LVW458763:LVX458763 MFS458763:MFT458763 MPO458763:MPP458763 MZK458763:MZL458763 NJG458763:NJH458763 NTC458763:NTD458763 OCY458763:OCZ458763 OMU458763:OMV458763 OWQ458763:OWR458763 PGM458763:PGN458763 PQI458763:PQJ458763 QAE458763:QAF458763 QKA458763:QKB458763 QTW458763:QTX458763 RDS458763:RDT458763 RNO458763:RNP458763 RXK458763:RXL458763 SHG458763:SHH458763 SRC458763:SRD458763 TAY458763:TAZ458763 TKU458763:TKV458763 TUQ458763:TUR458763 UEM458763:UEN458763 UOI458763:UOJ458763 UYE458763:UYF458763 VIA458763:VIB458763 VRW458763:VRX458763 WBS458763:WBT458763 WLO458763:WLP458763 WVK458763:WVL458763 C524299:D524299 IY524299:IZ524299 SU524299:SV524299 ACQ524299:ACR524299 AMM524299:AMN524299 AWI524299:AWJ524299 BGE524299:BGF524299 BQA524299:BQB524299 BZW524299:BZX524299 CJS524299:CJT524299 CTO524299:CTP524299 DDK524299:DDL524299 DNG524299:DNH524299 DXC524299:DXD524299 EGY524299:EGZ524299 EQU524299:EQV524299 FAQ524299:FAR524299 FKM524299:FKN524299 FUI524299:FUJ524299 GEE524299:GEF524299 GOA524299:GOB524299 GXW524299:GXX524299 HHS524299:HHT524299 HRO524299:HRP524299 IBK524299:IBL524299 ILG524299:ILH524299 IVC524299:IVD524299 JEY524299:JEZ524299 JOU524299:JOV524299 JYQ524299:JYR524299 KIM524299:KIN524299 KSI524299:KSJ524299 LCE524299:LCF524299 LMA524299:LMB524299 LVW524299:LVX524299 MFS524299:MFT524299 MPO524299:MPP524299 MZK524299:MZL524299 NJG524299:NJH524299 NTC524299:NTD524299 OCY524299:OCZ524299 OMU524299:OMV524299 OWQ524299:OWR524299 PGM524299:PGN524299 PQI524299:PQJ524299 QAE524299:QAF524299 QKA524299:QKB524299 QTW524299:QTX524299 RDS524299:RDT524299 RNO524299:RNP524299 RXK524299:RXL524299 SHG524299:SHH524299 SRC524299:SRD524299 TAY524299:TAZ524299 TKU524299:TKV524299 TUQ524299:TUR524299 UEM524299:UEN524299 UOI524299:UOJ524299 UYE524299:UYF524299 VIA524299:VIB524299 VRW524299:VRX524299 WBS524299:WBT524299 WLO524299:WLP524299 WVK524299:WVL524299 C589835:D589835 IY589835:IZ589835 SU589835:SV589835 ACQ589835:ACR589835 AMM589835:AMN589835 AWI589835:AWJ589835 BGE589835:BGF589835 BQA589835:BQB589835 BZW589835:BZX589835 CJS589835:CJT589835 CTO589835:CTP589835 DDK589835:DDL589835 DNG589835:DNH589835 DXC589835:DXD589835 EGY589835:EGZ589835 EQU589835:EQV589835 FAQ589835:FAR589835 FKM589835:FKN589835 FUI589835:FUJ589835 GEE589835:GEF589835 GOA589835:GOB589835 GXW589835:GXX589835 HHS589835:HHT589835 HRO589835:HRP589835 IBK589835:IBL589835 ILG589835:ILH589835 IVC589835:IVD589835 JEY589835:JEZ589835 JOU589835:JOV589835 JYQ589835:JYR589835 KIM589835:KIN589835 KSI589835:KSJ589835 LCE589835:LCF589835 LMA589835:LMB589835 LVW589835:LVX589835 MFS589835:MFT589835 MPO589835:MPP589835 MZK589835:MZL589835 NJG589835:NJH589835 NTC589835:NTD589835 OCY589835:OCZ589835 OMU589835:OMV589835 OWQ589835:OWR589835 PGM589835:PGN589835 PQI589835:PQJ589835 QAE589835:QAF589835 QKA589835:QKB589835 QTW589835:QTX589835 RDS589835:RDT589835 RNO589835:RNP589835 RXK589835:RXL589835 SHG589835:SHH589835 SRC589835:SRD589835 TAY589835:TAZ589835 TKU589835:TKV589835 TUQ589835:TUR589835 UEM589835:UEN589835 UOI589835:UOJ589835 UYE589835:UYF589835 VIA589835:VIB589835 VRW589835:VRX589835 WBS589835:WBT589835 WLO589835:WLP589835 WVK589835:WVL589835 C655371:D655371 IY655371:IZ655371 SU655371:SV655371 ACQ655371:ACR655371 AMM655371:AMN655371 AWI655371:AWJ655371 BGE655371:BGF655371 BQA655371:BQB655371 BZW655371:BZX655371 CJS655371:CJT655371 CTO655371:CTP655371 DDK655371:DDL655371 DNG655371:DNH655371 DXC655371:DXD655371 EGY655371:EGZ655371 EQU655371:EQV655371 FAQ655371:FAR655371 FKM655371:FKN655371 FUI655371:FUJ655371 GEE655371:GEF655371 GOA655371:GOB655371 GXW655371:GXX655371 HHS655371:HHT655371 HRO655371:HRP655371 IBK655371:IBL655371 ILG655371:ILH655371 IVC655371:IVD655371 JEY655371:JEZ655371 JOU655371:JOV655371 JYQ655371:JYR655371 KIM655371:KIN655371 KSI655371:KSJ655371 LCE655371:LCF655371 LMA655371:LMB655371 LVW655371:LVX655371 MFS655371:MFT655371 MPO655371:MPP655371 MZK655371:MZL655371 NJG655371:NJH655371 NTC655371:NTD655371 OCY655371:OCZ655371 OMU655371:OMV655371 OWQ655371:OWR655371 PGM655371:PGN655371 PQI655371:PQJ655371 QAE655371:QAF655371 QKA655371:QKB655371 QTW655371:QTX655371 RDS655371:RDT655371 RNO655371:RNP655371 RXK655371:RXL655371 SHG655371:SHH655371 SRC655371:SRD655371 TAY655371:TAZ655371 TKU655371:TKV655371 TUQ655371:TUR655371 UEM655371:UEN655371 UOI655371:UOJ655371 UYE655371:UYF655371 VIA655371:VIB655371 VRW655371:VRX655371 WBS655371:WBT655371 WLO655371:WLP655371 WVK655371:WVL655371 C720907:D720907 IY720907:IZ720907 SU720907:SV720907 ACQ720907:ACR720907 AMM720907:AMN720907 AWI720907:AWJ720907 BGE720907:BGF720907 BQA720907:BQB720907 BZW720907:BZX720907 CJS720907:CJT720907 CTO720907:CTP720907 DDK720907:DDL720907 DNG720907:DNH720907 DXC720907:DXD720907 EGY720907:EGZ720907 EQU720907:EQV720907 FAQ720907:FAR720907 FKM720907:FKN720907 FUI720907:FUJ720907 GEE720907:GEF720907 GOA720907:GOB720907 GXW720907:GXX720907 HHS720907:HHT720907 HRO720907:HRP720907 IBK720907:IBL720907 ILG720907:ILH720907 IVC720907:IVD720907 JEY720907:JEZ720907 JOU720907:JOV720907 JYQ720907:JYR720907 KIM720907:KIN720907 KSI720907:KSJ720907 LCE720907:LCF720907 LMA720907:LMB720907 LVW720907:LVX720907 MFS720907:MFT720907 MPO720907:MPP720907 MZK720907:MZL720907 NJG720907:NJH720907 NTC720907:NTD720907 OCY720907:OCZ720907 OMU720907:OMV720907 OWQ720907:OWR720907 PGM720907:PGN720907 PQI720907:PQJ720907 QAE720907:QAF720907 QKA720907:QKB720907 QTW720907:QTX720907 RDS720907:RDT720907 RNO720907:RNP720907 RXK720907:RXL720907 SHG720907:SHH720907 SRC720907:SRD720907 TAY720907:TAZ720907 TKU720907:TKV720907 TUQ720907:TUR720907 UEM720907:UEN720907 UOI720907:UOJ720907 UYE720907:UYF720907 VIA720907:VIB720907 VRW720907:VRX720907 WBS720907:WBT720907 WLO720907:WLP720907 WVK720907:WVL720907 C786443:D786443 IY786443:IZ786443 SU786443:SV786443 ACQ786443:ACR786443 AMM786443:AMN786443 AWI786443:AWJ786443 BGE786443:BGF786443 BQA786443:BQB786443 BZW786443:BZX786443 CJS786443:CJT786443 CTO786443:CTP786443 DDK786443:DDL786443 DNG786443:DNH786443 DXC786443:DXD786443 EGY786443:EGZ786443 EQU786443:EQV786443 FAQ786443:FAR786443 FKM786443:FKN786443 FUI786443:FUJ786443 GEE786443:GEF786443 GOA786443:GOB786443 GXW786443:GXX786443 HHS786443:HHT786443 HRO786443:HRP786443 IBK786443:IBL786443 ILG786443:ILH786443 IVC786443:IVD786443 JEY786443:JEZ786443 JOU786443:JOV786443 JYQ786443:JYR786443 KIM786443:KIN786443 KSI786443:KSJ786443 LCE786443:LCF786443 LMA786443:LMB786443 LVW786443:LVX786443 MFS786443:MFT786443 MPO786443:MPP786443 MZK786443:MZL786443 NJG786443:NJH786443 NTC786443:NTD786443 OCY786443:OCZ786443 OMU786443:OMV786443 OWQ786443:OWR786443 PGM786443:PGN786443 PQI786443:PQJ786443 QAE786443:QAF786443 QKA786443:QKB786443 QTW786443:QTX786443 RDS786443:RDT786443 RNO786443:RNP786443 RXK786443:RXL786443 SHG786443:SHH786443 SRC786443:SRD786443 TAY786443:TAZ786443 TKU786443:TKV786443 TUQ786443:TUR786443 UEM786443:UEN786443 UOI786443:UOJ786443 UYE786443:UYF786443 VIA786443:VIB786443 VRW786443:VRX786443 WBS786443:WBT786443 WLO786443:WLP786443 WVK786443:WVL786443 C851979:D851979 IY851979:IZ851979 SU851979:SV851979 ACQ851979:ACR851979 AMM851979:AMN851979 AWI851979:AWJ851979 BGE851979:BGF851979 BQA851979:BQB851979 BZW851979:BZX851979 CJS851979:CJT851979 CTO851979:CTP851979 DDK851979:DDL851979 DNG851979:DNH851979 DXC851979:DXD851979 EGY851979:EGZ851979 EQU851979:EQV851979 FAQ851979:FAR851979 FKM851979:FKN851979 FUI851979:FUJ851979 GEE851979:GEF851979 GOA851979:GOB851979 GXW851979:GXX851979 HHS851979:HHT851979 HRO851979:HRP851979 IBK851979:IBL851979 ILG851979:ILH851979 IVC851979:IVD851979 JEY851979:JEZ851979 JOU851979:JOV851979 JYQ851979:JYR851979 KIM851979:KIN851979 KSI851979:KSJ851979 LCE851979:LCF851979 LMA851979:LMB851979 LVW851979:LVX851979 MFS851979:MFT851979 MPO851979:MPP851979 MZK851979:MZL851979 NJG851979:NJH851979 NTC851979:NTD851979 OCY851979:OCZ851979 OMU851979:OMV851979 OWQ851979:OWR851979 PGM851979:PGN851979 PQI851979:PQJ851979 QAE851979:QAF851979 QKA851979:QKB851979 QTW851979:QTX851979 RDS851979:RDT851979 RNO851979:RNP851979 RXK851979:RXL851979 SHG851979:SHH851979 SRC851979:SRD851979 TAY851979:TAZ851979 TKU851979:TKV851979 TUQ851979:TUR851979 UEM851979:UEN851979 UOI851979:UOJ851979 UYE851979:UYF851979 VIA851979:VIB851979 VRW851979:VRX851979 WBS851979:WBT851979 WLO851979:WLP851979 WVK851979:WVL851979 C917515:D917515 IY917515:IZ917515 SU917515:SV917515 ACQ917515:ACR917515 AMM917515:AMN917515 AWI917515:AWJ917515 BGE917515:BGF917515 BQA917515:BQB917515 BZW917515:BZX917515 CJS917515:CJT917515 CTO917515:CTP917515 DDK917515:DDL917515 DNG917515:DNH917515 DXC917515:DXD917515 EGY917515:EGZ917515 EQU917515:EQV917515 FAQ917515:FAR917515 FKM917515:FKN917515 FUI917515:FUJ917515 GEE917515:GEF917515 GOA917515:GOB917515 GXW917515:GXX917515 HHS917515:HHT917515 HRO917515:HRP917515 IBK917515:IBL917515 ILG917515:ILH917515 IVC917515:IVD917515 JEY917515:JEZ917515 JOU917515:JOV917515 JYQ917515:JYR917515 KIM917515:KIN917515 KSI917515:KSJ917515 LCE917515:LCF917515 LMA917515:LMB917515 LVW917515:LVX917515 MFS917515:MFT917515 MPO917515:MPP917515 MZK917515:MZL917515 NJG917515:NJH917515 NTC917515:NTD917515 OCY917515:OCZ917515 OMU917515:OMV917515 OWQ917515:OWR917515 PGM917515:PGN917515 PQI917515:PQJ917515 QAE917515:QAF917515 QKA917515:QKB917515 QTW917515:QTX917515 RDS917515:RDT917515 RNO917515:RNP917515 RXK917515:RXL917515 SHG917515:SHH917515 SRC917515:SRD917515 TAY917515:TAZ917515 TKU917515:TKV917515 TUQ917515:TUR917515 UEM917515:UEN917515 UOI917515:UOJ917515 UYE917515:UYF917515 VIA917515:VIB917515 VRW917515:VRX917515 WBS917515:WBT917515 WLO917515:WLP917515 WVK917515:WVL917515 C983051:D983051 IY983051:IZ983051 SU983051:SV983051 ACQ983051:ACR983051 AMM983051:AMN983051 AWI983051:AWJ983051 BGE983051:BGF983051 BQA983051:BQB983051 BZW983051:BZX983051 CJS983051:CJT983051 CTO983051:CTP983051 DDK983051:DDL983051 DNG983051:DNH983051 DXC983051:DXD983051 EGY983051:EGZ983051 EQU983051:EQV983051 FAQ983051:FAR983051 FKM983051:FKN983051 FUI983051:FUJ983051 GEE983051:GEF983051 GOA983051:GOB983051 GXW983051:GXX983051 HHS983051:HHT983051 HRO983051:HRP983051 IBK983051:IBL983051 ILG983051:ILH983051 IVC983051:IVD983051 JEY983051:JEZ983051 JOU983051:JOV983051 JYQ983051:JYR983051 KIM983051:KIN983051 KSI983051:KSJ983051 LCE983051:LCF983051 LMA983051:LMB983051 LVW983051:LVX983051 MFS983051:MFT983051 MPO983051:MPP983051 MZK983051:MZL983051 NJG983051:NJH983051 NTC983051:NTD983051 OCY983051:OCZ983051 OMU983051:OMV983051 OWQ983051:OWR983051 PGM983051:PGN983051 PQI983051:PQJ983051 QAE983051:QAF983051 QKA983051:QKB983051 QTW983051:QTX983051 RDS983051:RDT983051 RNO983051:RNP983051 RXK983051:RXL983051 SHG983051:SHH983051 SRC983051:SRD983051 TAY983051:TAZ983051 TKU983051:TKV983051 TUQ983051:TUR983051 UEM983051:UEN983051 UOI983051:UOJ983051 UYE983051:UYF983051 VIA983051:VIB983051 VRW983051:VRX983051 WBS983051:WBT983051 WLO983051:WLP983051 WVK983051:WVL983051 C83:D86 IY83:IZ86 SU83:SV86 ACQ83:ACR86 AMM83:AMN86 AWI83:AWJ86 BGE83:BGF86 BQA83:BQB86 BZW83:BZX86 CJS83:CJT86 CTO83:CTP86 DDK83:DDL86 DNG83:DNH86 DXC83:DXD86 EGY83:EGZ86 EQU83:EQV86 FAQ83:FAR86 FKM83:FKN86 FUI83:FUJ86 GEE83:GEF86 GOA83:GOB86 GXW83:GXX86 HHS83:HHT86 HRO83:HRP86 IBK83:IBL86 ILG83:ILH86 IVC83:IVD86 JEY83:JEZ86 JOU83:JOV86 JYQ83:JYR86 KIM83:KIN86 KSI83:KSJ86 LCE83:LCF86 LMA83:LMB86 LVW83:LVX86 MFS83:MFT86 MPO83:MPP86 MZK83:MZL86 NJG83:NJH86 NTC83:NTD86 OCY83:OCZ86 OMU83:OMV86 OWQ83:OWR86 PGM83:PGN86 PQI83:PQJ86 QAE83:QAF86 QKA83:QKB86 QTW83:QTX86 RDS83:RDT86 RNO83:RNP86 RXK83:RXL86 SHG83:SHH86 SRC83:SRD86 TAY83:TAZ86 TKU83:TKV86 TUQ83:TUR86 UEM83:UEN86 UOI83:UOJ86 UYE83:UYF86 VIA83:VIB86 VRW83:VRX86 WBS83:WBT86 WLO83:WLP86 WVK83:WVL86 C65619:D65622 IY65619:IZ65622 SU65619:SV65622 ACQ65619:ACR65622 AMM65619:AMN65622 AWI65619:AWJ65622 BGE65619:BGF65622 BQA65619:BQB65622 BZW65619:BZX65622 CJS65619:CJT65622 CTO65619:CTP65622 DDK65619:DDL65622 DNG65619:DNH65622 DXC65619:DXD65622 EGY65619:EGZ65622 EQU65619:EQV65622 FAQ65619:FAR65622 FKM65619:FKN65622 FUI65619:FUJ65622 GEE65619:GEF65622 GOA65619:GOB65622 GXW65619:GXX65622 HHS65619:HHT65622 HRO65619:HRP65622 IBK65619:IBL65622 ILG65619:ILH65622 IVC65619:IVD65622 JEY65619:JEZ65622 JOU65619:JOV65622 JYQ65619:JYR65622 KIM65619:KIN65622 KSI65619:KSJ65622 LCE65619:LCF65622 LMA65619:LMB65622 LVW65619:LVX65622 MFS65619:MFT65622 MPO65619:MPP65622 MZK65619:MZL65622 NJG65619:NJH65622 NTC65619:NTD65622 OCY65619:OCZ65622 OMU65619:OMV65622 OWQ65619:OWR65622 PGM65619:PGN65622 PQI65619:PQJ65622 QAE65619:QAF65622 QKA65619:QKB65622 QTW65619:QTX65622 RDS65619:RDT65622 RNO65619:RNP65622 RXK65619:RXL65622 SHG65619:SHH65622 SRC65619:SRD65622 TAY65619:TAZ65622 TKU65619:TKV65622 TUQ65619:TUR65622 UEM65619:UEN65622 UOI65619:UOJ65622 UYE65619:UYF65622 VIA65619:VIB65622 VRW65619:VRX65622 WBS65619:WBT65622 WLO65619:WLP65622 WVK65619:WVL65622 C131155:D131158 IY131155:IZ131158 SU131155:SV131158 ACQ131155:ACR131158 AMM131155:AMN131158 AWI131155:AWJ131158 BGE131155:BGF131158 BQA131155:BQB131158 BZW131155:BZX131158 CJS131155:CJT131158 CTO131155:CTP131158 DDK131155:DDL131158 DNG131155:DNH131158 DXC131155:DXD131158 EGY131155:EGZ131158 EQU131155:EQV131158 FAQ131155:FAR131158 FKM131155:FKN131158 FUI131155:FUJ131158 GEE131155:GEF131158 GOA131155:GOB131158 GXW131155:GXX131158 HHS131155:HHT131158 HRO131155:HRP131158 IBK131155:IBL131158 ILG131155:ILH131158 IVC131155:IVD131158 JEY131155:JEZ131158 JOU131155:JOV131158 JYQ131155:JYR131158 KIM131155:KIN131158 KSI131155:KSJ131158 LCE131155:LCF131158 LMA131155:LMB131158 LVW131155:LVX131158 MFS131155:MFT131158 MPO131155:MPP131158 MZK131155:MZL131158 NJG131155:NJH131158 NTC131155:NTD131158 OCY131155:OCZ131158 OMU131155:OMV131158 OWQ131155:OWR131158 PGM131155:PGN131158 PQI131155:PQJ131158 QAE131155:QAF131158 QKA131155:QKB131158 QTW131155:QTX131158 RDS131155:RDT131158 RNO131155:RNP131158 RXK131155:RXL131158 SHG131155:SHH131158 SRC131155:SRD131158 TAY131155:TAZ131158 TKU131155:TKV131158 TUQ131155:TUR131158 UEM131155:UEN131158 UOI131155:UOJ131158 UYE131155:UYF131158 VIA131155:VIB131158 VRW131155:VRX131158 WBS131155:WBT131158 WLO131155:WLP131158 WVK131155:WVL131158 C196691:D196694 IY196691:IZ196694 SU196691:SV196694 ACQ196691:ACR196694 AMM196691:AMN196694 AWI196691:AWJ196694 BGE196691:BGF196694 BQA196691:BQB196694 BZW196691:BZX196694 CJS196691:CJT196694 CTO196691:CTP196694 DDK196691:DDL196694 DNG196691:DNH196694 DXC196691:DXD196694 EGY196691:EGZ196694 EQU196691:EQV196694 FAQ196691:FAR196694 FKM196691:FKN196694 FUI196691:FUJ196694 GEE196691:GEF196694 GOA196691:GOB196694 GXW196691:GXX196694 HHS196691:HHT196694 HRO196691:HRP196694 IBK196691:IBL196694 ILG196691:ILH196694 IVC196691:IVD196694 JEY196691:JEZ196694 JOU196691:JOV196694 JYQ196691:JYR196694 KIM196691:KIN196694 KSI196691:KSJ196694 LCE196691:LCF196694 LMA196691:LMB196694 LVW196691:LVX196694 MFS196691:MFT196694 MPO196691:MPP196694 MZK196691:MZL196694 NJG196691:NJH196694 NTC196691:NTD196694 OCY196691:OCZ196694 OMU196691:OMV196694 OWQ196691:OWR196694 PGM196691:PGN196694 PQI196691:PQJ196694 QAE196691:QAF196694 QKA196691:QKB196694 QTW196691:QTX196694 RDS196691:RDT196694 RNO196691:RNP196694 RXK196691:RXL196694 SHG196691:SHH196694 SRC196691:SRD196694 TAY196691:TAZ196694 TKU196691:TKV196694 TUQ196691:TUR196694 UEM196691:UEN196694 UOI196691:UOJ196694 UYE196691:UYF196694 VIA196691:VIB196694 VRW196691:VRX196694 WBS196691:WBT196694 WLO196691:WLP196694 WVK196691:WVL196694 C262227:D262230 IY262227:IZ262230 SU262227:SV262230 ACQ262227:ACR262230 AMM262227:AMN262230 AWI262227:AWJ262230 BGE262227:BGF262230 BQA262227:BQB262230 BZW262227:BZX262230 CJS262227:CJT262230 CTO262227:CTP262230 DDK262227:DDL262230 DNG262227:DNH262230 DXC262227:DXD262230 EGY262227:EGZ262230 EQU262227:EQV262230 FAQ262227:FAR262230 FKM262227:FKN262230 FUI262227:FUJ262230 GEE262227:GEF262230 GOA262227:GOB262230 GXW262227:GXX262230 HHS262227:HHT262230 HRO262227:HRP262230 IBK262227:IBL262230 ILG262227:ILH262230 IVC262227:IVD262230 JEY262227:JEZ262230 JOU262227:JOV262230 JYQ262227:JYR262230 KIM262227:KIN262230 KSI262227:KSJ262230 LCE262227:LCF262230 LMA262227:LMB262230 LVW262227:LVX262230 MFS262227:MFT262230 MPO262227:MPP262230 MZK262227:MZL262230 NJG262227:NJH262230 NTC262227:NTD262230 OCY262227:OCZ262230 OMU262227:OMV262230 OWQ262227:OWR262230 PGM262227:PGN262230 PQI262227:PQJ262230 QAE262227:QAF262230 QKA262227:QKB262230 QTW262227:QTX262230 RDS262227:RDT262230 RNO262227:RNP262230 RXK262227:RXL262230 SHG262227:SHH262230 SRC262227:SRD262230 TAY262227:TAZ262230 TKU262227:TKV262230 TUQ262227:TUR262230 UEM262227:UEN262230 UOI262227:UOJ262230 UYE262227:UYF262230 VIA262227:VIB262230 VRW262227:VRX262230 WBS262227:WBT262230 WLO262227:WLP262230 WVK262227:WVL262230 C327763:D327766 IY327763:IZ327766 SU327763:SV327766 ACQ327763:ACR327766 AMM327763:AMN327766 AWI327763:AWJ327766 BGE327763:BGF327766 BQA327763:BQB327766 BZW327763:BZX327766 CJS327763:CJT327766 CTO327763:CTP327766 DDK327763:DDL327766 DNG327763:DNH327766 DXC327763:DXD327766 EGY327763:EGZ327766 EQU327763:EQV327766 FAQ327763:FAR327766 FKM327763:FKN327766 FUI327763:FUJ327766 GEE327763:GEF327766 GOA327763:GOB327766 GXW327763:GXX327766 HHS327763:HHT327766 HRO327763:HRP327766 IBK327763:IBL327766 ILG327763:ILH327766 IVC327763:IVD327766 JEY327763:JEZ327766 JOU327763:JOV327766 JYQ327763:JYR327766 KIM327763:KIN327766 KSI327763:KSJ327766 LCE327763:LCF327766 LMA327763:LMB327766 LVW327763:LVX327766 MFS327763:MFT327766 MPO327763:MPP327766 MZK327763:MZL327766 NJG327763:NJH327766 NTC327763:NTD327766 OCY327763:OCZ327766 OMU327763:OMV327766 OWQ327763:OWR327766 PGM327763:PGN327766 PQI327763:PQJ327766 QAE327763:QAF327766 QKA327763:QKB327766 QTW327763:QTX327766 RDS327763:RDT327766 RNO327763:RNP327766 RXK327763:RXL327766 SHG327763:SHH327766 SRC327763:SRD327766 TAY327763:TAZ327766 TKU327763:TKV327766 TUQ327763:TUR327766 UEM327763:UEN327766 UOI327763:UOJ327766 UYE327763:UYF327766 VIA327763:VIB327766 VRW327763:VRX327766 WBS327763:WBT327766 WLO327763:WLP327766 WVK327763:WVL327766 C393299:D393302 IY393299:IZ393302 SU393299:SV393302 ACQ393299:ACR393302 AMM393299:AMN393302 AWI393299:AWJ393302 BGE393299:BGF393302 BQA393299:BQB393302 BZW393299:BZX393302 CJS393299:CJT393302 CTO393299:CTP393302 DDK393299:DDL393302 DNG393299:DNH393302 DXC393299:DXD393302 EGY393299:EGZ393302 EQU393299:EQV393302 FAQ393299:FAR393302 FKM393299:FKN393302 FUI393299:FUJ393302 GEE393299:GEF393302 GOA393299:GOB393302 GXW393299:GXX393302 HHS393299:HHT393302 HRO393299:HRP393302 IBK393299:IBL393302 ILG393299:ILH393302 IVC393299:IVD393302 JEY393299:JEZ393302 JOU393299:JOV393302 JYQ393299:JYR393302 KIM393299:KIN393302 KSI393299:KSJ393302 LCE393299:LCF393302 LMA393299:LMB393302 LVW393299:LVX393302 MFS393299:MFT393302 MPO393299:MPP393302 MZK393299:MZL393302 NJG393299:NJH393302 NTC393299:NTD393302 OCY393299:OCZ393302 OMU393299:OMV393302 OWQ393299:OWR393302 PGM393299:PGN393302 PQI393299:PQJ393302 QAE393299:QAF393302 QKA393299:QKB393302 QTW393299:QTX393302 RDS393299:RDT393302 RNO393299:RNP393302 RXK393299:RXL393302 SHG393299:SHH393302 SRC393299:SRD393302 TAY393299:TAZ393302 TKU393299:TKV393302 TUQ393299:TUR393302 UEM393299:UEN393302 UOI393299:UOJ393302 UYE393299:UYF393302 VIA393299:VIB393302 VRW393299:VRX393302 WBS393299:WBT393302 WLO393299:WLP393302 WVK393299:WVL393302 C458835:D458838 IY458835:IZ458838 SU458835:SV458838 ACQ458835:ACR458838 AMM458835:AMN458838 AWI458835:AWJ458838 BGE458835:BGF458838 BQA458835:BQB458838 BZW458835:BZX458838 CJS458835:CJT458838 CTO458835:CTP458838 DDK458835:DDL458838 DNG458835:DNH458838 DXC458835:DXD458838 EGY458835:EGZ458838 EQU458835:EQV458838 FAQ458835:FAR458838 FKM458835:FKN458838 FUI458835:FUJ458838 GEE458835:GEF458838 GOA458835:GOB458838 GXW458835:GXX458838 HHS458835:HHT458838 HRO458835:HRP458838 IBK458835:IBL458838 ILG458835:ILH458838 IVC458835:IVD458838 JEY458835:JEZ458838 JOU458835:JOV458838 JYQ458835:JYR458838 KIM458835:KIN458838 KSI458835:KSJ458838 LCE458835:LCF458838 LMA458835:LMB458838 LVW458835:LVX458838 MFS458835:MFT458838 MPO458835:MPP458838 MZK458835:MZL458838 NJG458835:NJH458838 NTC458835:NTD458838 OCY458835:OCZ458838 OMU458835:OMV458838 OWQ458835:OWR458838 PGM458835:PGN458838 PQI458835:PQJ458838 QAE458835:QAF458838 QKA458835:QKB458838 QTW458835:QTX458838 RDS458835:RDT458838 RNO458835:RNP458838 RXK458835:RXL458838 SHG458835:SHH458838 SRC458835:SRD458838 TAY458835:TAZ458838 TKU458835:TKV458838 TUQ458835:TUR458838 UEM458835:UEN458838 UOI458835:UOJ458838 UYE458835:UYF458838 VIA458835:VIB458838 VRW458835:VRX458838 WBS458835:WBT458838 WLO458835:WLP458838 WVK458835:WVL458838 C524371:D524374 IY524371:IZ524374 SU524371:SV524374 ACQ524371:ACR524374 AMM524371:AMN524374 AWI524371:AWJ524374 BGE524371:BGF524374 BQA524371:BQB524374 BZW524371:BZX524374 CJS524371:CJT524374 CTO524371:CTP524374 DDK524371:DDL524374 DNG524371:DNH524374 DXC524371:DXD524374 EGY524371:EGZ524374 EQU524371:EQV524374 FAQ524371:FAR524374 FKM524371:FKN524374 FUI524371:FUJ524374 GEE524371:GEF524374 GOA524371:GOB524374 GXW524371:GXX524374 HHS524371:HHT524374 HRO524371:HRP524374 IBK524371:IBL524374 ILG524371:ILH524374 IVC524371:IVD524374 JEY524371:JEZ524374 JOU524371:JOV524374 JYQ524371:JYR524374 KIM524371:KIN524374 KSI524371:KSJ524374 LCE524371:LCF524374 LMA524371:LMB524374 LVW524371:LVX524374 MFS524371:MFT524374 MPO524371:MPP524374 MZK524371:MZL524374 NJG524371:NJH524374 NTC524371:NTD524374 OCY524371:OCZ524374 OMU524371:OMV524374 OWQ524371:OWR524374 PGM524371:PGN524374 PQI524371:PQJ524374 QAE524371:QAF524374 QKA524371:QKB524374 QTW524371:QTX524374 RDS524371:RDT524374 RNO524371:RNP524374 RXK524371:RXL524374 SHG524371:SHH524374 SRC524371:SRD524374 TAY524371:TAZ524374 TKU524371:TKV524374 TUQ524371:TUR524374 UEM524371:UEN524374 UOI524371:UOJ524374 UYE524371:UYF524374 VIA524371:VIB524374 VRW524371:VRX524374 WBS524371:WBT524374 WLO524371:WLP524374 WVK524371:WVL524374 C589907:D589910 IY589907:IZ589910 SU589907:SV589910 ACQ589907:ACR589910 AMM589907:AMN589910 AWI589907:AWJ589910 BGE589907:BGF589910 BQA589907:BQB589910 BZW589907:BZX589910 CJS589907:CJT589910 CTO589907:CTP589910 DDK589907:DDL589910 DNG589907:DNH589910 DXC589907:DXD589910 EGY589907:EGZ589910 EQU589907:EQV589910 FAQ589907:FAR589910 FKM589907:FKN589910 FUI589907:FUJ589910 GEE589907:GEF589910 GOA589907:GOB589910 GXW589907:GXX589910 HHS589907:HHT589910 HRO589907:HRP589910 IBK589907:IBL589910 ILG589907:ILH589910 IVC589907:IVD589910 JEY589907:JEZ589910 JOU589907:JOV589910 JYQ589907:JYR589910 KIM589907:KIN589910 KSI589907:KSJ589910 LCE589907:LCF589910 LMA589907:LMB589910 LVW589907:LVX589910 MFS589907:MFT589910 MPO589907:MPP589910 MZK589907:MZL589910 NJG589907:NJH589910 NTC589907:NTD589910 OCY589907:OCZ589910 OMU589907:OMV589910 OWQ589907:OWR589910 PGM589907:PGN589910 PQI589907:PQJ589910 QAE589907:QAF589910 QKA589907:QKB589910 QTW589907:QTX589910 RDS589907:RDT589910 RNO589907:RNP589910 RXK589907:RXL589910 SHG589907:SHH589910 SRC589907:SRD589910 TAY589907:TAZ589910 TKU589907:TKV589910 TUQ589907:TUR589910 UEM589907:UEN589910 UOI589907:UOJ589910 UYE589907:UYF589910 VIA589907:VIB589910 VRW589907:VRX589910 WBS589907:WBT589910 WLO589907:WLP589910 WVK589907:WVL589910 C655443:D655446 IY655443:IZ655446 SU655443:SV655446 ACQ655443:ACR655446 AMM655443:AMN655446 AWI655443:AWJ655446 BGE655443:BGF655446 BQA655443:BQB655446 BZW655443:BZX655446 CJS655443:CJT655446 CTO655443:CTP655446 DDK655443:DDL655446 DNG655443:DNH655446 DXC655443:DXD655446 EGY655443:EGZ655446 EQU655443:EQV655446 FAQ655443:FAR655446 FKM655443:FKN655446 FUI655443:FUJ655446 GEE655443:GEF655446 GOA655443:GOB655446 GXW655443:GXX655446 HHS655443:HHT655446 HRO655443:HRP655446 IBK655443:IBL655446 ILG655443:ILH655446 IVC655443:IVD655446 JEY655443:JEZ655446 JOU655443:JOV655446 JYQ655443:JYR655446 KIM655443:KIN655446 KSI655443:KSJ655446 LCE655443:LCF655446 LMA655443:LMB655446 LVW655443:LVX655446 MFS655443:MFT655446 MPO655443:MPP655446 MZK655443:MZL655446 NJG655443:NJH655446 NTC655443:NTD655446 OCY655443:OCZ655446 OMU655443:OMV655446 OWQ655443:OWR655446 PGM655443:PGN655446 PQI655443:PQJ655446 QAE655443:QAF655446 QKA655443:QKB655446 QTW655443:QTX655446 RDS655443:RDT655446 RNO655443:RNP655446 RXK655443:RXL655446 SHG655443:SHH655446 SRC655443:SRD655446 TAY655443:TAZ655446 TKU655443:TKV655446 TUQ655443:TUR655446 UEM655443:UEN655446 UOI655443:UOJ655446 UYE655443:UYF655446 VIA655443:VIB655446 VRW655443:VRX655446 WBS655443:WBT655446 WLO655443:WLP655446 WVK655443:WVL655446 C720979:D720982 IY720979:IZ720982 SU720979:SV720982 ACQ720979:ACR720982 AMM720979:AMN720982 AWI720979:AWJ720982 BGE720979:BGF720982 BQA720979:BQB720982 BZW720979:BZX720982 CJS720979:CJT720982 CTO720979:CTP720982 DDK720979:DDL720982 DNG720979:DNH720982 DXC720979:DXD720982 EGY720979:EGZ720982 EQU720979:EQV720982 FAQ720979:FAR720982 FKM720979:FKN720982 FUI720979:FUJ720982 GEE720979:GEF720982 GOA720979:GOB720982 GXW720979:GXX720982 HHS720979:HHT720982 HRO720979:HRP720982 IBK720979:IBL720982 ILG720979:ILH720982 IVC720979:IVD720982 JEY720979:JEZ720982 JOU720979:JOV720982 JYQ720979:JYR720982 KIM720979:KIN720982 KSI720979:KSJ720982 LCE720979:LCF720982 LMA720979:LMB720982 LVW720979:LVX720982 MFS720979:MFT720982 MPO720979:MPP720982 MZK720979:MZL720982 NJG720979:NJH720982 NTC720979:NTD720982 OCY720979:OCZ720982 OMU720979:OMV720982 OWQ720979:OWR720982 PGM720979:PGN720982 PQI720979:PQJ720982 QAE720979:QAF720982 QKA720979:QKB720982 QTW720979:QTX720982 RDS720979:RDT720982 RNO720979:RNP720982 RXK720979:RXL720982 SHG720979:SHH720982 SRC720979:SRD720982 TAY720979:TAZ720982 TKU720979:TKV720982 TUQ720979:TUR720982 UEM720979:UEN720982 UOI720979:UOJ720982 UYE720979:UYF720982 VIA720979:VIB720982 VRW720979:VRX720982 WBS720979:WBT720982 WLO720979:WLP720982 WVK720979:WVL720982 C786515:D786518 IY786515:IZ786518 SU786515:SV786518 ACQ786515:ACR786518 AMM786515:AMN786518 AWI786515:AWJ786518 BGE786515:BGF786518 BQA786515:BQB786518 BZW786515:BZX786518 CJS786515:CJT786518 CTO786515:CTP786518 DDK786515:DDL786518 DNG786515:DNH786518 DXC786515:DXD786518 EGY786515:EGZ786518 EQU786515:EQV786518 FAQ786515:FAR786518 FKM786515:FKN786518 FUI786515:FUJ786518 GEE786515:GEF786518 GOA786515:GOB786518 GXW786515:GXX786518 HHS786515:HHT786518 HRO786515:HRP786518 IBK786515:IBL786518 ILG786515:ILH786518 IVC786515:IVD786518 JEY786515:JEZ786518 JOU786515:JOV786518 JYQ786515:JYR786518 KIM786515:KIN786518 KSI786515:KSJ786518 LCE786515:LCF786518 LMA786515:LMB786518 LVW786515:LVX786518 MFS786515:MFT786518 MPO786515:MPP786518 MZK786515:MZL786518 NJG786515:NJH786518 NTC786515:NTD786518 OCY786515:OCZ786518 OMU786515:OMV786518 OWQ786515:OWR786518 PGM786515:PGN786518 PQI786515:PQJ786518 QAE786515:QAF786518 QKA786515:QKB786518 QTW786515:QTX786518 RDS786515:RDT786518 RNO786515:RNP786518 RXK786515:RXL786518 SHG786515:SHH786518 SRC786515:SRD786518 TAY786515:TAZ786518 TKU786515:TKV786518 TUQ786515:TUR786518 UEM786515:UEN786518 UOI786515:UOJ786518 UYE786515:UYF786518 VIA786515:VIB786518 VRW786515:VRX786518 WBS786515:WBT786518 WLO786515:WLP786518 WVK786515:WVL786518 C852051:D852054 IY852051:IZ852054 SU852051:SV852054 ACQ852051:ACR852054 AMM852051:AMN852054 AWI852051:AWJ852054 BGE852051:BGF852054 BQA852051:BQB852054 BZW852051:BZX852054 CJS852051:CJT852054 CTO852051:CTP852054 DDK852051:DDL852054 DNG852051:DNH852054 DXC852051:DXD852054 EGY852051:EGZ852054 EQU852051:EQV852054 FAQ852051:FAR852054 FKM852051:FKN852054 FUI852051:FUJ852054 GEE852051:GEF852054 GOA852051:GOB852054 GXW852051:GXX852054 HHS852051:HHT852054 HRO852051:HRP852054 IBK852051:IBL852054 ILG852051:ILH852054 IVC852051:IVD852054 JEY852051:JEZ852054 JOU852051:JOV852054 JYQ852051:JYR852054 KIM852051:KIN852054 KSI852051:KSJ852054 LCE852051:LCF852054 LMA852051:LMB852054 LVW852051:LVX852054 MFS852051:MFT852054 MPO852051:MPP852054 MZK852051:MZL852054 NJG852051:NJH852054 NTC852051:NTD852054 OCY852051:OCZ852054 OMU852051:OMV852054 OWQ852051:OWR852054 PGM852051:PGN852054 PQI852051:PQJ852054 QAE852051:QAF852054 QKA852051:QKB852054 QTW852051:QTX852054 RDS852051:RDT852054 RNO852051:RNP852054 RXK852051:RXL852054 SHG852051:SHH852054 SRC852051:SRD852054 TAY852051:TAZ852054 TKU852051:TKV852054 TUQ852051:TUR852054 UEM852051:UEN852054 UOI852051:UOJ852054 UYE852051:UYF852054 VIA852051:VIB852054 VRW852051:VRX852054 WBS852051:WBT852054 WLO852051:WLP852054 WVK852051:WVL852054 C917587:D917590 IY917587:IZ917590 SU917587:SV917590 ACQ917587:ACR917590 AMM917587:AMN917590 AWI917587:AWJ917590 BGE917587:BGF917590 BQA917587:BQB917590 BZW917587:BZX917590 CJS917587:CJT917590 CTO917587:CTP917590 DDK917587:DDL917590 DNG917587:DNH917590 DXC917587:DXD917590 EGY917587:EGZ917590 EQU917587:EQV917590 FAQ917587:FAR917590 FKM917587:FKN917590 FUI917587:FUJ917590 GEE917587:GEF917590 GOA917587:GOB917590 GXW917587:GXX917590 HHS917587:HHT917590 HRO917587:HRP917590 IBK917587:IBL917590 ILG917587:ILH917590 IVC917587:IVD917590 JEY917587:JEZ917590 JOU917587:JOV917590 JYQ917587:JYR917590 KIM917587:KIN917590 KSI917587:KSJ917590 LCE917587:LCF917590 LMA917587:LMB917590 LVW917587:LVX917590 MFS917587:MFT917590 MPO917587:MPP917590 MZK917587:MZL917590 NJG917587:NJH917590 NTC917587:NTD917590 OCY917587:OCZ917590 OMU917587:OMV917590 OWQ917587:OWR917590 PGM917587:PGN917590 PQI917587:PQJ917590 QAE917587:QAF917590 QKA917587:QKB917590 QTW917587:QTX917590 RDS917587:RDT917590 RNO917587:RNP917590 RXK917587:RXL917590 SHG917587:SHH917590 SRC917587:SRD917590 TAY917587:TAZ917590 TKU917587:TKV917590 TUQ917587:TUR917590 UEM917587:UEN917590 UOI917587:UOJ917590 UYE917587:UYF917590 VIA917587:VIB917590 VRW917587:VRX917590 WBS917587:WBT917590 WLO917587:WLP917590 WVK917587:WVL917590 C983123:D983126 IY983123:IZ983126 SU983123:SV983126 ACQ983123:ACR983126 AMM983123:AMN983126 AWI983123:AWJ983126 BGE983123:BGF983126 BQA983123:BQB983126 BZW983123:BZX983126 CJS983123:CJT983126 CTO983123:CTP983126 DDK983123:DDL983126 DNG983123:DNH983126 DXC983123:DXD983126 EGY983123:EGZ983126 EQU983123:EQV983126 FAQ983123:FAR983126 FKM983123:FKN983126 FUI983123:FUJ983126 GEE983123:GEF983126 GOA983123:GOB983126 GXW983123:GXX983126 HHS983123:HHT983126 HRO983123:HRP983126 IBK983123:IBL983126 ILG983123:ILH983126 IVC983123:IVD983126 JEY983123:JEZ983126 JOU983123:JOV983126 JYQ983123:JYR983126 KIM983123:KIN983126 KSI983123:KSJ983126 LCE983123:LCF983126 LMA983123:LMB983126 LVW983123:LVX983126 MFS983123:MFT983126 MPO983123:MPP983126 MZK983123:MZL983126 NJG983123:NJH983126 NTC983123:NTD983126 OCY983123:OCZ983126 OMU983123:OMV983126 OWQ983123:OWR983126 PGM983123:PGN983126 PQI983123:PQJ983126 QAE983123:QAF983126 QKA983123:QKB983126 QTW983123:QTX983126 RDS983123:RDT983126 RNO983123:RNP983126 RXK983123:RXL983126 SHG983123:SHH983126 SRC983123:SRD983126 TAY983123:TAZ983126 TKU983123:TKV983126 TUQ983123:TUR983126 UEM983123:UEN983126 UOI983123:UOJ983126 UYE983123:UYF983126 VIA983123:VIB983126 VRW983123:VRX983126 WBS983123:WBT983126 WLO983123:WLP983126 WVK983123:WVL983126 F83:F86 JB83:JB86 SX83:SX86 ACT83:ACT86 AMP83:AMP86 AWL83:AWL86 BGH83:BGH86 BQD83:BQD86 BZZ83:BZZ86 CJV83:CJV86 CTR83:CTR86 DDN83:DDN86 DNJ83:DNJ86 DXF83:DXF86 EHB83:EHB86 EQX83:EQX86 FAT83:FAT86 FKP83:FKP86 FUL83:FUL86 GEH83:GEH86 GOD83:GOD86 GXZ83:GXZ86 HHV83:HHV86 HRR83:HRR86 IBN83:IBN86 ILJ83:ILJ86 IVF83:IVF86 JFB83:JFB86 JOX83:JOX86 JYT83:JYT86 KIP83:KIP86 KSL83:KSL86 LCH83:LCH86 LMD83:LMD86 LVZ83:LVZ86 MFV83:MFV86 MPR83:MPR86 MZN83:MZN86 NJJ83:NJJ86 NTF83:NTF86 ODB83:ODB86 OMX83:OMX86 OWT83:OWT86 PGP83:PGP86 PQL83:PQL86 QAH83:QAH86 QKD83:QKD86 QTZ83:QTZ86 RDV83:RDV86 RNR83:RNR86 RXN83:RXN86 SHJ83:SHJ86 SRF83:SRF86 TBB83:TBB86 TKX83:TKX86 TUT83:TUT86 UEP83:UEP86 UOL83:UOL86 UYH83:UYH86 VID83:VID86 VRZ83:VRZ86 WBV83:WBV86 WLR83:WLR86 WVN83:WVN86 F65619:F65622 JB65619:JB65622 SX65619:SX65622 ACT65619:ACT65622 AMP65619:AMP65622 AWL65619:AWL65622 BGH65619:BGH65622 BQD65619:BQD65622 BZZ65619:BZZ65622 CJV65619:CJV65622 CTR65619:CTR65622 DDN65619:DDN65622 DNJ65619:DNJ65622 DXF65619:DXF65622 EHB65619:EHB65622 EQX65619:EQX65622 FAT65619:FAT65622 FKP65619:FKP65622 FUL65619:FUL65622 GEH65619:GEH65622 GOD65619:GOD65622 GXZ65619:GXZ65622 HHV65619:HHV65622 HRR65619:HRR65622 IBN65619:IBN65622 ILJ65619:ILJ65622 IVF65619:IVF65622 JFB65619:JFB65622 JOX65619:JOX65622 JYT65619:JYT65622 KIP65619:KIP65622 KSL65619:KSL65622 LCH65619:LCH65622 LMD65619:LMD65622 LVZ65619:LVZ65622 MFV65619:MFV65622 MPR65619:MPR65622 MZN65619:MZN65622 NJJ65619:NJJ65622 NTF65619:NTF65622 ODB65619:ODB65622 OMX65619:OMX65622 OWT65619:OWT65622 PGP65619:PGP65622 PQL65619:PQL65622 QAH65619:QAH65622 QKD65619:QKD65622 QTZ65619:QTZ65622 RDV65619:RDV65622 RNR65619:RNR65622 RXN65619:RXN65622 SHJ65619:SHJ65622 SRF65619:SRF65622 TBB65619:TBB65622 TKX65619:TKX65622 TUT65619:TUT65622 UEP65619:UEP65622 UOL65619:UOL65622 UYH65619:UYH65622 VID65619:VID65622 VRZ65619:VRZ65622 WBV65619:WBV65622 WLR65619:WLR65622 WVN65619:WVN65622 F131155:F131158 JB131155:JB131158 SX131155:SX131158 ACT131155:ACT131158 AMP131155:AMP131158 AWL131155:AWL131158 BGH131155:BGH131158 BQD131155:BQD131158 BZZ131155:BZZ131158 CJV131155:CJV131158 CTR131155:CTR131158 DDN131155:DDN131158 DNJ131155:DNJ131158 DXF131155:DXF131158 EHB131155:EHB131158 EQX131155:EQX131158 FAT131155:FAT131158 FKP131155:FKP131158 FUL131155:FUL131158 GEH131155:GEH131158 GOD131155:GOD131158 GXZ131155:GXZ131158 HHV131155:HHV131158 HRR131155:HRR131158 IBN131155:IBN131158 ILJ131155:ILJ131158 IVF131155:IVF131158 JFB131155:JFB131158 JOX131155:JOX131158 JYT131155:JYT131158 KIP131155:KIP131158 KSL131155:KSL131158 LCH131155:LCH131158 LMD131155:LMD131158 LVZ131155:LVZ131158 MFV131155:MFV131158 MPR131155:MPR131158 MZN131155:MZN131158 NJJ131155:NJJ131158 NTF131155:NTF131158 ODB131155:ODB131158 OMX131155:OMX131158 OWT131155:OWT131158 PGP131155:PGP131158 PQL131155:PQL131158 QAH131155:QAH131158 QKD131155:QKD131158 QTZ131155:QTZ131158 RDV131155:RDV131158 RNR131155:RNR131158 RXN131155:RXN131158 SHJ131155:SHJ131158 SRF131155:SRF131158 TBB131155:TBB131158 TKX131155:TKX131158 TUT131155:TUT131158 UEP131155:UEP131158 UOL131155:UOL131158 UYH131155:UYH131158 VID131155:VID131158 VRZ131155:VRZ131158 WBV131155:WBV131158 WLR131155:WLR131158 WVN131155:WVN131158 F196691:F196694 JB196691:JB196694 SX196691:SX196694 ACT196691:ACT196694 AMP196691:AMP196694 AWL196691:AWL196694 BGH196691:BGH196694 BQD196691:BQD196694 BZZ196691:BZZ196694 CJV196691:CJV196694 CTR196691:CTR196694 DDN196691:DDN196694 DNJ196691:DNJ196694 DXF196691:DXF196694 EHB196691:EHB196694 EQX196691:EQX196694 FAT196691:FAT196694 FKP196691:FKP196694 FUL196691:FUL196694 GEH196691:GEH196694 GOD196691:GOD196694 GXZ196691:GXZ196694 HHV196691:HHV196694 HRR196691:HRR196694 IBN196691:IBN196694 ILJ196691:ILJ196694 IVF196691:IVF196694 JFB196691:JFB196694 JOX196691:JOX196694 JYT196691:JYT196694 KIP196691:KIP196694 KSL196691:KSL196694 LCH196691:LCH196694 LMD196691:LMD196694 LVZ196691:LVZ196694 MFV196691:MFV196694 MPR196691:MPR196694 MZN196691:MZN196694 NJJ196691:NJJ196694 NTF196691:NTF196694 ODB196691:ODB196694 OMX196691:OMX196694 OWT196691:OWT196694 PGP196691:PGP196694 PQL196691:PQL196694 QAH196691:QAH196694 QKD196691:QKD196694 QTZ196691:QTZ196694 RDV196691:RDV196694 RNR196691:RNR196694 RXN196691:RXN196694 SHJ196691:SHJ196694 SRF196691:SRF196694 TBB196691:TBB196694 TKX196691:TKX196694 TUT196691:TUT196694 UEP196691:UEP196694 UOL196691:UOL196694 UYH196691:UYH196694 VID196691:VID196694 VRZ196691:VRZ196694 WBV196691:WBV196694 WLR196691:WLR196694 WVN196691:WVN196694 F262227:F262230 JB262227:JB262230 SX262227:SX262230 ACT262227:ACT262230 AMP262227:AMP262230 AWL262227:AWL262230 BGH262227:BGH262230 BQD262227:BQD262230 BZZ262227:BZZ262230 CJV262227:CJV262230 CTR262227:CTR262230 DDN262227:DDN262230 DNJ262227:DNJ262230 DXF262227:DXF262230 EHB262227:EHB262230 EQX262227:EQX262230 FAT262227:FAT262230 FKP262227:FKP262230 FUL262227:FUL262230 GEH262227:GEH262230 GOD262227:GOD262230 GXZ262227:GXZ262230 HHV262227:HHV262230 HRR262227:HRR262230 IBN262227:IBN262230 ILJ262227:ILJ262230 IVF262227:IVF262230 JFB262227:JFB262230 JOX262227:JOX262230 JYT262227:JYT262230 KIP262227:KIP262230 KSL262227:KSL262230 LCH262227:LCH262230 LMD262227:LMD262230 LVZ262227:LVZ262230 MFV262227:MFV262230 MPR262227:MPR262230 MZN262227:MZN262230 NJJ262227:NJJ262230 NTF262227:NTF262230 ODB262227:ODB262230 OMX262227:OMX262230 OWT262227:OWT262230 PGP262227:PGP262230 PQL262227:PQL262230 QAH262227:QAH262230 QKD262227:QKD262230 QTZ262227:QTZ262230 RDV262227:RDV262230 RNR262227:RNR262230 RXN262227:RXN262230 SHJ262227:SHJ262230 SRF262227:SRF262230 TBB262227:TBB262230 TKX262227:TKX262230 TUT262227:TUT262230 UEP262227:UEP262230 UOL262227:UOL262230 UYH262227:UYH262230 VID262227:VID262230 VRZ262227:VRZ262230 WBV262227:WBV262230 WLR262227:WLR262230 WVN262227:WVN262230 F327763:F327766 JB327763:JB327766 SX327763:SX327766 ACT327763:ACT327766 AMP327763:AMP327766 AWL327763:AWL327766 BGH327763:BGH327766 BQD327763:BQD327766 BZZ327763:BZZ327766 CJV327763:CJV327766 CTR327763:CTR327766 DDN327763:DDN327766 DNJ327763:DNJ327766 DXF327763:DXF327766 EHB327763:EHB327766 EQX327763:EQX327766 FAT327763:FAT327766 FKP327763:FKP327766 FUL327763:FUL327766 GEH327763:GEH327766 GOD327763:GOD327766 GXZ327763:GXZ327766 HHV327763:HHV327766 HRR327763:HRR327766 IBN327763:IBN327766 ILJ327763:ILJ327766 IVF327763:IVF327766 JFB327763:JFB327766 JOX327763:JOX327766 JYT327763:JYT327766 KIP327763:KIP327766 KSL327763:KSL327766 LCH327763:LCH327766 LMD327763:LMD327766 LVZ327763:LVZ327766 MFV327763:MFV327766 MPR327763:MPR327766 MZN327763:MZN327766 NJJ327763:NJJ327766 NTF327763:NTF327766 ODB327763:ODB327766 OMX327763:OMX327766 OWT327763:OWT327766 PGP327763:PGP327766 PQL327763:PQL327766 QAH327763:QAH327766 QKD327763:QKD327766 QTZ327763:QTZ327766 RDV327763:RDV327766 RNR327763:RNR327766 RXN327763:RXN327766 SHJ327763:SHJ327766 SRF327763:SRF327766 TBB327763:TBB327766 TKX327763:TKX327766 TUT327763:TUT327766 UEP327763:UEP327766 UOL327763:UOL327766 UYH327763:UYH327766 VID327763:VID327766 VRZ327763:VRZ327766 WBV327763:WBV327766 WLR327763:WLR327766 WVN327763:WVN327766 F393299:F393302 JB393299:JB393302 SX393299:SX393302 ACT393299:ACT393302 AMP393299:AMP393302 AWL393299:AWL393302 BGH393299:BGH393302 BQD393299:BQD393302 BZZ393299:BZZ393302 CJV393299:CJV393302 CTR393299:CTR393302 DDN393299:DDN393302 DNJ393299:DNJ393302 DXF393299:DXF393302 EHB393299:EHB393302 EQX393299:EQX393302 FAT393299:FAT393302 FKP393299:FKP393302 FUL393299:FUL393302 GEH393299:GEH393302 GOD393299:GOD393302 GXZ393299:GXZ393302 HHV393299:HHV393302 HRR393299:HRR393302 IBN393299:IBN393302 ILJ393299:ILJ393302 IVF393299:IVF393302 JFB393299:JFB393302 JOX393299:JOX393302 JYT393299:JYT393302 KIP393299:KIP393302 KSL393299:KSL393302 LCH393299:LCH393302 LMD393299:LMD393302 LVZ393299:LVZ393302 MFV393299:MFV393302 MPR393299:MPR393302 MZN393299:MZN393302 NJJ393299:NJJ393302 NTF393299:NTF393302 ODB393299:ODB393302 OMX393299:OMX393302 OWT393299:OWT393302 PGP393299:PGP393302 PQL393299:PQL393302 QAH393299:QAH393302 QKD393299:QKD393302 QTZ393299:QTZ393302 RDV393299:RDV393302 RNR393299:RNR393302 RXN393299:RXN393302 SHJ393299:SHJ393302 SRF393299:SRF393302 TBB393299:TBB393302 TKX393299:TKX393302 TUT393299:TUT393302 UEP393299:UEP393302 UOL393299:UOL393302 UYH393299:UYH393302 VID393299:VID393302 VRZ393299:VRZ393302 WBV393299:WBV393302 WLR393299:WLR393302 WVN393299:WVN393302 F458835:F458838 JB458835:JB458838 SX458835:SX458838 ACT458835:ACT458838 AMP458835:AMP458838 AWL458835:AWL458838 BGH458835:BGH458838 BQD458835:BQD458838 BZZ458835:BZZ458838 CJV458835:CJV458838 CTR458835:CTR458838 DDN458835:DDN458838 DNJ458835:DNJ458838 DXF458835:DXF458838 EHB458835:EHB458838 EQX458835:EQX458838 FAT458835:FAT458838 FKP458835:FKP458838 FUL458835:FUL458838 GEH458835:GEH458838 GOD458835:GOD458838 GXZ458835:GXZ458838 HHV458835:HHV458838 HRR458835:HRR458838 IBN458835:IBN458838 ILJ458835:ILJ458838 IVF458835:IVF458838 JFB458835:JFB458838 JOX458835:JOX458838 JYT458835:JYT458838 KIP458835:KIP458838 KSL458835:KSL458838 LCH458835:LCH458838 LMD458835:LMD458838 LVZ458835:LVZ458838 MFV458835:MFV458838 MPR458835:MPR458838 MZN458835:MZN458838 NJJ458835:NJJ458838 NTF458835:NTF458838 ODB458835:ODB458838 OMX458835:OMX458838 OWT458835:OWT458838 PGP458835:PGP458838 PQL458835:PQL458838 QAH458835:QAH458838 QKD458835:QKD458838 QTZ458835:QTZ458838 RDV458835:RDV458838 RNR458835:RNR458838 RXN458835:RXN458838 SHJ458835:SHJ458838 SRF458835:SRF458838 TBB458835:TBB458838 TKX458835:TKX458838 TUT458835:TUT458838 UEP458835:UEP458838 UOL458835:UOL458838 UYH458835:UYH458838 VID458835:VID458838 VRZ458835:VRZ458838 WBV458835:WBV458838 WLR458835:WLR458838 WVN458835:WVN458838 F524371:F524374 JB524371:JB524374 SX524371:SX524374 ACT524371:ACT524374 AMP524371:AMP524374 AWL524371:AWL524374 BGH524371:BGH524374 BQD524371:BQD524374 BZZ524371:BZZ524374 CJV524371:CJV524374 CTR524371:CTR524374 DDN524371:DDN524374 DNJ524371:DNJ524374 DXF524371:DXF524374 EHB524371:EHB524374 EQX524371:EQX524374 FAT524371:FAT524374 FKP524371:FKP524374 FUL524371:FUL524374 GEH524371:GEH524374 GOD524371:GOD524374 GXZ524371:GXZ524374 HHV524371:HHV524374 HRR524371:HRR524374 IBN524371:IBN524374 ILJ524371:ILJ524374 IVF524371:IVF524374 JFB524371:JFB524374 JOX524371:JOX524374 JYT524371:JYT524374 KIP524371:KIP524374 KSL524371:KSL524374 LCH524371:LCH524374 LMD524371:LMD524374 LVZ524371:LVZ524374 MFV524371:MFV524374 MPR524371:MPR524374 MZN524371:MZN524374 NJJ524371:NJJ524374 NTF524371:NTF524374 ODB524371:ODB524374 OMX524371:OMX524374 OWT524371:OWT524374 PGP524371:PGP524374 PQL524371:PQL524374 QAH524371:QAH524374 QKD524371:QKD524374 QTZ524371:QTZ524374 RDV524371:RDV524374 RNR524371:RNR524374 RXN524371:RXN524374 SHJ524371:SHJ524374 SRF524371:SRF524374 TBB524371:TBB524374 TKX524371:TKX524374 TUT524371:TUT524374 UEP524371:UEP524374 UOL524371:UOL524374 UYH524371:UYH524374 VID524371:VID524374 VRZ524371:VRZ524374 WBV524371:WBV524374 WLR524371:WLR524374 WVN524371:WVN524374 F589907:F589910 JB589907:JB589910 SX589907:SX589910 ACT589907:ACT589910 AMP589907:AMP589910 AWL589907:AWL589910 BGH589907:BGH589910 BQD589907:BQD589910 BZZ589907:BZZ589910 CJV589907:CJV589910 CTR589907:CTR589910 DDN589907:DDN589910 DNJ589907:DNJ589910 DXF589907:DXF589910 EHB589907:EHB589910 EQX589907:EQX589910 FAT589907:FAT589910 FKP589907:FKP589910 FUL589907:FUL589910 GEH589907:GEH589910 GOD589907:GOD589910 GXZ589907:GXZ589910 HHV589907:HHV589910 HRR589907:HRR589910 IBN589907:IBN589910 ILJ589907:ILJ589910 IVF589907:IVF589910 JFB589907:JFB589910 JOX589907:JOX589910 JYT589907:JYT589910 KIP589907:KIP589910 KSL589907:KSL589910 LCH589907:LCH589910 LMD589907:LMD589910 LVZ589907:LVZ589910 MFV589907:MFV589910 MPR589907:MPR589910 MZN589907:MZN589910 NJJ589907:NJJ589910 NTF589907:NTF589910 ODB589907:ODB589910 OMX589907:OMX589910 OWT589907:OWT589910 PGP589907:PGP589910 PQL589907:PQL589910 QAH589907:QAH589910 QKD589907:QKD589910 QTZ589907:QTZ589910 RDV589907:RDV589910 RNR589907:RNR589910 RXN589907:RXN589910 SHJ589907:SHJ589910 SRF589907:SRF589910 TBB589907:TBB589910 TKX589907:TKX589910 TUT589907:TUT589910 UEP589907:UEP589910 UOL589907:UOL589910 UYH589907:UYH589910 VID589907:VID589910 VRZ589907:VRZ589910 WBV589907:WBV589910 WLR589907:WLR589910 WVN589907:WVN589910 F655443:F655446 JB655443:JB655446 SX655443:SX655446 ACT655443:ACT655446 AMP655443:AMP655446 AWL655443:AWL655446 BGH655443:BGH655446 BQD655443:BQD655446 BZZ655443:BZZ655446 CJV655443:CJV655446 CTR655443:CTR655446 DDN655443:DDN655446 DNJ655443:DNJ655446 DXF655443:DXF655446 EHB655443:EHB655446 EQX655443:EQX655446 FAT655443:FAT655446 FKP655443:FKP655446 FUL655443:FUL655446 GEH655443:GEH655446 GOD655443:GOD655446 GXZ655443:GXZ655446 HHV655443:HHV655446 HRR655443:HRR655446 IBN655443:IBN655446 ILJ655443:ILJ655446 IVF655443:IVF655446 JFB655443:JFB655446 JOX655443:JOX655446 JYT655443:JYT655446 KIP655443:KIP655446 KSL655443:KSL655446 LCH655443:LCH655446 LMD655443:LMD655446 LVZ655443:LVZ655446 MFV655443:MFV655446 MPR655443:MPR655446 MZN655443:MZN655446 NJJ655443:NJJ655446 NTF655443:NTF655446 ODB655443:ODB655446 OMX655443:OMX655446 OWT655443:OWT655446 PGP655443:PGP655446 PQL655443:PQL655446 QAH655443:QAH655446 QKD655443:QKD655446 QTZ655443:QTZ655446 RDV655443:RDV655446 RNR655443:RNR655446 RXN655443:RXN655446 SHJ655443:SHJ655446 SRF655443:SRF655446 TBB655443:TBB655446 TKX655443:TKX655446 TUT655443:TUT655446 UEP655443:UEP655446 UOL655443:UOL655446 UYH655443:UYH655446 VID655443:VID655446 VRZ655443:VRZ655446 WBV655443:WBV655446 WLR655443:WLR655446 WVN655443:WVN655446 F720979:F720982 JB720979:JB720982 SX720979:SX720982 ACT720979:ACT720982 AMP720979:AMP720982 AWL720979:AWL720982 BGH720979:BGH720982 BQD720979:BQD720982 BZZ720979:BZZ720982 CJV720979:CJV720982 CTR720979:CTR720982 DDN720979:DDN720982 DNJ720979:DNJ720982 DXF720979:DXF720982 EHB720979:EHB720982 EQX720979:EQX720982 FAT720979:FAT720982 FKP720979:FKP720982 FUL720979:FUL720982 GEH720979:GEH720982 GOD720979:GOD720982 GXZ720979:GXZ720982 HHV720979:HHV720982 HRR720979:HRR720982 IBN720979:IBN720982 ILJ720979:ILJ720982 IVF720979:IVF720982 JFB720979:JFB720982 JOX720979:JOX720982 JYT720979:JYT720982 KIP720979:KIP720982 KSL720979:KSL720982 LCH720979:LCH720982 LMD720979:LMD720982 LVZ720979:LVZ720982 MFV720979:MFV720982 MPR720979:MPR720982 MZN720979:MZN720982 NJJ720979:NJJ720982 NTF720979:NTF720982 ODB720979:ODB720982 OMX720979:OMX720982 OWT720979:OWT720982 PGP720979:PGP720982 PQL720979:PQL720982 QAH720979:QAH720982 QKD720979:QKD720982 QTZ720979:QTZ720982 RDV720979:RDV720982 RNR720979:RNR720982 RXN720979:RXN720982 SHJ720979:SHJ720982 SRF720979:SRF720982 TBB720979:TBB720982 TKX720979:TKX720982 TUT720979:TUT720982 UEP720979:UEP720982 UOL720979:UOL720982 UYH720979:UYH720982 VID720979:VID720982 VRZ720979:VRZ720982 WBV720979:WBV720982 WLR720979:WLR720982 WVN720979:WVN720982 F786515:F786518 JB786515:JB786518 SX786515:SX786518 ACT786515:ACT786518 AMP786515:AMP786518 AWL786515:AWL786518 BGH786515:BGH786518 BQD786515:BQD786518 BZZ786515:BZZ786518 CJV786515:CJV786518 CTR786515:CTR786518 DDN786515:DDN786518 DNJ786515:DNJ786518 DXF786515:DXF786518 EHB786515:EHB786518 EQX786515:EQX786518 FAT786515:FAT786518 FKP786515:FKP786518 FUL786515:FUL786518 GEH786515:GEH786518 GOD786515:GOD786518 GXZ786515:GXZ786518 HHV786515:HHV786518 HRR786515:HRR786518 IBN786515:IBN786518 ILJ786515:ILJ786518 IVF786515:IVF786518 JFB786515:JFB786518 JOX786515:JOX786518 JYT786515:JYT786518 KIP786515:KIP786518 KSL786515:KSL786518 LCH786515:LCH786518 LMD786515:LMD786518 LVZ786515:LVZ786518 MFV786515:MFV786518 MPR786515:MPR786518 MZN786515:MZN786518 NJJ786515:NJJ786518 NTF786515:NTF786518 ODB786515:ODB786518 OMX786515:OMX786518 OWT786515:OWT786518 PGP786515:PGP786518 PQL786515:PQL786518 QAH786515:QAH786518 QKD786515:QKD786518 QTZ786515:QTZ786518 RDV786515:RDV786518 RNR786515:RNR786518 RXN786515:RXN786518 SHJ786515:SHJ786518 SRF786515:SRF786518 TBB786515:TBB786518 TKX786515:TKX786518 TUT786515:TUT786518 UEP786515:UEP786518 UOL786515:UOL786518 UYH786515:UYH786518 VID786515:VID786518 VRZ786515:VRZ786518 WBV786515:WBV786518 WLR786515:WLR786518 WVN786515:WVN786518 F852051:F852054 JB852051:JB852054 SX852051:SX852054 ACT852051:ACT852054 AMP852051:AMP852054 AWL852051:AWL852054 BGH852051:BGH852054 BQD852051:BQD852054 BZZ852051:BZZ852054 CJV852051:CJV852054 CTR852051:CTR852054 DDN852051:DDN852054 DNJ852051:DNJ852054 DXF852051:DXF852054 EHB852051:EHB852054 EQX852051:EQX852054 FAT852051:FAT852054 FKP852051:FKP852054 FUL852051:FUL852054 GEH852051:GEH852054 GOD852051:GOD852054 GXZ852051:GXZ852054 HHV852051:HHV852054 HRR852051:HRR852054 IBN852051:IBN852054 ILJ852051:ILJ852054 IVF852051:IVF852054 JFB852051:JFB852054 JOX852051:JOX852054 JYT852051:JYT852054 KIP852051:KIP852054 KSL852051:KSL852054 LCH852051:LCH852054 LMD852051:LMD852054 LVZ852051:LVZ852054 MFV852051:MFV852054 MPR852051:MPR852054 MZN852051:MZN852054 NJJ852051:NJJ852054 NTF852051:NTF852054 ODB852051:ODB852054 OMX852051:OMX852054 OWT852051:OWT852054 PGP852051:PGP852054 PQL852051:PQL852054 QAH852051:QAH852054 QKD852051:QKD852054 QTZ852051:QTZ852054 RDV852051:RDV852054 RNR852051:RNR852054 RXN852051:RXN852054 SHJ852051:SHJ852054 SRF852051:SRF852054 TBB852051:TBB852054 TKX852051:TKX852054 TUT852051:TUT852054 UEP852051:UEP852054 UOL852051:UOL852054 UYH852051:UYH852054 VID852051:VID852054 VRZ852051:VRZ852054 WBV852051:WBV852054 WLR852051:WLR852054 WVN852051:WVN852054 F917587:F917590 JB917587:JB917590 SX917587:SX917590 ACT917587:ACT917590 AMP917587:AMP917590 AWL917587:AWL917590 BGH917587:BGH917590 BQD917587:BQD917590 BZZ917587:BZZ917590 CJV917587:CJV917590 CTR917587:CTR917590 DDN917587:DDN917590 DNJ917587:DNJ917590 DXF917587:DXF917590 EHB917587:EHB917590 EQX917587:EQX917590 FAT917587:FAT917590 FKP917587:FKP917590 FUL917587:FUL917590 GEH917587:GEH917590 GOD917587:GOD917590 GXZ917587:GXZ917590 HHV917587:HHV917590 HRR917587:HRR917590 IBN917587:IBN917590 ILJ917587:ILJ917590 IVF917587:IVF917590 JFB917587:JFB917590 JOX917587:JOX917590 JYT917587:JYT917590 KIP917587:KIP917590 KSL917587:KSL917590 LCH917587:LCH917590 LMD917587:LMD917590 LVZ917587:LVZ917590 MFV917587:MFV917590 MPR917587:MPR917590 MZN917587:MZN917590 NJJ917587:NJJ917590 NTF917587:NTF917590 ODB917587:ODB917590 OMX917587:OMX917590 OWT917587:OWT917590 PGP917587:PGP917590 PQL917587:PQL917590 QAH917587:QAH917590 QKD917587:QKD917590 QTZ917587:QTZ917590 RDV917587:RDV917590 RNR917587:RNR917590 RXN917587:RXN917590 SHJ917587:SHJ917590 SRF917587:SRF917590 TBB917587:TBB917590 TKX917587:TKX917590 TUT917587:TUT917590 UEP917587:UEP917590 UOL917587:UOL917590 UYH917587:UYH917590 VID917587:VID917590 VRZ917587:VRZ917590 WBV917587:WBV917590 WLR917587:WLR917590 WVN917587:WVN917590 F983123:F983126 JB983123:JB983126 SX983123:SX983126 ACT983123:ACT983126 AMP983123:AMP983126 AWL983123:AWL983126 BGH983123:BGH983126 BQD983123:BQD983126 BZZ983123:BZZ983126 CJV983123:CJV983126 CTR983123:CTR983126 DDN983123:DDN983126 DNJ983123:DNJ983126 DXF983123:DXF983126 EHB983123:EHB983126 EQX983123:EQX983126 FAT983123:FAT983126 FKP983123:FKP983126 FUL983123:FUL983126 GEH983123:GEH983126 GOD983123:GOD983126 GXZ983123:GXZ983126 HHV983123:HHV983126 HRR983123:HRR983126 IBN983123:IBN983126 ILJ983123:ILJ983126 IVF983123:IVF983126 JFB983123:JFB983126 JOX983123:JOX983126 JYT983123:JYT983126 KIP983123:KIP983126 KSL983123:KSL983126 LCH983123:LCH983126 LMD983123:LMD983126 LVZ983123:LVZ983126 MFV983123:MFV983126 MPR983123:MPR983126 MZN983123:MZN983126 NJJ983123:NJJ983126 NTF983123:NTF983126 ODB983123:ODB983126 OMX983123:OMX983126 OWT983123:OWT983126 PGP983123:PGP983126 PQL983123:PQL983126 QAH983123:QAH983126 QKD983123:QKD983126 QTZ983123:QTZ983126 RDV983123:RDV983126 RNR983123:RNR983126 RXN983123:RXN983126 SHJ983123:SHJ983126 SRF983123:SRF983126 TBB983123:TBB983126 TKX983123:TKX983126 TUT983123:TUT983126 UEP983123:UEP983126 UOL983123:UOL983126 UYH983123:UYH983126 VID983123:VID983126 VRZ983123:VRZ983126 WBV983123:WBV983126 WLR983123:WLR983126 WVN983123:WVN983126 C88:D91 IY88:IZ91 SU88:SV91 ACQ88:ACR91 AMM88:AMN91 AWI88:AWJ91 BGE88:BGF91 BQA88:BQB91 BZW88:BZX91 CJS88:CJT91 CTO88:CTP91 DDK88:DDL91 DNG88:DNH91 DXC88:DXD91 EGY88:EGZ91 EQU88:EQV91 FAQ88:FAR91 FKM88:FKN91 FUI88:FUJ91 GEE88:GEF91 GOA88:GOB91 GXW88:GXX91 HHS88:HHT91 HRO88:HRP91 IBK88:IBL91 ILG88:ILH91 IVC88:IVD91 JEY88:JEZ91 JOU88:JOV91 JYQ88:JYR91 KIM88:KIN91 KSI88:KSJ91 LCE88:LCF91 LMA88:LMB91 LVW88:LVX91 MFS88:MFT91 MPO88:MPP91 MZK88:MZL91 NJG88:NJH91 NTC88:NTD91 OCY88:OCZ91 OMU88:OMV91 OWQ88:OWR91 PGM88:PGN91 PQI88:PQJ91 QAE88:QAF91 QKA88:QKB91 QTW88:QTX91 RDS88:RDT91 RNO88:RNP91 RXK88:RXL91 SHG88:SHH91 SRC88:SRD91 TAY88:TAZ91 TKU88:TKV91 TUQ88:TUR91 UEM88:UEN91 UOI88:UOJ91 UYE88:UYF91 VIA88:VIB91 VRW88:VRX91 WBS88:WBT91 WLO88:WLP91 WVK88:WVL91 C65624:D65627 IY65624:IZ65627 SU65624:SV65627 ACQ65624:ACR65627 AMM65624:AMN65627 AWI65624:AWJ65627 BGE65624:BGF65627 BQA65624:BQB65627 BZW65624:BZX65627 CJS65624:CJT65627 CTO65624:CTP65627 DDK65624:DDL65627 DNG65624:DNH65627 DXC65624:DXD65627 EGY65624:EGZ65627 EQU65624:EQV65627 FAQ65624:FAR65627 FKM65624:FKN65627 FUI65624:FUJ65627 GEE65624:GEF65627 GOA65624:GOB65627 GXW65624:GXX65627 HHS65624:HHT65627 HRO65624:HRP65627 IBK65624:IBL65627 ILG65624:ILH65627 IVC65624:IVD65627 JEY65624:JEZ65627 JOU65624:JOV65627 JYQ65624:JYR65627 KIM65624:KIN65627 KSI65624:KSJ65627 LCE65624:LCF65627 LMA65624:LMB65627 LVW65624:LVX65627 MFS65624:MFT65627 MPO65624:MPP65627 MZK65624:MZL65627 NJG65624:NJH65627 NTC65624:NTD65627 OCY65624:OCZ65627 OMU65624:OMV65627 OWQ65624:OWR65627 PGM65624:PGN65627 PQI65624:PQJ65627 QAE65624:QAF65627 QKA65624:QKB65627 QTW65624:QTX65627 RDS65624:RDT65627 RNO65624:RNP65627 RXK65624:RXL65627 SHG65624:SHH65627 SRC65624:SRD65627 TAY65624:TAZ65627 TKU65624:TKV65627 TUQ65624:TUR65627 UEM65624:UEN65627 UOI65624:UOJ65627 UYE65624:UYF65627 VIA65624:VIB65627 VRW65624:VRX65627 WBS65624:WBT65627 WLO65624:WLP65627 WVK65624:WVL65627 C131160:D131163 IY131160:IZ131163 SU131160:SV131163 ACQ131160:ACR131163 AMM131160:AMN131163 AWI131160:AWJ131163 BGE131160:BGF131163 BQA131160:BQB131163 BZW131160:BZX131163 CJS131160:CJT131163 CTO131160:CTP131163 DDK131160:DDL131163 DNG131160:DNH131163 DXC131160:DXD131163 EGY131160:EGZ131163 EQU131160:EQV131163 FAQ131160:FAR131163 FKM131160:FKN131163 FUI131160:FUJ131163 GEE131160:GEF131163 GOA131160:GOB131163 GXW131160:GXX131163 HHS131160:HHT131163 HRO131160:HRP131163 IBK131160:IBL131163 ILG131160:ILH131163 IVC131160:IVD131163 JEY131160:JEZ131163 JOU131160:JOV131163 JYQ131160:JYR131163 KIM131160:KIN131163 KSI131160:KSJ131163 LCE131160:LCF131163 LMA131160:LMB131163 LVW131160:LVX131163 MFS131160:MFT131163 MPO131160:MPP131163 MZK131160:MZL131163 NJG131160:NJH131163 NTC131160:NTD131163 OCY131160:OCZ131163 OMU131160:OMV131163 OWQ131160:OWR131163 PGM131160:PGN131163 PQI131160:PQJ131163 QAE131160:QAF131163 QKA131160:QKB131163 QTW131160:QTX131163 RDS131160:RDT131163 RNO131160:RNP131163 RXK131160:RXL131163 SHG131160:SHH131163 SRC131160:SRD131163 TAY131160:TAZ131163 TKU131160:TKV131163 TUQ131160:TUR131163 UEM131160:UEN131163 UOI131160:UOJ131163 UYE131160:UYF131163 VIA131160:VIB131163 VRW131160:VRX131163 WBS131160:WBT131163 WLO131160:WLP131163 WVK131160:WVL131163 C196696:D196699 IY196696:IZ196699 SU196696:SV196699 ACQ196696:ACR196699 AMM196696:AMN196699 AWI196696:AWJ196699 BGE196696:BGF196699 BQA196696:BQB196699 BZW196696:BZX196699 CJS196696:CJT196699 CTO196696:CTP196699 DDK196696:DDL196699 DNG196696:DNH196699 DXC196696:DXD196699 EGY196696:EGZ196699 EQU196696:EQV196699 FAQ196696:FAR196699 FKM196696:FKN196699 FUI196696:FUJ196699 GEE196696:GEF196699 GOA196696:GOB196699 GXW196696:GXX196699 HHS196696:HHT196699 HRO196696:HRP196699 IBK196696:IBL196699 ILG196696:ILH196699 IVC196696:IVD196699 JEY196696:JEZ196699 JOU196696:JOV196699 JYQ196696:JYR196699 KIM196696:KIN196699 KSI196696:KSJ196699 LCE196696:LCF196699 LMA196696:LMB196699 LVW196696:LVX196699 MFS196696:MFT196699 MPO196696:MPP196699 MZK196696:MZL196699 NJG196696:NJH196699 NTC196696:NTD196699 OCY196696:OCZ196699 OMU196696:OMV196699 OWQ196696:OWR196699 PGM196696:PGN196699 PQI196696:PQJ196699 QAE196696:QAF196699 QKA196696:QKB196699 QTW196696:QTX196699 RDS196696:RDT196699 RNO196696:RNP196699 RXK196696:RXL196699 SHG196696:SHH196699 SRC196696:SRD196699 TAY196696:TAZ196699 TKU196696:TKV196699 TUQ196696:TUR196699 UEM196696:UEN196699 UOI196696:UOJ196699 UYE196696:UYF196699 VIA196696:VIB196699 VRW196696:VRX196699 WBS196696:WBT196699 WLO196696:WLP196699 WVK196696:WVL196699 C262232:D262235 IY262232:IZ262235 SU262232:SV262235 ACQ262232:ACR262235 AMM262232:AMN262235 AWI262232:AWJ262235 BGE262232:BGF262235 BQA262232:BQB262235 BZW262232:BZX262235 CJS262232:CJT262235 CTO262232:CTP262235 DDK262232:DDL262235 DNG262232:DNH262235 DXC262232:DXD262235 EGY262232:EGZ262235 EQU262232:EQV262235 FAQ262232:FAR262235 FKM262232:FKN262235 FUI262232:FUJ262235 GEE262232:GEF262235 GOA262232:GOB262235 GXW262232:GXX262235 HHS262232:HHT262235 HRO262232:HRP262235 IBK262232:IBL262235 ILG262232:ILH262235 IVC262232:IVD262235 JEY262232:JEZ262235 JOU262232:JOV262235 JYQ262232:JYR262235 KIM262232:KIN262235 KSI262232:KSJ262235 LCE262232:LCF262235 LMA262232:LMB262235 LVW262232:LVX262235 MFS262232:MFT262235 MPO262232:MPP262235 MZK262232:MZL262235 NJG262232:NJH262235 NTC262232:NTD262235 OCY262232:OCZ262235 OMU262232:OMV262235 OWQ262232:OWR262235 PGM262232:PGN262235 PQI262232:PQJ262235 QAE262232:QAF262235 QKA262232:QKB262235 QTW262232:QTX262235 RDS262232:RDT262235 RNO262232:RNP262235 RXK262232:RXL262235 SHG262232:SHH262235 SRC262232:SRD262235 TAY262232:TAZ262235 TKU262232:TKV262235 TUQ262232:TUR262235 UEM262232:UEN262235 UOI262232:UOJ262235 UYE262232:UYF262235 VIA262232:VIB262235 VRW262232:VRX262235 WBS262232:WBT262235 WLO262232:WLP262235 WVK262232:WVL262235 C327768:D327771 IY327768:IZ327771 SU327768:SV327771 ACQ327768:ACR327771 AMM327768:AMN327771 AWI327768:AWJ327771 BGE327768:BGF327771 BQA327768:BQB327771 BZW327768:BZX327771 CJS327768:CJT327771 CTO327768:CTP327771 DDK327768:DDL327771 DNG327768:DNH327771 DXC327768:DXD327771 EGY327768:EGZ327771 EQU327768:EQV327771 FAQ327768:FAR327771 FKM327768:FKN327771 FUI327768:FUJ327771 GEE327768:GEF327771 GOA327768:GOB327771 GXW327768:GXX327771 HHS327768:HHT327771 HRO327768:HRP327771 IBK327768:IBL327771 ILG327768:ILH327771 IVC327768:IVD327771 JEY327768:JEZ327771 JOU327768:JOV327771 JYQ327768:JYR327771 KIM327768:KIN327771 KSI327768:KSJ327771 LCE327768:LCF327771 LMA327768:LMB327771 LVW327768:LVX327771 MFS327768:MFT327771 MPO327768:MPP327771 MZK327768:MZL327771 NJG327768:NJH327771 NTC327768:NTD327771 OCY327768:OCZ327771 OMU327768:OMV327771 OWQ327768:OWR327771 PGM327768:PGN327771 PQI327768:PQJ327771 QAE327768:QAF327771 QKA327768:QKB327771 QTW327768:QTX327771 RDS327768:RDT327771 RNO327768:RNP327771 RXK327768:RXL327771 SHG327768:SHH327771 SRC327768:SRD327771 TAY327768:TAZ327771 TKU327768:TKV327771 TUQ327768:TUR327771 UEM327768:UEN327771 UOI327768:UOJ327771 UYE327768:UYF327771 VIA327768:VIB327771 VRW327768:VRX327771 WBS327768:WBT327771 WLO327768:WLP327771 WVK327768:WVL327771 C393304:D393307 IY393304:IZ393307 SU393304:SV393307 ACQ393304:ACR393307 AMM393304:AMN393307 AWI393304:AWJ393307 BGE393304:BGF393307 BQA393304:BQB393307 BZW393304:BZX393307 CJS393304:CJT393307 CTO393304:CTP393307 DDK393304:DDL393307 DNG393304:DNH393307 DXC393304:DXD393307 EGY393304:EGZ393307 EQU393304:EQV393307 FAQ393304:FAR393307 FKM393304:FKN393307 FUI393304:FUJ393307 GEE393304:GEF393307 GOA393304:GOB393307 GXW393304:GXX393307 HHS393304:HHT393307 HRO393304:HRP393307 IBK393304:IBL393307 ILG393304:ILH393307 IVC393304:IVD393307 JEY393304:JEZ393307 JOU393304:JOV393307 JYQ393304:JYR393307 KIM393304:KIN393307 KSI393304:KSJ393307 LCE393304:LCF393307 LMA393304:LMB393307 LVW393304:LVX393307 MFS393304:MFT393307 MPO393304:MPP393307 MZK393304:MZL393307 NJG393304:NJH393307 NTC393304:NTD393307 OCY393304:OCZ393307 OMU393304:OMV393307 OWQ393304:OWR393307 PGM393304:PGN393307 PQI393304:PQJ393307 QAE393304:QAF393307 QKA393304:QKB393307 QTW393304:QTX393307 RDS393304:RDT393307 RNO393304:RNP393307 RXK393304:RXL393307 SHG393304:SHH393307 SRC393304:SRD393307 TAY393304:TAZ393307 TKU393304:TKV393307 TUQ393304:TUR393307 UEM393304:UEN393307 UOI393304:UOJ393307 UYE393304:UYF393307 VIA393304:VIB393307 VRW393304:VRX393307 WBS393304:WBT393307 WLO393304:WLP393307 WVK393304:WVL393307 C458840:D458843 IY458840:IZ458843 SU458840:SV458843 ACQ458840:ACR458843 AMM458840:AMN458843 AWI458840:AWJ458843 BGE458840:BGF458843 BQA458840:BQB458843 BZW458840:BZX458843 CJS458840:CJT458843 CTO458840:CTP458843 DDK458840:DDL458843 DNG458840:DNH458843 DXC458840:DXD458843 EGY458840:EGZ458843 EQU458840:EQV458843 FAQ458840:FAR458843 FKM458840:FKN458843 FUI458840:FUJ458843 GEE458840:GEF458843 GOA458840:GOB458843 GXW458840:GXX458843 HHS458840:HHT458843 HRO458840:HRP458843 IBK458840:IBL458843 ILG458840:ILH458843 IVC458840:IVD458843 JEY458840:JEZ458843 JOU458840:JOV458843 JYQ458840:JYR458843 KIM458840:KIN458843 KSI458840:KSJ458843 LCE458840:LCF458843 LMA458840:LMB458843 LVW458840:LVX458843 MFS458840:MFT458843 MPO458840:MPP458843 MZK458840:MZL458843 NJG458840:NJH458843 NTC458840:NTD458843 OCY458840:OCZ458843 OMU458840:OMV458843 OWQ458840:OWR458843 PGM458840:PGN458843 PQI458840:PQJ458843 QAE458840:QAF458843 QKA458840:QKB458843 QTW458840:QTX458843 RDS458840:RDT458843 RNO458840:RNP458843 RXK458840:RXL458843 SHG458840:SHH458843 SRC458840:SRD458843 TAY458840:TAZ458843 TKU458840:TKV458843 TUQ458840:TUR458843 UEM458840:UEN458843 UOI458840:UOJ458843 UYE458840:UYF458843 VIA458840:VIB458843 VRW458840:VRX458843 WBS458840:WBT458843 WLO458840:WLP458843 WVK458840:WVL458843 C524376:D524379 IY524376:IZ524379 SU524376:SV524379 ACQ524376:ACR524379 AMM524376:AMN524379 AWI524376:AWJ524379 BGE524376:BGF524379 BQA524376:BQB524379 BZW524376:BZX524379 CJS524376:CJT524379 CTO524376:CTP524379 DDK524376:DDL524379 DNG524376:DNH524379 DXC524376:DXD524379 EGY524376:EGZ524379 EQU524376:EQV524379 FAQ524376:FAR524379 FKM524376:FKN524379 FUI524376:FUJ524379 GEE524376:GEF524379 GOA524376:GOB524379 GXW524376:GXX524379 HHS524376:HHT524379 HRO524376:HRP524379 IBK524376:IBL524379 ILG524376:ILH524379 IVC524376:IVD524379 JEY524376:JEZ524379 JOU524376:JOV524379 JYQ524376:JYR524379 KIM524376:KIN524379 KSI524376:KSJ524379 LCE524376:LCF524379 LMA524376:LMB524379 LVW524376:LVX524379 MFS524376:MFT524379 MPO524376:MPP524379 MZK524376:MZL524379 NJG524376:NJH524379 NTC524376:NTD524379 OCY524376:OCZ524379 OMU524376:OMV524379 OWQ524376:OWR524379 PGM524376:PGN524379 PQI524376:PQJ524379 QAE524376:QAF524379 QKA524376:QKB524379 QTW524376:QTX524379 RDS524376:RDT524379 RNO524376:RNP524379 RXK524376:RXL524379 SHG524376:SHH524379 SRC524376:SRD524379 TAY524376:TAZ524379 TKU524376:TKV524379 TUQ524376:TUR524379 UEM524376:UEN524379 UOI524376:UOJ524379 UYE524376:UYF524379 VIA524376:VIB524379 VRW524376:VRX524379 WBS524376:WBT524379 WLO524376:WLP524379 WVK524376:WVL524379 C589912:D589915 IY589912:IZ589915 SU589912:SV589915 ACQ589912:ACR589915 AMM589912:AMN589915 AWI589912:AWJ589915 BGE589912:BGF589915 BQA589912:BQB589915 BZW589912:BZX589915 CJS589912:CJT589915 CTO589912:CTP589915 DDK589912:DDL589915 DNG589912:DNH589915 DXC589912:DXD589915 EGY589912:EGZ589915 EQU589912:EQV589915 FAQ589912:FAR589915 FKM589912:FKN589915 FUI589912:FUJ589915 GEE589912:GEF589915 GOA589912:GOB589915 GXW589912:GXX589915 HHS589912:HHT589915 HRO589912:HRP589915 IBK589912:IBL589915 ILG589912:ILH589915 IVC589912:IVD589915 JEY589912:JEZ589915 JOU589912:JOV589915 JYQ589912:JYR589915 KIM589912:KIN589915 KSI589912:KSJ589915 LCE589912:LCF589915 LMA589912:LMB589915 LVW589912:LVX589915 MFS589912:MFT589915 MPO589912:MPP589915 MZK589912:MZL589915 NJG589912:NJH589915 NTC589912:NTD589915 OCY589912:OCZ589915 OMU589912:OMV589915 OWQ589912:OWR589915 PGM589912:PGN589915 PQI589912:PQJ589915 QAE589912:QAF589915 QKA589912:QKB589915 QTW589912:QTX589915 RDS589912:RDT589915 RNO589912:RNP589915 RXK589912:RXL589915 SHG589912:SHH589915 SRC589912:SRD589915 TAY589912:TAZ589915 TKU589912:TKV589915 TUQ589912:TUR589915 UEM589912:UEN589915 UOI589912:UOJ589915 UYE589912:UYF589915 VIA589912:VIB589915 VRW589912:VRX589915 WBS589912:WBT589915 WLO589912:WLP589915 WVK589912:WVL589915 C655448:D655451 IY655448:IZ655451 SU655448:SV655451 ACQ655448:ACR655451 AMM655448:AMN655451 AWI655448:AWJ655451 BGE655448:BGF655451 BQA655448:BQB655451 BZW655448:BZX655451 CJS655448:CJT655451 CTO655448:CTP655451 DDK655448:DDL655451 DNG655448:DNH655451 DXC655448:DXD655451 EGY655448:EGZ655451 EQU655448:EQV655451 FAQ655448:FAR655451 FKM655448:FKN655451 FUI655448:FUJ655451 GEE655448:GEF655451 GOA655448:GOB655451 GXW655448:GXX655451 HHS655448:HHT655451 HRO655448:HRP655451 IBK655448:IBL655451 ILG655448:ILH655451 IVC655448:IVD655451 JEY655448:JEZ655451 JOU655448:JOV655451 JYQ655448:JYR655451 KIM655448:KIN655451 KSI655448:KSJ655451 LCE655448:LCF655451 LMA655448:LMB655451 LVW655448:LVX655451 MFS655448:MFT655451 MPO655448:MPP655451 MZK655448:MZL655451 NJG655448:NJH655451 NTC655448:NTD655451 OCY655448:OCZ655451 OMU655448:OMV655451 OWQ655448:OWR655451 PGM655448:PGN655451 PQI655448:PQJ655451 QAE655448:QAF655451 QKA655448:QKB655451 QTW655448:QTX655451 RDS655448:RDT655451 RNO655448:RNP655451 RXK655448:RXL655451 SHG655448:SHH655451 SRC655448:SRD655451 TAY655448:TAZ655451 TKU655448:TKV655451 TUQ655448:TUR655451 UEM655448:UEN655451 UOI655448:UOJ655451 UYE655448:UYF655451 VIA655448:VIB655451 VRW655448:VRX655451 WBS655448:WBT655451 WLO655448:WLP655451 WVK655448:WVL655451 C720984:D720987 IY720984:IZ720987 SU720984:SV720987 ACQ720984:ACR720987 AMM720984:AMN720987 AWI720984:AWJ720987 BGE720984:BGF720987 BQA720984:BQB720987 BZW720984:BZX720987 CJS720984:CJT720987 CTO720984:CTP720987 DDK720984:DDL720987 DNG720984:DNH720987 DXC720984:DXD720987 EGY720984:EGZ720987 EQU720984:EQV720987 FAQ720984:FAR720987 FKM720984:FKN720987 FUI720984:FUJ720987 GEE720984:GEF720987 GOA720984:GOB720987 GXW720984:GXX720987 HHS720984:HHT720987 HRO720984:HRP720987 IBK720984:IBL720987 ILG720984:ILH720987 IVC720984:IVD720987 JEY720984:JEZ720987 JOU720984:JOV720987 JYQ720984:JYR720987 KIM720984:KIN720987 KSI720984:KSJ720987 LCE720984:LCF720987 LMA720984:LMB720987 LVW720984:LVX720987 MFS720984:MFT720987 MPO720984:MPP720987 MZK720984:MZL720987 NJG720984:NJH720987 NTC720984:NTD720987 OCY720984:OCZ720987 OMU720984:OMV720987 OWQ720984:OWR720987 PGM720984:PGN720987 PQI720984:PQJ720987 QAE720984:QAF720987 QKA720984:QKB720987 QTW720984:QTX720987 RDS720984:RDT720987 RNO720984:RNP720987 RXK720984:RXL720987 SHG720984:SHH720987 SRC720984:SRD720987 TAY720984:TAZ720987 TKU720984:TKV720987 TUQ720984:TUR720987 UEM720984:UEN720987 UOI720984:UOJ720987 UYE720984:UYF720987 VIA720984:VIB720987 VRW720984:VRX720987 WBS720984:WBT720987 WLO720984:WLP720987 WVK720984:WVL720987 C786520:D786523 IY786520:IZ786523 SU786520:SV786523 ACQ786520:ACR786523 AMM786520:AMN786523 AWI786520:AWJ786523 BGE786520:BGF786523 BQA786520:BQB786523 BZW786520:BZX786523 CJS786520:CJT786523 CTO786520:CTP786523 DDK786520:DDL786523 DNG786520:DNH786523 DXC786520:DXD786523 EGY786520:EGZ786523 EQU786520:EQV786523 FAQ786520:FAR786523 FKM786520:FKN786523 FUI786520:FUJ786523 GEE786520:GEF786523 GOA786520:GOB786523 GXW786520:GXX786523 HHS786520:HHT786523 HRO786520:HRP786523 IBK786520:IBL786523 ILG786520:ILH786523 IVC786520:IVD786523 JEY786520:JEZ786523 JOU786520:JOV786523 JYQ786520:JYR786523 KIM786520:KIN786523 KSI786520:KSJ786523 LCE786520:LCF786523 LMA786520:LMB786523 LVW786520:LVX786523 MFS786520:MFT786523 MPO786520:MPP786523 MZK786520:MZL786523 NJG786520:NJH786523 NTC786520:NTD786523 OCY786520:OCZ786523 OMU786520:OMV786523 OWQ786520:OWR786523 PGM786520:PGN786523 PQI786520:PQJ786523 QAE786520:QAF786523 QKA786520:QKB786523 QTW786520:QTX786523 RDS786520:RDT786523 RNO786520:RNP786523 RXK786520:RXL786523 SHG786520:SHH786523 SRC786520:SRD786523 TAY786520:TAZ786523 TKU786520:TKV786523 TUQ786520:TUR786523 UEM786520:UEN786523 UOI786520:UOJ786523 UYE786520:UYF786523 VIA786520:VIB786523 VRW786520:VRX786523 WBS786520:WBT786523 WLO786520:WLP786523 WVK786520:WVL786523 C852056:D852059 IY852056:IZ852059 SU852056:SV852059 ACQ852056:ACR852059 AMM852056:AMN852059 AWI852056:AWJ852059 BGE852056:BGF852059 BQA852056:BQB852059 BZW852056:BZX852059 CJS852056:CJT852059 CTO852056:CTP852059 DDK852056:DDL852059 DNG852056:DNH852059 DXC852056:DXD852059 EGY852056:EGZ852059 EQU852056:EQV852059 FAQ852056:FAR852059 FKM852056:FKN852059 FUI852056:FUJ852059 GEE852056:GEF852059 GOA852056:GOB852059 GXW852056:GXX852059 HHS852056:HHT852059 HRO852056:HRP852059 IBK852056:IBL852059 ILG852056:ILH852059 IVC852056:IVD852059 JEY852056:JEZ852059 JOU852056:JOV852059 JYQ852056:JYR852059 KIM852056:KIN852059 KSI852056:KSJ852059 LCE852056:LCF852059 LMA852056:LMB852059 LVW852056:LVX852059 MFS852056:MFT852059 MPO852056:MPP852059 MZK852056:MZL852059 NJG852056:NJH852059 NTC852056:NTD852059 OCY852056:OCZ852059 OMU852056:OMV852059 OWQ852056:OWR852059 PGM852056:PGN852059 PQI852056:PQJ852059 QAE852056:QAF852059 QKA852056:QKB852059 QTW852056:QTX852059 RDS852056:RDT852059 RNO852056:RNP852059 RXK852056:RXL852059 SHG852056:SHH852059 SRC852056:SRD852059 TAY852056:TAZ852059 TKU852056:TKV852059 TUQ852056:TUR852059 UEM852056:UEN852059 UOI852056:UOJ852059 UYE852056:UYF852059 VIA852056:VIB852059 VRW852056:VRX852059 WBS852056:WBT852059 WLO852056:WLP852059 WVK852056:WVL852059 C917592:D917595 IY917592:IZ917595 SU917592:SV917595 ACQ917592:ACR917595 AMM917592:AMN917595 AWI917592:AWJ917595 BGE917592:BGF917595 BQA917592:BQB917595 BZW917592:BZX917595 CJS917592:CJT917595 CTO917592:CTP917595 DDK917592:DDL917595 DNG917592:DNH917595 DXC917592:DXD917595 EGY917592:EGZ917595 EQU917592:EQV917595 FAQ917592:FAR917595 FKM917592:FKN917595 FUI917592:FUJ917595 GEE917592:GEF917595 GOA917592:GOB917595 GXW917592:GXX917595 HHS917592:HHT917595 HRO917592:HRP917595 IBK917592:IBL917595 ILG917592:ILH917595 IVC917592:IVD917595 JEY917592:JEZ917595 JOU917592:JOV917595 JYQ917592:JYR917595 KIM917592:KIN917595 KSI917592:KSJ917595 LCE917592:LCF917595 LMA917592:LMB917595 LVW917592:LVX917595 MFS917592:MFT917595 MPO917592:MPP917595 MZK917592:MZL917595 NJG917592:NJH917595 NTC917592:NTD917595 OCY917592:OCZ917595 OMU917592:OMV917595 OWQ917592:OWR917595 PGM917592:PGN917595 PQI917592:PQJ917595 QAE917592:QAF917595 QKA917592:QKB917595 QTW917592:QTX917595 RDS917592:RDT917595 RNO917592:RNP917595 RXK917592:RXL917595 SHG917592:SHH917595 SRC917592:SRD917595 TAY917592:TAZ917595 TKU917592:TKV917595 TUQ917592:TUR917595 UEM917592:UEN917595 UOI917592:UOJ917595 UYE917592:UYF917595 VIA917592:VIB917595 VRW917592:VRX917595 WBS917592:WBT917595 WLO917592:WLP917595 WVK917592:WVL917595 C983128:D983131 IY983128:IZ983131 SU983128:SV983131 ACQ983128:ACR983131 AMM983128:AMN983131 AWI983128:AWJ983131 BGE983128:BGF983131 BQA983128:BQB983131 BZW983128:BZX983131 CJS983128:CJT983131 CTO983128:CTP983131 DDK983128:DDL983131 DNG983128:DNH983131 DXC983128:DXD983131 EGY983128:EGZ983131 EQU983128:EQV983131 FAQ983128:FAR983131 FKM983128:FKN983131 FUI983128:FUJ983131 GEE983128:GEF983131 GOA983128:GOB983131 GXW983128:GXX983131 HHS983128:HHT983131 HRO983128:HRP983131 IBK983128:IBL983131 ILG983128:ILH983131 IVC983128:IVD983131 JEY983128:JEZ983131 JOU983128:JOV983131 JYQ983128:JYR983131 KIM983128:KIN983131 KSI983128:KSJ983131 LCE983128:LCF983131 LMA983128:LMB983131 LVW983128:LVX983131 MFS983128:MFT983131 MPO983128:MPP983131 MZK983128:MZL983131 NJG983128:NJH983131 NTC983128:NTD983131 OCY983128:OCZ983131 OMU983128:OMV983131 OWQ983128:OWR983131 PGM983128:PGN983131 PQI983128:PQJ983131 QAE983128:QAF983131 QKA983128:QKB983131 QTW983128:QTX983131 RDS983128:RDT983131 RNO983128:RNP983131 RXK983128:RXL983131 SHG983128:SHH983131 SRC983128:SRD983131 TAY983128:TAZ983131 TKU983128:TKV983131 TUQ983128:TUR983131 UEM983128:UEN983131 UOI983128:UOJ983131 UYE983128:UYF983131 VIA983128:VIB983131 VRW983128:VRX983131 WBS983128:WBT983131 WLO983128:WLP983131 WVK983128:WVL983131 F88:F91 JB88:JB91 SX88:SX91 ACT88:ACT91 AMP88:AMP91 AWL88:AWL91 BGH88:BGH91 BQD88:BQD91 BZZ88:BZZ91 CJV88:CJV91 CTR88:CTR91 DDN88:DDN91 DNJ88:DNJ91 DXF88:DXF91 EHB88:EHB91 EQX88:EQX91 FAT88:FAT91 FKP88:FKP91 FUL88:FUL91 GEH88:GEH91 GOD88:GOD91 GXZ88:GXZ91 HHV88:HHV91 HRR88:HRR91 IBN88:IBN91 ILJ88:ILJ91 IVF88:IVF91 JFB88:JFB91 JOX88:JOX91 JYT88:JYT91 KIP88:KIP91 KSL88:KSL91 LCH88:LCH91 LMD88:LMD91 LVZ88:LVZ91 MFV88:MFV91 MPR88:MPR91 MZN88:MZN91 NJJ88:NJJ91 NTF88:NTF91 ODB88:ODB91 OMX88:OMX91 OWT88:OWT91 PGP88:PGP91 PQL88:PQL91 QAH88:QAH91 QKD88:QKD91 QTZ88:QTZ91 RDV88:RDV91 RNR88:RNR91 RXN88:RXN91 SHJ88:SHJ91 SRF88:SRF91 TBB88:TBB91 TKX88:TKX91 TUT88:TUT91 UEP88:UEP91 UOL88:UOL91 UYH88:UYH91 VID88:VID91 VRZ88:VRZ91 WBV88:WBV91 WLR88:WLR91 WVN88:WVN91 F65624:F65627 JB65624:JB65627 SX65624:SX65627 ACT65624:ACT65627 AMP65624:AMP65627 AWL65624:AWL65627 BGH65624:BGH65627 BQD65624:BQD65627 BZZ65624:BZZ65627 CJV65624:CJV65627 CTR65624:CTR65627 DDN65624:DDN65627 DNJ65624:DNJ65627 DXF65624:DXF65627 EHB65624:EHB65627 EQX65624:EQX65627 FAT65624:FAT65627 FKP65624:FKP65627 FUL65624:FUL65627 GEH65624:GEH65627 GOD65624:GOD65627 GXZ65624:GXZ65627 HHV65624:HHV65627 HRR65624:HRR65627 IBN65624:IBN65627 ILJ65624:ILJ65627 IVF65624:IVF65627 JFB65624:JFB65627 JOX65624:JOX65627 JYT65624:JYT65627 KIP65624:KIP65627 KSL65624:KSL65627 LCH65624:LCH65627 LMD65624:LMD65627 LVZ65624:LVZ65627 MFV65624:MFV65627 MPR65624:MPR65627 MZN65624:MZN65627 NJJ65624:NJJ65627 NTF65624:NTF65627 ODB65624:ODB65627 OMX65624:OMX65627 OWT65624:OWT65627 PGP65624:PGP65627 PQL65624:PQL65627 QAH65624:QAH65627 QKD65624:QKD65627 QTZ65624:QTZ65627 RDV65624:RDV65627 RNR65624:RNR65627 RXN65624:RXN65627 SHJ65624:SHJ65627 SRF65624:SRF65627 TBB65624:TBB65627 TKX65624:TKX65627 TUT65624:TUT65627 UEP65624:UEP65627 UOL65624:UOL65627 UYH65624:UYH65627 VID65624:VID65627 VRZ65624:VRZ65627 WBV65624:WBV65627 WLR65624:WLR65627 WVN65624:WVN65627 F131160:F131163 JB131160:JB131163 SX131160:SX131163 ACT131160:ACT131163 AMP131160:AMP131163 AWL131160:AWL131163 BGH131160:BGH131163 BQD131160:BQD131163 BZZ131160:BZZ131163 CJV131160:CJV131163 CTR131160:CTR131163 DDN131160:DDN131163 DNJ131160:DNJ131163 DXF131160:DXF131163 EHB131160:EHB131163 EQX131160:EQX131163 FAT131160:FAT131163 FKP131160:FKP131163 FUL131160:FUL131163 GEH131160:GEH131163 GOD131160:GOD131163 GXZ131160:GXZ131163 HHV131160:HHV131163 HRR131160:HRR131163 IBN131160:IBN131163 ILJ131160:ILJ131163 IVF131160:IVF131163 JFB131160:JFB131163 JOX131160:JOX131163 JYT131160:JYT131163 KIP131160:KIP131163 KSL131160:KSL131163 LCH131160:LCH131163 LMD131160:LMD131163 LVZ131160:LVZ131163 MFV131160:MFV131163 MPR131160:MPR131163 MZN131160:MZN131163 NJJ131160:NJJ131163 NTF131160:NTF131163 ODB131160:ODB131163 OMX131160:OMX131163 OWT131160:OWT131163 PGP131160:PGP131163 PQL131160:PQL131163 QAH131160:QAH131163 QKD131160:QKD131163 QTZ131160:QTZ131163 RDV131160:RDV131163 RNR131160:RNR131163 RXN131160:RXN131163 SHJ131160:SHJ131163 SRF131160:SRF131163 TBB131160:TBB131163 TKX131160:TKX131163 TUT131160:TUT131163 UEP131160:UEP131163 UOL131160:UOL131163 UYH131160:UYH131163 VID131160:VID131163 VRZ131160:VRZ131163 WBV131160:WBV131163 WLR131160:WLR131163 WVN131160:WVN131163 F196696:F196699 JB196696:JB196699 SX196696:SX196699 ACT196696:ACT196699 AMP196696:AMP196699 AWL196696:AWL196699 BGH196696:BGH196699 BQD196696:BQD196699 BZZ196696:BZZ196699 CJV196696:CJV196699 CTR196696:CTR196699 DDN196696:DDN196699 DNJ196696:DNJ196699 DXF196696:DXF196699 EHB196696:EHB196699 EQX196696:EQX196699 FAT196696:FAT196699 FKP196696:FKP196699 FUL196696:FUL196699 GEH196696:GEH196699 GOD196696:GOD196699 GXZ196696:GXZ196699 HHV196696:HHV196699 HRR196696:HRR196699 IBN196696:IBN196699 ILJ196696:ILJ196699 IVF196696:IVF196699 JFB196696:JFB196699 JOX196696:JOX196699 JYT196696:JYT196699 KIP196696:KIP196699 KSL196696:KSL196699 LCH196696:LCH196699 LMD196696:LMD196699 LVZ196696:LVZ196699 MFV196696:MFV196699 MPR196696:MPR196699 MZN196696:MZN196699 NJJ196696:NJJ196699 NTF196696:NTF196699 ODB196696:ODB196699 OMX196696:OMX196699 OWT196696:OWT196699 PGP196696:PGP196699 PQL196696:PQL196699 QAH196696:QAH196699 QKD196696:QKD196699 QTZ196696:QTZ196699 RDV196696:RDV196699 RNR196696:RNR196699 RXN196696:RXN196699 SHJ196696:SHJ196699 SRF196696:SRF196699 TBB196696:TBB196699 TKX196696:TKX196699 TUT196696:TUT196699 UEP196696:UEP196699 UOL196696:UOL196699 UYH196696:UYH196699 VID196696:VID196699 VRZ196696:VRZ196699 WBV196696:WBV196699 WLR196696:WLR196699 WVN196696:WVN196699 F262232:F262235 JB262232:JB262235 SX262232:SX262235 ACT262232:ACT262235 AMP262232:AMP262235 AWL262232:AWL262235 BGH262232:BGH262235 BQD262232:BQD262235 BZZ262232:BZZ262235 CJV262232:CJV262235 CTR262232:CTR262235 DDN262232:DDN262235 DNJ262232:DNJ262235 DXF262232:DXF262235 EHB262232:EHB262235 EQX262232:EQX262235 FAT262232:FAT262235 FKP262232:FKP262235 FUL262232:FUL262235 GEH262232:GEH262235 GOD262232:GOD262235 GXZ262232:GXZ262235 HHV262232:HHV262235 HRR262232:HRR262235 IBN262232:IBN262235 ILJ262232:ILJ262235 IVF262232:IVF262235 JFB262232:JFB262235 JOX262232:JOX262235 JYT262232:JYT262235 KIP262232:KIP262235 KSL262232:KSL262235 LCH262232:LCH262235 LMD262232:LMD262235 LVZ262232:LVZ262235 MFV262232:MFV262235 MPR262232:MPR262235 MZN262232:MZN262235 NJJ262232:NJJ262235 NTF262232:NTF262235 ODB262232:ODB262235 OMX262232:OMX262235 OWT262232:OWT262235 PGP262232:PGP262235 PQL262232:PQL262235 QAH262232:QAH262235 QKD262232:QKD262235 QTZ262232:QTZ262235 RDV262232:RDV262235 RNR262232:RNR262235 RXN262232:RXN262235 SHJ262232:SHJ262235 SRF262232:SRF262235 TBB262232:TBB262235 TKX262232:TKX262235 TUT262232:TUT262235 UEP262232:UEP262235 UOL262232:UOL262235 UYH262232:UYH262235 VID262232:VID262235 VRZ262232:VRZ262235 WBV262232:WBV262235 WLR262232:WLR262235 WVN262232:WVN262235 F327768:F327771 JB327768:JB327771 SX327768:SX327771 ACT327768:ACT327771 AMP327768:AMP327771 AWL327768:AWL327771 BGH327768:BGH327771 BQD327768:BQD327771 BZZ327768:BZZ327771 CJV327768:CJV327771 CTR327768:CTR327771 DDN327768:DDN327771 DNJ327768:DNJ327771 DXF327768:DXF327771 EHB327768:EHB327771 EQX327768:EQX327771 FAT327768:FAT327771 FKP327768:FKP327771 FUL327768:FUL327771 GEH327768:GEH327771 GOD327768:GOD327771 GXZ327768:GXZ327771 HHV327768:HHV327771 HRR327768:HRR327771 IBN327768:IBN327771 ILJ327768:ILJ327771 IVF327768:IVF327771 JFB327768:JFB327771 JOX327768:JOX327771 JYT327768:JYT327771 KIP327768:KIP327771 KSL327768:KSL327771 LCH327768:LCH327771 LMD327768:LMD327771 LVZ327768:LVZ327771 MFV327768:MFV327771 MPR327768:MPR327771 MZN327768:MZN327771 NJJ327768:NJJ327771 NTF327768:NTF327771 ODB327768:ODB327771 OMX327768:OMX327771 OWT327768:OWT327771 PGP327768:PGP327771 PQL327768:PQL327771 QAH327768:QAH327771 QKD327768:QKD327771 QTZ327768:QTZ327771 RDV327768:RDV327771 RNR327768:RNR327771 RXN327768:RXN327771 SHJ327768:SHJ327771 SRF327768:SRF327771 TBB327768:TBB327771 TKX327768:TKX327771 TUT327768:TUT327771 UEP327768:UEP327771 UOL327768:UOL327771 UYH327768:UYH327771 VID327768:VID327771 VRZ327768:VRZ327771 WBV327768:WBV327771 WLR327768:WLR327771 WVN327768:WVN327771 F393304:F393307 JB393304:JB393307 SX393304:SX393307 ACT393304:ACT393307 AMP393304:AMP393307 AWL393304:AWL393307 BGH393304:BGH393307 BQD393304:BQD393307 BZZ393304:BZZ393307 CJV393304:CJV393307 CTR393304:CTR393307 DDN393304:DDN393307 DNJ393304:DNJ393307 DXF393304:DXF393307 EHB393304:EHB393307 EQX393304:EQX393307 FAT393304:FAT393307 FKP393304:FKP393307 FUL393304:FUL393307 GEH393304:GEH393307 GOD393304:GOD393307 GXZ393304:GXZ393307 HHV393304:HHV393307 HRR393304:HRR393307 IBN393304:IBN393307 ILJ393304:ILJ393307 IVF393304:IVF393307 JFB393304:JFB393307 JOX393304:JOX393307 JYT393304:JYT393307 KIP393304:KIP393307 KSL393304:KSL393307 LCH393304:LCH393307 LMD393304:LMD393307 LVZ393304:LVZ393307 MFV393304:MFV393307 MPR393304:MPR393307 MZN393304:MZN393307 NJJ393304:NJJ393307 NTF393304:NTF393307 ODB393304:ODB393307 OMX393304:OMX393307 OWT393304:OWT393307 PGP393304:PGP393307 PQL393304:PQL393307 QAH393304:QAH393307 QKD393304:QKD393307 QTZ393304:QTZ393307 RDV393304:RDV393307 RNR393304:RNR393307 RXN393304:RXN393307 SHJ393304:SHJ393307 SRF393304:SRF393307 TBB393304:TBB393307 TKX393304:TKX393307 TUT393304:TUT393307 UEP393304:UEP393307 UOL393304:UOL393307 UYH393304:UYH393307 VID393304:VID393307 VRZ393304:VRZ393307 WBV393304:WBV393307 WLR393304:WLR393307 WVN393304:WVN393307 F458840:F458843 JB458840:JB458843 SX458840:SX458843 ACT458840:ACT458843 AMP458840:AMP458843 AWL458840:AWL458843 BGH458840:BGH458843 BQD458840:BQD458843 BZZ458840:BZZ458843 CJV458840:CJV458843 CTR458840:CTR458843 DDN458840:DDN458843 DNJ458840:DNJ458843 DXF458840:DXF458843 EHB458840:EHB458843 EQX458840:EQX458843 FAT458840:FAT458843 FKP458840:FKP458843 FUL458840:FUL458843 GEH458840:GEH458843 GOD458840:GOD458843 GXZ458840:GXZ458843 HHV458840:HHV458843 HRR458840:HRR458843 IBN458840:IBN458843 ILJ458840:ILJ458843 IVF458840:IVF458843 JFB458840:JFB458843 JOX458840:JOX458843 JYT458840:JYT458843 KIP458840:KIP458843 KSL458840:KSL458843 LCH458840:LCH458843 LMD458840:LMD458843 LVZ458840:LVZ458843 MFV458840:MFV458843 MPR458840:MPR458843 MZN458840:MZN458843 NJJ458840:NJJ458843 NTF458840:NTF458843 ODB458840:ODB458843 OMX458840:OMX458843 OWT458840:OWT458843 PGP458840:PGP458843 PQL458840:PQL458843 QAH458840:QAH458843 QKD458840:QKD458843 QTZ458840:QTZ458843 RDV458840:RDV458843 RNR458840:RNR458843 RXN458840:RXN458843 SHJ458840:SHJ458843 SRF458840:SRF458843 TBB458840:TBB458843 TKX458840:TKX458843 TUT458840:TUT458843 UEP458840:UEP458843 UOL458840:UOL458843 UYH458840:UYH458843 VID458840:VID458843 VRZ458840:VRZ458843 WBV458840:WBV458843 WLR458840:WLR458843 WVN458840:WVN458843 F524376:F524379 JB524376:JB524379 SX524376:SX524379 ACT524376:ACT524379 AMP524376:AMP524379 AWL524376:AWL524379 BGH524376:BGH524379 BQD524376:BQD524379 BZZ524376:BZZ524379 CJV524376:CJV524379 CTR524376:CTR524379 DDN524376:DDN524379 DNJ524376:DNJ524379 DXF524376:DXF524379 EHB524376:EHB524379 EQX524376:EQX524379 FAT524376:FAT524379 FKP524376:FKP524379 FUL524376:FUL524379 GEH524376:GEH524379 GOD524376:GOD524379 GXZ524376:GXZ524379 HHV524376:HHV524379 HRR524376:HRR524379 IBN524376:IBN524379 ILJ524376:ILJ524379 IVF524376:IVF524379 JFB524376:JFB524379 JOX524376:JOX524379 JYT524376:JYT524379 KIP524376:KIP524379 KSL524376:KSL524379 LCH524376:LCH524379 LMD524376:LMD524379 LVZ524376:LVZ524379 MFV524376:MFV524379 MPR524376:MPR524379 MZN524376:MZN524379 NJJ524376:NJJ524379 NTF524376:NTF524379 ODB524376:ODB524379 OMX524376:OMX524379 OWT524376:OWT524379 PGP524376:PGP524379 PQL524376:PQL524379 QAH524376:QAH524379 QKD524376:QKD524379 QTZ524376:QTZ524379 RDV524376:RDV524379 RNR524376:RNR524379 RXN524376:RXN524379 SHJ524376:SHJ524379 SRF524376:SRF524379 TBB524376:TBB524379 TKX524376:TKX524379 TUT524376:TUT524379 UEP524376:UEP524379 UOL524376:UOL524379 UYH524376:UYH524379 VID524376:VID524379 VRZ524376:VRZ524379 WBV524376:WBV524379 WLR524376:WLR524379 WVN524376:WVN524379 F589912:F589915 JB589912:JB589915 SX589912:SX589915 ACT589912:ACT589915 AMP589912:AMP589915 AWL589912:AWL589915 BGH589912:BGH589915 BQD589912:BQD589915 BZZ589912:BZZ589915 CJV589912:CJV589915 CTR589912:CTR589915 DDN589912:DDN589915 DNJ589912:DNJ589915 DXF589912:DXF589915 EHB589912:EHB589915 EQX589912:EQX589915 FAT589912:FAT589915 FKP589912:FKP589915 FUL589912:FUL589915 GEH589912:GEH589915 GOD589912:GOD589915 GXZ589912:GXZ589915 HHV589912:HHV589915 HRR589912:HRR589915 IBN589912:IBN589915 ILJ589912:ILJ589915 IVF589912:IVF589915 JFB589912:JFB589915 JOX589912:JOX589915 JYT589912:JYT589915 KIP589912:KIP589915 KSL589912:KSL589915 LCH589912:LCH589915 LMD589912:LMD589915 LVZ589912:LVZ589915 MFV589912:MFV589915 MPR589912:MPR589915 MZN589912:MZN589915 NJJ589912:NJJ589915 NTF589912:NTF589915 ODB589912:ODB589915 OMX589912:OMX589915 OWT589912:OWT589915 PGP589912:PGP589915 PQL589912:PQL589915 QAH589912:QAH589915 QKD589912:QKD589915 QTZ589912:QTZ589915 RDV589912:RDV589915 RNR589912:RNR589915 RXN589912:RXN589915 SHJ589912:SHJ589915 SRF589912:SRF589915 TBB589912:TBB589915 TKX589912:TKX589915 TUT589912:TUT589915 UEP589912:UEP589915 UOL589912:UOL589915 UYH589912:UYH589915 VID589912:VID589915 VRZ589912:VRZ589915 WBV589912:WBV589915 WLR589912:WLR589915 WVN589912:WVN589915 F655448:F655451 JB655448:JB655451 SX655448:SX655451 ACT655448:ACT655451 AMP655448:AMP655451 AWL655448:AWL655451 BGH655448:BGH655451 BQD655448:BQD655451 BZZ655448:BZZ655451 CJV655448:CJV655451 CTR655448:CTR655451 DDN655448:DDN655451 DNJ655448:DNJ655451 DXF655448:DXF655451 EHB655448:EHB655451 EQX655448:EQX655451 FAT655448:FAT655451 FKP655448:FKP655451 FUL655448:FUL655451 GEH655448:GEH655451 GOD655448:GOD655451 GXZ655448:GXZ655451 HHV655448:HHV655451 HRR655448:HRR655451 IBN655448:IBN655451 ILJ655448:ILJ655451 IVF655448:IVF655451 JFB655448:JFB655451 JOX655448:JOX655451 JYT655448:JYT655451 KIP655448:KIP655451 KSL655448:KSL655451 LCH655448:LCH655451 LMD655448:LMD655451 LVZ655448:LVZ655451 MFV655448:MFV655451 MPR655448:MPR655451 MZN655448:MZN655451 NJJ655448:NJJ655451 NTF655448:NTF655451 ODB655448:ODB655451 OMX655448:OMX655451 OWT655448:OWT655451 PGP655448:PGP655451 PQL655448:PQL655451 QAH655448:QAH655451 QKD655448:QKD655451 QTZ655448:QTZ655451 RDV655448:RDV655451 RNR655448:RNR655451 RXN655448:RXN655451 SHJ655448:SHJ655451 SRF655448:SRF655451 TBB655448:TBB655451 TKX655448:TKX655451 TUT655448:TUT655451 UEP655448:UEP655451 UOL655448:UOL655451 UYH655448:UYH655451 VID655448:VID655451 VRZ655448:VRZ655451 WBV655448:WBV655451 WLR655448:WLR655451 WVN655448:WVN655451 F720984:F720987 JB720984:JB720987 SX720984:SX720987 ACT720984:ACT720987 AMP720984:AMP720987 AWL720984:AWL720987 BGH720984:BGH720987 BQD720984:BQD720987 BZZ720984:BZZ720987 CJV720984:CJV720987 CTR720984:CTR720987 DDN720984:DDN720987 DNJ720984:DNJ720987 DXF720984:DXF720987 EHB720984:EHB720987 EQX720984:EQX720987 FAT720984:FAT720987 FKP720984:FKP720987 FUL720984:FUL720987 GEH720984:GEH720987 GOD720984:GOD720987 GXZ720984:GXZ720987 HHV720984:HHV720987 HRR720984:HRR720987 IBN720984:IBN720987 ILJ720984:ILJ720987 IVF720984:IVF720987 JFB720984:JFB720987 JOX720984:JOX720987 JYT720984:JYT720987 KIP720984:KIP720987 KSL720984:KSL720987 LCH720984:LCH720987 LMD720984:LMD720987 LVZ720984:LVZ720987 MFV720984:MFV720987 MPR720984:MPR720987 MZN720984:MZN720987 NJJ720984:NJJ720987 NTF720984:NTF720987 ODB720984:ODB720987 OMX720984:OMX720987 OWT720984:OWT720987 PGP720984:PGP720987 PQL720984:PQL720987 QAH720984:QAH720987 QKD720984:QKD720987 QTZ720984:QTZ720987 RDV720984:RDV720987 RNR720984:RNR720987 RXN720984:RXN720987 SHJ720984:SHJ720987 SRF720984:SRF720987 TBB720984:TBB720987 TKX720984:TKX720987 TUT720984:TUT720987 UEP720984:UEP720987 UOL720984:UOL720987 UYH720984:UYH720987 VID720984:VID720987 VRZ720984:VRZ720987 WBV720984:WBV720987 WLR720984:WLR720987 WVN720984:WVN720987 F786520:F786523 JB786520:JB786523 SX786520:SX786523 ACT786520:ACT786523 AMP786520:AMP786523 AWL786520:AWL786523 BGH786520:BGH786523 BQD786520:BQD786523 BZZ786520:BZZ786523 CJV786520:CJV786523 CTR786520:CTR786523 DDN786520:DDN786523 DNJ786520:DNJ786523 DXF786520:DXF786523 EHB786520:EHB786523 EQX786520:EQX786523 FAT786520:FAT786523 FKP786520:FKP786523 FUL786520:FUL786523 GEH786520:GEH786523 GOD786520:GOD786523 GXZ786520:GXZ786523 HHV786520:HHV786523 HRR786520:HRR786523 IBN786520:IBN786523 ILJ786520:ILJ786523 IVF786520:IVF786523 JFB786520:JFB786523 JOX786520:JOX786523 JYT786520:JYT786523 KIP786520:KIP786523 KSL786520:KSL786523 LCH786520:LCH786523 LMD786520:LMD786523 LVZ786520:LVZ786523 MFV786520:MFV786523 MPR786520:MPR786523 MZN786520:MZN786523 NJJ786520:NJJ786523 NTF786520:NTF786523 ODB786520:ODB786523 OMX786520:OMX786523 OWT786520:OWT786523 PGP786520:PGP786523 PQL786520:PQL786523 QAH786520:QAH786523 QKD786520:QKD786523 QTZ786520:QTZ786523 RDV786520:RDV786523 RNR786520:RNR786523 RXN786520:RXN786523 SHJ786520:SHJ786523 SRF786520:SRF786523 TBB786520:TBB786523 TKX786520:TKX786523 TUT786520:TUT786523 UEP786520:UEP786523 UOL786520:UOL786523 UYH786520:UYH786523 VID786520:VID786523 VRZ786520:VRZ786523 WBV786520:WBV786523 WLR786520:WLR786523 WVN786520:WVN786523 F852056:F852059 JB852056:JB852059 SX852056:SX852059 ACT852056:ACT852059 AMP852056:AMP852059 AWL852056:AWL852059 BGH852056:BGH852059 BQD852056:BQD852059 BZZ852056:BZZ852059 CJV852056:CJV852059 CTR852056:CTR852059 DDN852056:DDN852059 DNJ852056:DNJ852059 DXF852056:DXF852059 EHB852056:EHB852059 EQX852056:EQX852059 FAT852056:FAT852059 FKP852056:FKP852059 FUL852056:FUL852059 GEH852056:GEH852059 GOD852056:GOD852059 GXZ852056:GXZ852059 HHV852056:HHV852059 HRR852056:HRR852059 IBN852056:IBN852059 ILJ852056:ILJ852059 IVF852056:IVF852059 JFB852056:JFB852059 JOX852056:JOX852059 JYT852056:JYT852059 KIP852056:KIP852059 KSL852056:KSL852059 LCH852056:LCH852059 LMD852056:LMD852059 LVZ852056:LVZ852059 MFV852056:MFV852059 MPR852056:MPR852059 MZN852056:MZN852059 NJJ852056:NJJ852059 NTF852056:NTF852059 ODB852056:ODB852059 OMX852056:OMX852059 OWT852056:OWT852059 PGP852056:PGP852059 PQL852056:PQL852059 QAH852056:QAH852059 QKD852056:QKD852059 QTZ852056:QTZ852059 RDV852056:RDV852059 RNR852056:RNR852059 RXN852056:RXN852059 SHJ852056:SHJ852059 SRF852056:SRF852059 TBB852056:TBB852059 TKX852056:TKX852059 TUT852056:TUT852059 UEP852056:UEP852059 UOL852056:UOL852059 UYH852056:UYH852059 VID852056:VID852059 VRZ852056:VRZ852059 WBV852056:WBV852059 WLR852056:WLR852059 WVN852056:WVN852059 F917592:F917595 JB917592:JB917595 SX917592:SX917595 ACT917592:ACT917595 AMP917592:AMP917595 AWL917592:AWL917595 BGH917592:BGH917595 BQD917592:BQD917595 BZZ917592:BZZ917595 CJV917592:CJV917595 CTR917592:CTR917595 DDN917592:DDN917595 DNJ917592:DNJ917595 DXF917592:DXF917595 EHB917592:EHB917595 EQX917592:EQX917595 FAT917592:FAT917595 FKP917592:FKP917595 FUL917592:FUL917595 GEH917592:GEH917595 GOD917592:GOD917595 GXZ917592:GXZ917595 HHV917592:HHV917595 HRR917592:HRR917595 IBN917592:IBN917595 ILJ917592:ILJ917595 IVF917592:IVF917595 JFB917592:JFB917595 JOX917592:JOX917595 JYT917592:JYT917595 KIP917592:KIP917595 KSL917592:KSL917595 LCH917592:LCH917595 LMD917592:LMD917595 LVZ917592:LVZ917595 MFV917592:MFV917595 MPR917592:MPR917595 MZN917592:MZN917595 NJJ917592:NJJ917595 NTF917592:NTF917595 ODB917592:ODB917595 OMX917592:OMX917595 OWT917592:OWT917595 PGP917592:PGP917595 PQL917592:PQL917595 QAH917592:QAH917595 QKD917592:QKD917595 QTZ917592:QTZ917595 RDV917592:RDV917595 RNR917592:RNR917595 RXN917592:RXN917595 SHJ917592:SHJ917595 SRF917592:SRF917595 TBB917592:TBB917595 TKX917592:TKX917595 TUT917592:TUT917595 UEP917592:UEP917595 UOL917592:UOL917595 UYH917592:UYH917595 VID917592:VID917595 VRZ917592:VRZ917595 WBV917592:WBV917595 WLR917592:WLR917595 WVN917592:WVN917595 F983128:F983131 JB983128:JB983131 SX983128:SX983131 ACT983128:ACT983131 AMP983128:AMP983131 AWL983128:AWL983131 BGH983128:BGH983131 BQD983128:BQD983131 BZZ983128:BZZ983131 CJV983128:CJV983131 CTR983128:CTR983131 DDN983128:DDN983131 DNJ983128:DNJ983131 DXF983128:DXF983131 EHB983128:EHB983131 EQX983128:EQX983131 FAT983128:FAT983131 FKP983128:FKP983131 FUL983128:FUL983131 GEH983128:GEH983131 GOD983128:GOD983131 GXZ983128:GXZ983131 HHV983128:HHV983131 HRR983128:HRR983131 IBN983128:IBN983131 ILJ983128:ILJ983131 IVF983128:IVF983131 JFB983128:JFB983131 JOX983128:JOX983131 JYT983128:JYT983131 KIP983128:KIP983131 KSL983128:KSL983131 LCH983128:LCH983131 LMD983128:LMD983131 LVZ983128:LVZ983131 MFV983128:MFV983131 MPR983128:MPR983131 MZN983128:MZN983131 NJJ983128:NJJ983131 NTF983128:NTF983131 ODB983128:ODB983131 OMX983128:OMX983131 OWT983128:OWT983131 PGP983128:PGP983131 PQL983128:PQL983131 QAH983128:QAH983131 QKD983128:QKD983131 QTZ983128:QTZ983131 RDV983128:RDV983131 RNR983128:RNR983131 RXN983128:RXN983131 SHJ983128:SHJ983131 SRF983128:SRF983131 TBB983128:TBB983131 TKX983128:TKX983131 TUT983128:TUT983131 UEP983128:UEP983131 UOL983128:UOL983131 UYH983128:UYH983131 VID983128:VID983131 VRZ983128:VRZ983131 WBV983128:WBV983131 WLR983128:WLR983131 WVN983128:WVN983131 C93:D97 IY93:IZ97 SU93:SV97 ACQ93:ACR97 AMM93:AMN97 AWI93:AWJ97 BGE93:BGF97 BQA93:BQB97 BZW93:BZX97 CJS93:CJT97 CTO93:CTP97 DDK93:DDL97 DNG93:DNH97 DXC93:DXD97 EGY93:EGZ97 EQU93:EQV97 FAQ93:FAR97 FKM93:FKN97 FUI93:FUJ97 GEE93:GEF97 GOA93:GOB97 GXW93:GXX97 HHS93:HHT97 HRO93:HRP97 IBK93:IBL97 ILG93:ILH97 IVC93:IVD97 JEY93:JEZ97 JOU93:JOV97 JYQ93:JYR97 KIM93:KIN97 KSI93:KSJ97 LCE93:LCF97 LMA93:LMB97 LVW93:LVX97 MFS93:MFT97 MPO93:MPP97 MZK93:MZL97 NJG93:NJH97 NTC93:NTD97 OCY93:OCZ97 OMU93:OMV97 OWQ93:OWR97 PGM93:PGN97 PQI93:PQJ97 QAE93:QAF97 QKA93:QKB97 QTW93:QTX97 RDS93:RDT97 RNO93:RNP97 RXK93:RXL97 SHG93:SHH97 SRC93:SRD97 TAY93:TAZ97 TKU93:TKV97 TUQ93:TUR97 UEM93:UEN97 UOI93:UOJ97 UYE93:UYF97 VIA93:VIB97 VRW93:VRX97 WBS93:WBT97 WLO93:WLP97 WVK93:WVL97 C65629:D65633 IY65629:IZ65633 SU65629:SV65633 ACQ65629:ACR65633 AMM65629:AMN65633 AWI65629:AWJ65633 BGE65629:BGF65633 BQA65629:BQB65633 BZW65629:BZX65633 CJS65629:CJT65633 CTO65629:CTP65633 DDK65629:DDL65633 DNG65629:DNH65633 DXC65629:DXD65633 EGY65629:EGZ65633 EQU65629:EQV65633 FAQ65629:FAR65633 FKM65629:FKN65633 FUI65629:FUJ65633 GEE65629:GEF65633 GOA65629:GOB65633 GXW65629:GXX65633 HHS65629:HHT65633 HRO65629:HRP65633 IBK65629:IBL65633 ILG65629:ILH65633 IVC65629:IVD65633 JEY65629:JEZ65633 JOU65629:JOV65633 JYQ65629:JYR65633 KIM65629:KIN65633 KSI65629:KSJ65633 LCE65629:LCF65633 LMA65629:LMB65633 LVW65629:LVX65633 MFS65629:MFT65633 MPO65629:MPP65633 MZK65629:MZL65633 NJG65629:NJH65633 NTC65629:NTD65633 OCY65629:OCZ65633 OMU65629:OMV65633 OWQ65629:OWR65633 PGM65629:PGN65633 PQI65629:PQJ65633 QAE65629:QAF65633 QKA65629:QKB65633 QTW65629:QTX65633 RDS65629:RDT65633 RNO65629:RNP65633 RXK65629:RXL65633 SHG65629:SHH65633 SRC65629:SRD65633 TAY65629:TAZ65633 TKU65629:TKV65633 TUQ65629:TUR65633 UEM65629:UEN65633 UOI65629:UOJ65633 UYE65629:UYF65633 VIA65629:VIB65633 VRW65629:VRX65633 WBS65629:WBT65633 WLO65629:WLP65633 WVK65629:WVL65633 C131165:D131169 IY131165:IZ131169 SU131165:SV131169 ACQ131165:ACR131169 AMM131165:AMN131169 AWI131165:AWJ131169 BGE131165:BGF131169 BQA131165:BQB131169 BZW131165:BZX131169 CJS131165:CJT131169 CTO131165:CTP131169 DDK131165:DDL131169 DNG131165:DNH131169 DXC131165:DXD131169 EGY131165:EGZ131169 EQU131165:EQV131169 FAQ131165:FAR131169 FKM131165:FKN131169 FUI131165:FUJ131169 GEE131165:GEF131169 GOA131165:GOB131169 GXW131165:GXX131169 HHS131165:HHT131169 HRO131165:HRP131169 IBK131165:IBL131169 ILG131165:ILH131169 IVC131165:IVD131169 JEY131165:JEZ131169 JOU131165:JOV131169 JYQ131165:JYR131169 KIM131165:KIN131169 KSI131165:KSJ131169 LCE131165:LCF131169 LMA131165:LMB131169 LVW131165:LVX131169 MFS131165:MFT131169 MPO131165:MPP131169 MZK131165:MZL131169 NJG131165:NJH131169 NTC131165:NTD131169 OCY131165:OCZ131169 OMU131165:OMV131169 OWQ131165:OWR131169 PGM131165:PGN131169 PQI131165:PQJ131169 QAE131165:QAF131169 QKA131165:QKB131169 QTW131165:QTX131169 RDS131165:RDT131169 RNO131165:RNP131169 RXK131165:RXL131169 SHG131165:SHH131169 SRC131165:SRD131169 TAY131165:TAZ131169 TKU131165:TKV131169 TUQ131165:TUR131169 UEM131165:UEN131169 UOI131165:UOJ131169 UYE131165:UYF131169 VIA131165:VIB131169 VRW131165:VRX131169 WBS131165:WBT131169 WLO131165:WLP131169 WVK131165:WVL131169 C196701:D196705 IY196701:IZ196705 SU196701:SV196705 ACQ196701:ACR196705 AMM196701:AMN196705 AWI196701:AWJ196705 BGE196701:BGF196705 BQA196701:BQB196705 BZW196701:BZX196705 CJS196701:CJT196705 CTO196701:CTP196705 DDK196701:DDL196705 DNG196701:DNH196705 DXC196701:DXD196705 EGY196701:EGZ196705 EQU196701:EQV196705 FAQ196701:FAR196705 FKM196701:FKN196705 FUI196701:FUJ196705 GEE196701:GEF196705 GOA196701:GOB196705 GXW196701:GXX196705 HHS196701:HHT196705 HRO196701:HRP196705 IBK196701:IBL196705 ILG196701:ILH196705 IVC196701:IVD196705 JEY196701:JEZ196705 JOU196701:JOV196705 JYQ196701:JYR196705 KIM196701:KIN196705 KSI196701:KSJ196705 LCE196701:LCF196705 LMA196701:LMB196705 LVW196701:LVX196705 MFS196701:MFT196705 MPO196701:MPP196705 MZK196701:MZL196705 NJG196701:NJH196705 NTC196701:NTD196705 OCY196701:OCZ196705 OMU196701:OMV196705 OWQ196701:OWR196705 PGM196701:PGN196705 PQI196701:PQJ196705 QAE196701:QAF196705 QKA196701:QKB196705 QTW196701:QTX196705 RDS196701:RDT196705 RNO196701:RNP196705 RXK196701:RXL196705 SHG196701:SHH196705 SRC196701:SRD196705 TAY196701:TAZ196705 TKU196701:TKV196705 TUQ196701:TUR196705 UEM196701:UEN196705 UOI196701:UOJ196705 UYE196701:UYF196705 VIA196701:VIB196705 VRW196701:VRX196705 WBS196701:WBT196705 WLO196701:WLP196705 WVK196701:WVL196705 C262237:D262241 IY262237:IZ262241 SU262237:SV262241 ACQ262237:ACR262241 AMM262237:AMN262241 AWI262237:AWJ262241 BGE262237:BGF262241 BQA262237:BQB262241 BZW262237:BZX262241 CJS262237:CJT262241 CTO262237:CTP262241 DDK262237:DDL262241 DNG262237:DNH262241 DXC262237:DXD262241 EGY262237:EGZ262241 EQU262237:EQV262241 FAQ262237:FAR262241 FKM262237:FKN262241 FUI262237:FUJ262241 GEE262237:GEF262241 GOA262237:GOB262241 GXW262237:GXX262241 HHS262237:HHT262241 HRO262237:HRP262241 IBK262237:IBL262241 ILG262237:ILH262241 IVC262237:IVD262241 JEY262237:JEZ262241 JOU262237:JOV262241 JYQ262237:JYR262241 KIM262237:KIN262241 KSI262237:KSJ262241 LCE262237:LCF262241 LMA262237:LMB262241 LVW262237:LVX262241 MFS262237:MFT262241 MPO262237:MPP262241 MZK262237:MZL262241 NJG262237:NJH262241 NTC262237:NTD262241 OCY262237:OCZ262241 OMU262237:OMV262241 OWQ262237:OWR262241 PGM262237:PGN262241 PQI262237:PQJ262241 QAE262237:QAF262241 QKA262237:QKB262241 QTW262237:QTX262241 RDS262237:RDT262241 RNO262237:RNP262241 RXK262237:RXL262241 SHG262237:SHH262241 SRC262237:SRD262241 TAY262237:TAZ262241 TKU262237:TKV262241 TUQ262237:TUR262241 UEM262237:UEN262241 UOI262237:UOJ262241 UYE262237:UYF262241 VIA262237:VIB262241 VRW262237:VRX262241 WBS262237:WBT262241 WLO262237:WLP262241 WVK262237:WVL262241 C327773:D327777 IY327773:IZ327777 SU327773:SV327777 ACQ327773:ACR327777 AMM327773:AMN327777 AWI327773:AWJ327777 BGE327773:BGF327777 BQA327773:BQB327777 BZW327773:BZX327777 CJS327773:CJT327777 CTO327773:CTP327777 DDK327773:DDL327777 DNG327773:DNH327777 DXC327773:DXD327777 EGY327773:EGZ327777 EQU327773:EQV327777 FAQ327773:FAR327777 FKM327773:FKN327777 FUI327773:FUJ327777 GEE327773:GEF327777 GOA327773:GOB327777 GXW327773:GXX327777 HHS327773:HHT327777 HRO327773:HRP327777 IBK327773:IBL327777 ILG327773:ILH327777 IVC327773:IVD327777 JEY327773:JEZ327777 JOU327773:JOV327777 JYQ327773:JYR327777 KIM327773:KIN327777 KSI327773:KSJ327777 LCE327773:LCF327777 LMA327773:LMB327777 LVW327773:LVX327777 MFS327773:MFT327777 MPO327773:MPP327777 MZK327773:MZL327777 NJG327773:NJH327777 NTC327773:NTD327777 OCY327773:OCZ327777 OMU327773:OMV327777 OWQ327773:OWR327777 PGM327773:PGN327777 PQI327773:PQJ327777 QAE327773:QAF327777 QKA327773:QKB327777 QTW327773:QTX327777 RDS327773:RDT327777 RNO327773:RNP327777 RXK327773:RXL327777 SHG327773:SHH327777 SRC327773:SRD327777 TAY327773:TAZ327777 TKU327773:TKV327777 TUQ327773:TUR327777 UEM327773:UEN327777 UOI327773:UOJ327777 UYE327773:UYF327777 VIA327773:VIB327777 VRW327773:VRX327777 WBS327773:WBT327777 WLO327773:WLP327777 WVK327773:WVL327777 C393309:D393313 IY393309:IZ393313 SU393309:SV393313 ACQ393309:ACR393313 AMM393309:AMN393313 AWI393309:AWJ393313 BGE393309:BGF393313 BQA393309:BQB393313 BZW393309:BZX393313 CJS393309:CJT393313 CTO393309:CTP393313 DDK393309:DDL393313 DNG393309:DNH393313 DXC393309:DXD393313 EGY393309:EGZ393313 EQU393309:EQV393313 FAQ393309:FAR393313 FKM393309:FKN393313 FUI393309:FUJ393313 GEE393309:GEF393313 GOA393309:GOB393313 GXW393309:GXX393313 HHS393309:HHT393313 HRO393309:HRP393313 IBK393309:IBL393313 ILG393309:ILH393313 IVC393309:IVD393313 JEY393309:JEZ393313 JOU393309:JOV393313 JYQ393309:JYR393313 KIM393309:KIN393313 KSI393309:KSJ393313 LCE393309:LCF393313 LMA393309:LMB393313 LVW393309:LVX393313 MFS393309:MFT393313 MPO393309:MPP393313 MZK393309:MZL393313 NJG393309:NJH393313 NTC393309:NTD393313 OCY393309:OCZ393313 OMU393309:OMV393313 OWQ393309:OWR393313 PGM393309:PGN393313 PQI393309:PQJ393313 QAE393309:QAF393313 QKA393309:QKB393313 QTW393309:QTX393313 RDS393309:RDT393313 RNO393309:RNP393313 RXK393309:RXL393313 SHG393309:SHH393313 SRC393309:SRD393313 TAY393309:TAZ393313 TKU393309:TKV393313 TUQ393309:TUR393313 UEM393309:UEN393313 UOI393309:UOJ393313 UYE393309:UYF393313 VIA393309:VIB393313 VRW393309:VRX393313 WBS393309:WBT393313 WLO393309:WLP393313 WVK393309:WVL393313 C458845:D458849 IY458845:IZ458849 SU458845:SV458849 ACQ458845:ACR458849 AMM458845:AMN458849 AWI458845:AWJ458849 BGE458845:BGF458849 BQA458845:BQB458849 BZW458845:BZX458849 CJS458845:CJT458849 CTO458845:CTP458849 DDK458845:DDL458849 DNG458845:DNH458849 DXC458845:DXD458849 EGY458845:EGZ458849 EQU458845:EQV458849 FAQ458845:FAR458849 FKM458845:FKN458849 FUI458845:FUJ458849 GEE458845:GEF458849 GOA458845:GOB458849 GXW458845:GXX458849 HHS458845:HHT458849 HRO458845:HRP458849 IBK458845:IBL458849 ILG458845:ILH458849 IVC458845:IVD458849 JEY458845:JEZ458849 JOU458845:JOV458849 JYQ458845:JYR458849 KIM458845:KIN458849 KSI458845:KSJ458849 LCE458845:LCF458849 LMA458845:LMB458849 LVW458845:LVX458849 MFS458845:MFT458849 MPO458845:MPP458849 MZK458845:MZL458849 NJG458845:NJH458849 NTC458845:NTD458849 OCY458845:OCZ458849 OMU458845:OMV458849 OWQ458845:OWR458849 PGM458845:PGN458849 PQI458845:PQJ458849 QAE458845:QAF458849 QKA458845:QKB458849 QTW458845:QTX458849 RDS458845:RDT458849 RNO458845:RNP458849 RXK458845:RXL458849 SHG458845:SHH458849 SRC458845:SRD458849 TAY458845:TAZ458849 TKU458845:TKV458849 TUQ458845:TUR458849 UEM458845:UEN458849 UOI458845:UOJ458849 UYE458845:UYF458849 VIA458845:VIB458849 VRW458845:VRX458849 WBS458845:WBT458849 WLO458845:WLP458849 WVK458845:WVL458849 C524381:D524385 IY524381:IZ524385 SU524381:SV524385 ACQ524381:ACR524385 AMM524381:AMN524385 AWI524381:AWJ524385 BGE524381:BGF524385 BQA524381:BQB524385 BZW524381:BZX524385 CJS524381:CJT524385 CTO524381:CTP524385 DDK524381:DDL524385 DNG524381:DNH524385 DXC524381:DXD524385 EGY524381:EGZ524385 EQU524381:EQV524385 FAQ524381:FAR524385 FKM524381:FKN524385 FUI524381:FUJ524385 GEE524381:GEF524385 GOA524381:GOB524385 GXW524381:GXX524385 HHS524381:HHT524385 HRO524381:HRP524385 IBK524381:IBL524385 ILG524381:ILH524385 IVC524381:IVD524385 JEY524381:JEZ524385 JOU524381:JOV524385 JYQ524381:JYR524385 KIM524381:KIN524385 KSI524381:KSJ524385 LCE524381:LCF524385 LMA524381:LMB524385 LVW524381:LVX524385 MFS524381:MFT524385 MPO524381:MPP524385 MZK524381:MZL524385 NJG524381:NJH524385 NTC524381:NTD524385 OCY524381:OCZ524385 OMU524381:OMV524385 OWQ524381:OWR524385 PGM524381:PGN524385 PQI524381:PQJ524385 QAE524381:QAF524385 QKA524381:QKB524385 QTW524381:QTX524385 RDS524381:RDT524385 RNO524381:RNP524385 RXK524381:RXL524385 SHG524381:SHH524385 SRC524381:SRD524385 TAY524381:TAZ524385 TKU524381:TKV524385 TUQ524381:TUR524385 UEM524381:UEN524385 UOI524381:UOJ524385 UYE524381:UYF524385 VIA524381:VIB524385 VRW524381:VRX524385 WBS524381:WBT524385 WLO524381:WLP524385 WVK524381:WVL524385 C589917:D589921 IY589917:IZ589921 SU589917:SV589921 ACQ589917:ACR589921 AMM589917:AMN589921 AWI589917:AWJ589921 BGE589917:BGF589921 BQA589917:BQB589921 BZW589917:BZX589921 CJS589917:CJT589921 CTO589917:CTP589921 DDK589917:DDL589921 DNG589917:DNH589921 DXC589917:DXD589921 EGY589917:EGZ589921 EQU589917:EQV589921 FAQ589917:FAR589921 FKM589917:FKN589921 FUI589917:FUJ589921 GEE589917:GEF589921 GOA589917:GOB589921 GXW589917:GXX589921 HHS589917:HHT589921 HRO589917:HRP589921 IBK589917:IBL589921 ILG589917:ILH589921 IVC589917:IVD589921 JEY589917:JEZ589921 JOU589917:JOV589921 JYQ589917:JYR589921 KIM589917:KIN589921 KSI589917:KSJ589921 LCE589917:LCF589921 LMA589917:LMB589921 LVW589917:LVX589921 MFS589917:MFT589921 MPO589917:MPP589921 MZK589917:MZL589921 NJG589917:NJH589921 NTC589917:NTD589921 OCY589917:OCZ589921 OMU589917:OMV589921 OWQ589917:OWR589921 PGM589917:PGN589921 PQI589917:PQJ589921 QAE589917:QAF589921 QKA589917:QKB589921 QTW589917:QTX589921 RDS589917:RDT589921 RNO589917:RNP589921 RXK589917:RXL589921 SHG589917:SHH589921 SRC589917:SRD589921 TAY589917:TAZ589921 TKU589917:TKV589921 TUQ589917:TUR589921 UEM589917:UEN589921 UOI589917:UOJ589921 UYE589917:UYF589921 VIA589917:VIB589921 VRW589917:VRX589921 WBS589917:WBT589921 WLO589917:WLP589921 WVK589917:WVL589921 C655453:D655457 IY655453:IZ655457 SU655453:SV655457 ACQ655453:ACR655457 AMM655453:AMN655457 AWI655453:AWJ655457 BGE655453:BGF655457 BQA655453:BQB655457 BZW655453:BZX655457 CJS655453:CJT655457 CTO655453:CTP655457 DDK655453:DDL655457 DNG655453:DNH655457 DXC655453:DXD655457 EGY655453:EGZ655457 EQU655453:EQV655457 FAQ655453:FAR655457 FKM655453:FKN655457 FUI655453:FUJ655457 GEE655453:GEF655457 GOA655453:GOB655457 GXW655453:GXX655457 HHS655453:HHT655457 HRO655453:HRP655457 IBK655453:IBL655457 ILG655453:ILH655457 IVC655453:IVD655457 JEY655453:JEZ655457 JOU655453:JOV655457 JYQ655453:JYR655457 KIM655453:KIN655457 KSI655453:KSJ655457 LCE655453:LCF655457 LMA655453:LMB655457 LVW655453:LVX655457 MFS655453:MFT655457 MPO655453:MPP655457 MZK655453:MZL655457 NJG655453:NJH655457 NTC655453:NTD655457 OCY655453:OCZ655457 OMU655453:OMV655457 OWQ655453:OWR655457 PGM655453:PGN655457 PQI655453:PQJ655457 QAE655453:QAF655457 QKA655453:QKB655457 QTW655453:QTX655457 RDS655453:RDT655457 RNO655453:RNP655457 RXK655453:RXL655457 SHG655453:SHH655457 SRC655453:SRD655457 TAY655453:TAZ655457 TKU655453:TKV655457 TUQ655453:TUR655457 UEM655453:UEN655457 UOI655453:UOJ655457 UYE655453:UYF655457 VIA655453:VIB655457 VRW655453:VRX655457 WBS655453:WBT655457 WLO655453:WLP655457 WVK655453:WVL655457 C720989:D720993 IY720989:IZ720993 SU720989:SV720993 ACQ720989:ACR720993 AMM720989:AMN720993 AWI720989:AWJ720993 BGE720989:BGF720993 BQA720989:BQB720993 BZW720989:BZX720993 CJS720989:CJT720993 CTO720989:CTP720993 DDK720989:DDL720993 DNG720989:DNH720993 DXC720989:DXD720993 EGY720989:EGZ720993 EQU720989:EQV720993 FAQ720989:FAR720993 FKM720989:FKN720993 FUI720989:FUJ720993 GEE720989:GEF720993 GOA720989:GOB720993 GXW720989:GXX720993 HHS720989:HHT720993 HRO720989:HRP720993 IBK720989:IBL720993 ILG720989:ILH720993 IVC720989:IVD720993 JEY720989:JEZ720993 JOU720989:JOV720993 JYQ720989:JYR720993 KIM720989:KIN720993 KSI720989:KSJ720993 LCE720989:LCF720993 LMA720989:LMB720993 LVW720989:LVX720993 MFS720989:MFT720993 MPO720989:MPP720993 MZK720989:MZL720993 NJG720989:NJH720993 NTC720989:NTD720993 OCY720989:OCZ720993 OMU720989:OMV720993 OWQ720989:OWR720993 PGM720989:PGN720993 PQI720989:PQJ720993 QAE720989:QAF720993 QKA720989:QKB720993 QTW720989:QTX720993 RDS720989:RDT720993 RNO720989:RNP720993 RXK720989:RXL720993 SHG720989:SHH720993 SRC720989:SRD720993 TAY720989:TAZ720993 TKU720989:TKV720993 TUQ720989:TUR720993 UEM720989:UEN720993 UOI720989:UOJ720993 UYE720989:UYF720993 VIA720989:VIB720993 VRW720989:VRX720993 WBS720989:WBT720993 WLO720989:WLP720993 WVK720989:WVL720993 C786525:D786529 IY786525:IZ786529 SU786525:SV786529 ACQ786525:ACR786529 AMM786525:AMN786529 AWI786525:AWJ786529 BGE786525:BGF786529 BQA786525:BQB786529 BZW786525:BZX786529 CJS786525:CJT786529 CTO786525:CTP786529 DDK786525:DDL786529 DNG786525:DNH786529 DXC786525:DXD786529 EGY786525:EGZ786529 EQU786525:EQV786529 FAQ786525:FAR786529 FKM786525:FKN786529 FUI786525:FUJ786529 GEE786525:GEF786529 GOA786525:GOB786529 GXW786525:GXX786529 HHS786525:HHT786529 HRO786525:HRP786529 IBK786525:IBL786529 ILG786525:ILH786529 IVC786525:IVD786529 JEY786525:JEZ786529 JOU786525:JOV786529 JYQ786525:JYR786529 KIM786525:KIN786529 KSI786525:KSJ786529 LCE786525:LCF786529 LMA786525:LMB786529 LVW786525:LVX786529 MFS786525:MFT786529 MPO786525:MPP786529 MZK786525:MZL786529 NJG786525:NJH786529 NTC786525:NTD786529 OCY786525:OCZ786529 OMU786525:OMV786529 OWQ786525:OWR786529 PGM786525:PGN786529 PQI786525:PQJ786529 QAE786525:QAF786529 QKA786525:QKB786529 QTW786525:QTX786529 RDS786525:RDT786529 RNO786525:RNP786529 RXK786525:RXL786529 SHG786525:SHH786529 SRC786525:SRD786529 TAY786525:TAZ786529 TKU786525:TKV786529 TUQ786525:TUR786529 UEM786525:UEN786529 UOI786525:UOJ786529 UYE786525:UYF786529 VIA786525:VIB786529 VRW786525:VRX786529 WBS786525:WBT786529 WLO786525:WLP786529 WVK786525:WVL786529 C852061:D852065 IY852061:IZ852065 SU852061:SV852065 ACQ852061:ACR852065 AMM852061:AMN852065 AWI852061:AWJ852065 BGE852061:BGF852065 BQA852061:BQB852065 BZW852061:BZX852065 CJS852061:CJT852065 CTO852061:CTP852065 DDK852061:DDL852065 DNG852061:DNH852065 DXC852061:DXD852065 EGY852061:EGZ852065 EQU852061:EQV852065 FAQ852061:FAR852065 FKM852061:FKN852065 FUI852061:FUJ852065 GEE852061:GEF852065 GOA852061:GOB852065 GXW852061:GXX852065 HHS852061:HHT852065 HRO852061:HRP852065 IBK852061:IBL852065 ILG852061:ILH852065 IVC852061:IVD852065 JEY852061:JEZ852065 JOU852061:JOV852065 JYQ852061:JYR852065 KIM852061:KIN852065 KSI852061:KSJ852065 LCE852061:LCF852065 LMA852061:LMB852065 LVW852061:LVX852065 MFS852061:MFT852065 MPO852061:MPP852065 MZK852061:MZL852065 NJG852061:NJH852065 NTC852061:NTD852065 OCY852061:OCZ852065 OMU852061:OMV852065 OWQ852061:OWR852065 PGM852061:PGN852065 PQI852061:PQJ852065 QAE852061:QAF852065 QKA852061:QKB852065 QTW852061:QTX852065 RDS852061:RDT852065 RNO852061:RNP852065 RXK852061:RXL852065 SHG852061:SHH852065 SRC852061:SRD852065 TAY852061:TAZ852065 TKU852061:TKV852065 TUQ852061:TUR852065 UEM852061:UEN852065 UOI852061:UOJ852065 UYE852061:UYF852065 VIA852061:VIB852065 VRW852061:VRX852065 WBS852061:WBT852065 WLO852061:WLP852065 WVK852061:WVL852065 C917597:D917601 IY917597:IZ917601 SU917597:SV917601 ACQ917597:ACR917601 AMM917597:AMN917601 AWI917597:AWJ917601 BGE917597:BGF917601 BQA917597:BQB917601 BZW917597:BZX917601 CJS917597:CJT917601 CTO917597:CTP917601 DDK917597:DDL917601 DNG917597:DNH917601 DXC917597:DXD917601 EGY917597:EGZ917601 EQU917597:EQV917601 FAQ917597:FAR917601 FKM917597:FKN917601 FUI917597:FUJ917601 GEE917597:GEF917601 GOA917597:GOB917601 GXW917597:GXX917601 HHS917597:HHT917601 HRO917597:HRP917601 IBK917597:IBL917601 ILG917597:ILH917601 IVC917597:IVD917601 JEY917597:JEZ917601 JOU917597:JOV917601 JYQ917597:JYR917601 KIM917597:KIN917601 KSI917597:KSJ917601 LCE917597:LCF917601 LMA917597:LMB917601 LVW917597:LVX917601 MFS917597:MFT917601 MPO917597:MPP917601 MZK917597:MZL917601 NJG917597:NJH917601 NTC917597:NTD917601 OCY917597:OCZ917601 OMU917597:OMV917601 OWQ917597:OWR917601 PGM917597:PGN917601 PQI917597:PQJ917601 QAE917597:QAF917601 QKA917597:QKB917601 QTW917597:QTX917601 RDS917597:RDT917601 RNO917597:RNP917601 RXK917597:RXL917601 SHG917597:SHH917601 SRC917597:SRD917601 TAY917597:TAZ917601 TKU917597:TKV917601 TUQ917597:TUR917601 UEM917597:UEN917601 UOI917597:UOJ917601 UYE917597:UYF917601 VIA917597:VIB917601 VRW917597:VRX917601 WBS917597:WBT917601 WLO917597:WLP917601 WVK917597:WVL917601 C983133:D983137 IY983133:IZ983137 SU983133:SV983137 ACQ983133:ACR983137 AMM983133:AMN983137 AWI983133:AWJ983137 BGE983133:BGF983137 BQA983133:BQB983137 BZW983133:BZX983137 CJS983133:CJT983137 CTO983133:CTP983137 DDK983133:DDL983137 DNG983133:DNH983137 DXC983133:DXD983137 EGY983133:EGZ983137 EQU983133:EQV983137 FAQ983133:FAR983137 FKM983133:FKN983137 FUI983133:FUJ983137 GEE983133:GEF983137 GOA983133:GOB983137 GXW983133:GXX983137 HHS983133:HHT983137 HRO983133:HRP983137 IBK983133:IBL983137 ILG983133:ILH983137 IVC983133:IVD983137 JEY983133:JEZ983137 JOU983133:JOV983137 JYQ983133:JYR983137 KIM983133:KIN983137 KSI983133:KSJ983137 LCE983133:LCF983137 LMA983133:LMB983137 LVW983133:LVX983137 MFS983133:MFT983137 MPO983133:MPP983137 MZK983133:MZL983137 NJG983133:NJH983137 NTC983133:NTD983137 OCY983133:OCZ983137 OMU983133:OMV983137 OWQ983133:OWR983137 PGM983133:PGN983137 PQI983133:PQJ983137 QAE983133:QAF983137 QKA983133:QKB983137 QTW983133:QTX983137 RDS983133:RDT983137 RNO983133:RNP983137 RXK983133:RXL983137 SHG983133:SHH983137 SRC983133:SRD983137 TAY983133:TAZ983137 TKU983133:TKV983137 TUQ983133:TUR983137 UEM983133:UEN983137 UOI983133:UOJ983137 UYE983133:UYF983137 VIA983133:VIB983137 VRW983133:VRX983137 WBS983133:WBT983137 WLO983133:WLP983137 WVK983133:WVL983137 F93:F97 JB93:JB97 SX93:SX97 ACT93:ACT97 AMP93:AMP97 AWL93:AWL97 BGH93:BGH97 BQD93:BQD97 BZZ93:BZZ97 CJV93:CJV97 CTR93:CTR97 DDN93:DDN97 DNJ93:DNJ97 DXF93:DXF97 EHB93:EHB97 EQX93:EQX97 FAT93:FAT97 FKP93:FKP97 FUL93:FUL97 GEH93:GEH97 GOD93:GOD97 GXZ93:GXZ97 HHV93:HHV97 HRR93:HRR97 IBN93:IBN97 ILJ93:ILJ97 IVF93:IVF97 JFB93:JFB97 JOX93:JOX97 JYT93:JYT97 KIP93:KIP97 KSL93:KSL97 LCH93:LCH97 LMD93:LMD97 LVZ93:LVZ97 MFV93:MFV97 MPR93:MPR97 MZN93:MZN97 NJJ93:NJJ97 NTF93:NTF97 ODB93:ODB97 OMX93:OMX97 OWT93:OWT97 PGP93:PGP97 PQL93:PQL97 QAH93:QAH97 QKD93:QKD97 QTZ93:QTZ97 RDV93:RDV97 RNR93:RNR97 RXN93:RXN97 SHJ93:SHJ97 SRF93:SRF97 TBB93:TBB97 TKX93:TKX97 TUT93:TUT97 UEP93:UEP97 UOL93:UOL97 UYH93:UYH97 VID93:VID97 VRZ93:VRZ97 WBV93:WBV97 WLR93:WLR97 WVN93:WVN97 F65629:F65633 JB65629:JB65633 SX65629:SX65633 ACT65629:ACT65633 AMP65629:AMP65633 AWL65629:AWL65633 BGH65629:BGH65633 BQD65629:BQD65633 BZZ65629:BZZ65633 CJV65629:CJV65633 CTR65629:CTR65633 DDN65629:DDN65633 DNJ65629:DNJ65633 DXF65629:DXF65633 EHB65629:EHB65633 EQX65629:EQX65633 FAT65629:FAT65633 FKP65629:FKP65633 FUL65629:FUL65633 GEH65629:GEH65633 GOD65629:GOD65633 GXZ65629:GXZ65633 HHV65629:HHV65633 HRR65629:HRR65633 IBN65629:IBN65633 ILJ65629:ILJ65633 IVF65629:IVF65633 JFB65629:JFB65633 JOX65629:JOX65633 JYT65629:JYT65633 KIP65629:KIP65633 KSL65629:KSL65633 LCH65629:LCH65633 LMD65629:LMD65633 LVZ65629:LVZ65633 MFV65629:MFV65633 MPR65629:MPR65633 MZN65629:MZN65633 NJJ65629:NJJ65633 NTF65629:NTF65633 ODB65629:ODB65633 OMX65629:OMX65633 OWT65629:OWT65633 PGP65629:PGP65633 PQL65629:PQL65633 QAH65629:QAH65633 QKD65629:QKD65633 QTZ65629:QTZ65633 RDV65629:RDV65633 RNR65629:RNR65633 RXN65629:RXN65633 SHJ65629:SHJ65633 SRF65629:SRF65633 TBB65629:TBB65633 TKX65629:TKX65633 TUT65629:TUT65633 UEP65629:UEP65633 UOL65629:UOL65633 UYH65629:UYH65633 VID65629:VID65633 VRZ65629:VRZ65633 WBV65629:WBV65633 WLR65629:WLR65633 WVN65629:WVN65633 F131165:F131169 JB131165:JB131169 SX131165:SX131169 ACT131165:ACT131169 AMP131165:AMP131169 AWL131165:AWL131169 BGH131165:BGH131169 BQD131165:BQD131169 BZZ131165:BZZ131169 CJV131165:CJV131169 CTR131165:CTR131169 DDN131165:DDN131169 DNJ131165:DNJ131169 DXF131165:DXF131169 EHB131165:EHB131169 EQX131165:EQX131169 FAT131165:FAT131169 FKP131165:FKP131169 FUL131165:FUL131169 GEH131165:GEH131169 GOD131165:GOD131169 GXZ131165:GXZ131169 HHV131165:HHV131169 HRR131165:HRR131169 IBN131165:IBN131169 ILJ131165:ILJ131169 IVF131165:IVF131169 JFB131165:JFB131169 JOX131165:JOX131169 JYT131165:JYT131169 KIP131165:KIP131169 KSL131165:KSL131169 LCH131165:LCH131169 LMD131165:LMD131169 LVZ131165:LVZ131169 MFV131165:MFV131169 MPR131165:MPR131169 MZN131165:MZN131169 NJJ131165:NJJ131169 NTF131165:NTF131169 ODB131165:ODB131169 OMX131165:OMX131169 OWT131165:OWT131169 PGP131165:PGP131169 PQL131165:PQL131169 QAH131165:QAH131169 QKD131165:QKD131169 QTZ131165:QTZ131169 RDV131165:RDV131169 RNR131165:RNR131169 RXN131165:RXN131169 SHJ131165:SHJ131169 SRF131165:SRF131169 TBB131165:TBB131169 TKX131165:TKX131169 TUT131165:TUT131169 UEP131165:UEP131169 UOL131165:UOL131169 UYH131165:UYH131169 VID131165:VID131169 VRZ131165:VRZ131169 WBV131165:WBV131169 WLR131165:WLR131169 WVN131165:WVN131169 F196701:F196705 JB196701:JB196705 SX196701:SX196705 ACT196701:ACT196705 AMP196701:AMP196705 AWL196701:AWL196705 BGH196701:BGH196705 BQD196701:BQD196705 BZZ196701:BZZ196705 CJV196701:CJV196705 CTR196701:CTR196705 DDN196701:DDN196705 DNJ196701:DNJ196705 DXF196701:DXF196705 EHB196701:EHB196705 EQX196701:EQX196705 FAT196701:FAT196705 FKP196701:FKP196705 FUL196701:FUL196705 GEH196701:GEH196705 GOD196701:GOD196705 GXZ196701:GXZ196705 HHV196701:HHV196705 HRR196701:HRR196705 IBN196701:IBN196705 ILJ196701:ILJ196705 IVF196701:IVF196705 JFB196701:JFB196705 JOX196701:JOX196705 JYT196701:JYT196705 KIP196701:KIP196705 KSL196701:KSL196705 LCH196701:LCH196705 LMD196701:LMD196705 LVZ196701:LVZ196705 MFV196701:MFV196705 MPR196701:MPR196705 MZN196701:MZN196705 NJJ196701:NJJ196705 NTF196701:NTF196705 ODB196701:ODB196705 OMX196701:OMX196705 OWT196701:OWT196705 PGP196701:PGP196705 PQL196701:PQL196705 QAH196701:QAH196705 QKD196701:QKD196705 QTZ196701:QTZ196705 RDV196701:RDV196705 RNR196701:RNR196705 RXN196701:RXN196705 SHJ196701:SHJ196705 SRF196701:SRF196705 TBB196701:TBB196705 TKX196701:TKX196705 TUT196701:TUT196705 UEP196701:UEP196705 UOL196701:UOL196705 UYH196701:UYH196705 VID196701:VID196705 VRZ196701:VRZ196705 WBV196701:WBV196705 WLR196701:WLR196705 WVN196701:WVN196705 F262237:F262241 JB262237:JB262241 SX262237:SX262241 ACT262237:ACT262241 AMP262237:AMP262241 AWL262237:AWL262241 BGH262237:BGH262241 BQD262237:BQD262241 BZZ262237:BZZ262241 CJV262237:CJV262241 CTR262237:CTR262241 DDN262237:DDN262241 DNJ262237:DNJ262241 DXF262237:DXF262241 EHB262237:EHB262241 EQX262237:EQX262241 FAT262237:FAT262241 FKP262237:FKP262241 FUL262237:FUL262241 GEH262237:GEH262241 GOD262237:GOD262241 GXZ262237:GXZ262241 HHV262237:HHV262241 HRR262237:HRR262241 IBN262237:IBN262241 ILJ262237:ILJ262241 IVF262237:IVF262241 JFB262237:JFB262241 JOX262237:JOX262241 JYT262237:JYT262241 KIP262237:KIP262241 KSL262237:KSL262241 LCH262237:LCH262241 LMD262237:LMD262241 LVZ262237:LVZ262241 MFV262237:MFV262241 MPR262237:MPR262241 MZN262237:MZN262241 NJJ262237:NJJ262241 NTF262237:NTF262241 ODB262237:ODB262241 OMX262237:OMX262241 OWT262237:OWT262241 PGP262237:PGP262241 PQL262237:PQL262241 QAH262237:QAH262241 QKD262237:QKD262241 QTZ262237:QTZ262241 RDV262237:RDV262241 RNR262237:RNR262241 RXN262237:RXN262241 SHJ262237:SHJ262241 SRF262237:SRF262241 TBB262237:TBB262241 TKX262237:TKX262241 TUT262237:TUT262241 UEP262237:UEP262241 UOL262237:UOL262241 UYH262237:UYH262241 VID262237:VID262241 VRZ262237:VRZ262241 WBV262237:WBV262241 WLR262237:WLR262241 WVN262237:WVN262241 F327773:F327777 JB327773:JB327777 SX327773:SX327777 ACT327773:ACT327777 AMP327773:AMP327777 AWL327773:AWL327777 BGH327773:BGH327777 BQD327773:BQD327777 BZZ327773:BZZ327777 CJV327773:CJV327777 CTR327773:CTR327777 DDN327773:DDN327777 DNJ327773:DNJ327777 DXF327773:DXF327777 EHB327773:EHB327777 EQX327773:EQX327777 FAT327773:FAT327777 FKP327773:FKP327777 FUL327773:FUL327777 GEH327773:GEH327777 GOD327773:GOD327777 GXZ327773:GXZ327777 HHV327773:HHV327777 HRR327773:HRR327777 IBN327773:IBN327777 ILJ327773:ILJ327777 IVF327773:IVF327777 JFB327773:JFB327777 JOX327773:JOX327777 JYT327773:JYT327777 KIP327773:KIP327777 KSL327773:KSL327777 LCH327773:LCH327777 LMD327773:LMD327777 LVZ327773:LVZ327777 MFV327773:MFV327777 MPR327773:MPR327777 MZN327773:MZN327777 NJJ327773:NJJ327777 NTF327773:NTF327777 ODB327773:ODB327777 OMX327773:OMX327777 OWT327773:OWT327777 PGP327773:PGP327777 PQL327773:PQL327777 QAH327773:QAH327777 QKD327773:QKD327777 QTZ327773:QTZ327777 RDV327773:RDV327777 RNR327773:RNR327777 RXN327773:RXN327777 SHJ327773:SHJ327777 SRF327773:SRF327777 TBB327773:TBB327777 TKX327773:TKX327777 TUT327773:TUT327777 UEP327773:UEP327777 UOL327773:UOL327777 UYH327773:UYH327777 VID327773:VID327777 VRZ327773:VRZ327777 WBV327773:WBV327777 WLR327773:WLR327777 WVN327773:WVN327777 F393309:F393313 JB393309:JB393313 SX393309:SX393313 ACT393309:ACT393313 AMP393309:AMP393313 AWL393309:AWL393313 BGH393309:BGH393313 BQD393309:BQD393313 BZZ393309:BZZ393313 CJV393309:CJV393313 CTR393309:CTR393313 DDN393309:DDN393313 DNJ393309:DNJ393313 DXF393309:DXF393313 EHB393309:EHB393313 EQX393309:EQX393313 FAT393309:FAT393313 FKP393309:FKP393313 FUL393309:FUL393313 GEH393309:GEH393313 GOD393309:GOD393313 GXZ393309:GXZ393313 HHV393309:HHV393313 HRR393309:HRR393313 IBN393309:IBN393313 ILJ393309:ILJ393313 IVF393309:IVF393313 JFB393309:JFB393313 JOX393309:JOX393313 JYT393309:JYT393313 KIP393309:KIP393313 KSL393309:KSL393313 LCH393309:LCH393313 LMD393309:LMD393313 LVZ393309:LVZ393313 MFV393309:MFV393313 MPR393309:MPR393313 MZN393309:MZN393313 NJJ393309:NJJ393313 NTF393309:NTF393313 ODB393309:ODB393313 OMX393309:OMX393313 OWT393309:OWT393313 PGP393309:PGP393313 PQL393309:PQL393313 QAH393309:QAH393313 QKD393309:QKD393313 QTZ393309:QTZ393313 RDV393309:RDV393313 RNR393309:RNR393313 RXN393309:RXN393313 SHJ393309:SHJ393313 SRF393309:SRF393313 TBB393309:TBB393313 TKX393309:TKX393313 TUT393309:TUT393313 UEP393309:UEP393313 UOL393309:UOL393313 UYH393309:UYH393313 VID393309:VID393313 VRZ393309:VRZ393313 WBV393309:WBV393313 WLR393309:WLR393313 WVN393309:WVN393313 F458845:F458849 JB458845:JB458849 SX458845:SX458849 ACT458845:ACT458849 AMP458845:AMP458849 AWL458845:AWL458849 BGH458845:BGH458849 BQD458845:BQD458849 BZZ458845:BZZ458849 CJV458845:CJV458849 CTR458845:CTR458849 DDN458845:DDN458849 DNJ458845:DNJ458849 DXF458845:DXF458849 EHB458845:EHB458849 EQX458845:EQX458849 FAT458845:FAT458849 FKP458845:FKP458849 FUL458845:FUL458849 GEH458845:GEH458849 GOD458845:GOD458849 GXZ458845:GXZ458849 HHV458845:HHV458849 HRR458845:HRR458849 IBN458845:IBN458849 ILJ458845:ILJ458849 IVF458845:IVF458849 JFB458845:JFB458849 JOX458845:JOX458849 JYT458845:JYT458849 KIP458845:KIP458849 KSL458845:KSL458849 LCH458845:LCH458849 LMD458845:LMD458849 LVZ458845:LVZ458849 MFV458845:MFV458849 MPR458845:MPR458849 MZN458845:MZN458849 NJJ458845:NJJ458849 NTF458845:NTF458849 ODB458845:ODB458849 OMX458845:OMX458849 OWT458845:OWT458849 PGP458845:PGP458849 PQL458845:PQL458849 QAH458845:QAH458849 QKD458845:QKD458849 QTZ458845:QTZ458849 RDV458845:RDV458849 RNR458845:RNR458849 RXN458845:RXN458849 SHJ458845:SHJ458849 SRF458845:SRF458849 TBB458845:TBB458849 TKX458845:TKX458849 TUT458845:TUT458849 UEP458845:UEP458849 UOL458845:UOL458849 UYH458845:UYH458849 VID458845:VID458849 VRZ458845:VRZ458849 WBV458845:WBV458849 WLR458845:WLR458849 WVN458845:WVN458849 F524381:F524385 JB524381:JB524385 SX524381:SX524385 ACT524381:ACT524385 AMP524381:AMP524385 AWL524381:AWL524385 BGH524381:BGH524385 BQD524381:BQD524385 BZZ524381:BZZ524385 CJV524381:CJV524385 CTR524381:CTR524385 DDN524381:DDN524385 DNJ524381:DNJ524385 DXF524381:DXF524385 EHB524381:EHB524385 EQX524381:EQX524385 FAT524381:FAT524385 FKP524381:FKP524385 FUL524381:FUL524385 GEH524381:GEH524385 GOD524381:GOD524385 GXZ524381:GXZ524385 HHV524381:HHV524385 HRR524381:HRR524385 IBN524381:IBN524385 ILJ524381:ILJ524385 IVF524381:IVF524385 JFB524381:JFB524385 JOX524381:JOX524385 JYT524381:JYT524385 KIP524381:KIP524385 KSL524381:KSL524385 LCH524381:LCH524385 LMD524381:LMD524385 LVZ524381:LVZ524385 MFV524381:MFV524385 MPR524381:MPR524385 MZN524381:MZN524385 NJJ524381:NJJ524385 NTF524381:NTF524385 ODB524381:ODB524385 OMX524381:OMX524385 OWT524381:OWT524385 PGP524381:PGP524385 PQL524381:PQL524385 QAH524381:QAH524385 QKD524381:QKD524385 QTZ524381:QTZ524385 RDV524381:RDV524385 RNR524381:RNR524385 RXN524381:RXN524385 SHJ524381:SHJ524385 SRF524381:SRF524385 TBB524381:TBB524385 TKX524381:TKX524385 TUT524381:TUT524385 UEP524381:UEP524385 UOL524381:UOL524385 UYH524381:UYH524385 VID524381:VID524385 VRZ524381:VRZ524385 WBV524381:WBV524385 WLR524381:WLR524385 WVN524381:WVN524385 F589917:F589921 JB589917:JB589921 SX589917:SX589921 ACT589917:ACT589921 AMP589917:AMP589921 AWL589917:AWL589921 BGH589917:BGH589921 BQD589917:BQD589921 BZZ589917:BZZ589921 CJV589917:CJV589921 CTR589917:CTR589921 DDN589917:DDN589921 DNJ589917:DNJ589921 DXF589917:DXF589921 EHB589917:EHB589921 EQX589917:EQX589921 FAT589917:FAT589921 FKP589917:FKP589921 FUL589917:FUL589921 GEH589917:GEH589921 GOD589917:GOD589921 GXZ589917:GXZ589921 HHV589917:HHV589921 HRR589917:HRR589921 IBN589917:IBN589921 ILJ589917:ILJ589921 IVF589917:IVF589921 JFB589917:JFB589921 JOX589917:JOX589921 JYT589917:JYT589921 KIP589917:KIP589921 KSL589917:KSL589921 LCH589917:LCH589921 LMD589917:LMD589921 LVZ589917:LVZ589921 MFV589917:MFV589921 MPR589917:MPR589921 MZN589917:MZN589921 NJJ589917:NJJ589921 NTF589917:NTF589921 ODB589917:ODB589921 OMX589917:OMX589921 OWT589917:OWT589921 PGP589917:PGP589921 PQL589917:PQL589921 QAH589917:QAH589921 QKD589917:QKD589921 QTZ589917:QTZ589921 RDV589917:RDV589921 RNR589917:RNR589921 RXN589917:RXN589921 SHJ589917:SHJ589921 SRF589917:SRF589921 TBB589917:TBB589921 TKX589917:TKX589921 TUT589917:TUT589921 UEP589917:UEP589921 UOL589917:UOL589921 UYH589917:UYH589921 VID589917:VID589921 VRZ589917:VRZ589921 WBV589917:WBV589921 WLR589917:WLR589921 WVN589917:WVN589921 F655453:F655457 JB655453:JB655457 SX655453:SX655457 ACT655453:ACT655457 AMP655453:AMP655457 AWL655453:AWL655457 BGH655453:BGH655457 BQD655453:BQD655457 BZZ655453:BZZ655457 CJV655453:CJV655457 CTR655453:CTR655457 DDN655453:DDN655457 DNJ655453:DNJ655457 DXF655453:DXF655457 EHB655453:EHB655457 EQX655453:EQX655457 FAT655453:FAT655457 FKP655453:FKP655457 FUL655453:FUL655457 GEH655453:GEH655457 GOD655453:GOD655457 GXZ655453:GXZ655457 HHV655453:HHV655457 HRR655453:HRR655457 IBN655453:IBN655457 ILJ655453:ILJ655457 IVF655453:IVF655457 JFB655453:JFB655457 JOX655453:JOX655457 JYT655453:JYT655457 KIP655453:KIP655457 KSL655453:KSL655457 LCH655453:LCH655457 LMD655453:LMD655457 LVZ655453:LVZ655457 MFV655453:MFV655457 MPR655453:MPR655457 MZN655453:MZN655457 NJJ655453:NJJ655457 NTF655453:NTF655457 ODB655453:ODB655457 OMX655453:OMX655457 OWT655453:OWT655457 PGP655453:PGP655457 PQL655453:PQL655457 QAH655453:QAH655457 QKD655453:QKD655457 QTZ655453:QTZ655457 RDV655453:RDV655457 RNR655453:RNR655457 RXN655453:RXN655457 SHJ655453:SHJ655457 SRF655453:SRF655457 TBB655453:TBB655457 TKX655453:TKX655457 TUT655453:TUT655457 UEP655453:UEP655457 UOL655453:UOL655457 UYH655453:UYH655457 VID655453:VID655457 VRZ655453:VRZ655457 WBV655453:WBV655457 WLR655453:WLR655457 WVN655453:WVN655457 F720989:F720993 JB720989:JB720993 SX720989:SX720993 ACT720989:ACT720993 AMP720989:AMP720993 AWL720989:AWL720993 BGH720989:BGH720993 BQD720989:BQD720993 BZZ720989:BZZ720993 CJV720989:CJV720993 CTR720989:CTR720993 DDN720989:DDN720993 DNJ720989:DNJ720993 DXF720989:DXF720993 EHB720989:EHB720993 EQX720989:EQX720993 FAT720989:FAT720993 FKP720989:FKP720993 FUL720989:FUL720993 GEH720989:GEH720993 GOD720989:GOD720993 GXZ720989:GXZ720993 HHV720989:HHV720993 HRR720989:HRR720993 IBN720989:IBN720993 ILJ720989:ILJ720993 IVF720989:IVF720993 JFB720989:JFB720993 JOX720989:JOX720993 JYT720989:JYT720993 KIP720989:KIP720993 KSL720989:KSL720993 LCH720989:LCH720993 LMD720989:LMD720993 LVZ720989:LVZ720993 MFV720989:MFV720993 MPR720989:MPR720993 MZN720989:MZN720993 NJJ720989:NJJ720993 NTF720989:NTF720993 ODB720989:ODB720993 OMX720989:OMX720993 OWT720989:OWT720993 PGP720989:PGP720993 PQL720989:PQL720993 QAH720989:QAH720993 QKD720989:QKD720993 QTZ720989:QTZ720993 RDV720989:RDV720993 RNR720989:RNR720993 RXN720989:RXN720993 SHJ720989:SHJ720993 SRF720989:SRF720993 TBB720989:TBB720993 TKX720989:TKX720993 TUT720989:TUT720993 UEP720989:UEP720993 UOL720989:UOL720993 UYH720989:UYH720993 VID720989:VID720993 VRZ720989:VRZ720993 WBV720989:WBV720993 WLR720989:WLR720993 WVN720989:WVN720993 F786525:F786529 JB786525:JB786529 SX786525:SX786529 ACT786525:ACT786529 AMP786525:AMP786529 AWL786525:AWL786529 BGH786525:BGH786529 BQD786525:BQD786529 BZZ786525:BZZ786529 CJV786525:CJV786529 CTR786525:CTR786529 DDN786525:DDN786529 DNJ786525:DNJ786529 DXF786525:DXF786529 EHB786525:EHB786529 EQX786525:EQX786529 FAT786525:FAT786529 FKP786525:FKP786529 FUL786525:FUL786529 GEH786525:GEH786529 GOD786525:GOD786529 GXZ786525:GXZ786529 HHV786525:HHV786529 HRR786525:HRR786529 IBN786525:IBN786529 ILJ786525:ILJ786529 IVF786525:IVF786529 JFB786525:JFB786529 JOX786525:JOX786529 JYT786525:JYT786529 KIP786525:KIP786529 KSL786525:KSL786529 LCH786525:LCH786529 LMD786525:LMD786529 LVZ786525:LVZ786529 MFV786525:MFV786529 MPR786525:MPR786529 MZN786525:MZN786529 NJJ786525:NJJ786529 NTF786525:NTF786529 ODB786525:ODB786529 OMX786525:OMX786529 OWT786525:OWT786529 PGP786525:PGP786529 PQL786525:PQL786529 QAH786525:QAH786529 QKD786525:QKD786529 QTZ786525:QTZ786529 RDV786525:RDV786529 RNR786525:RNR786529 RXN786525:RXN786529 SHJ786525:SHJ786529 SRF786525:SRF786529 TBB786525:TBB786529 TKX786525:TKX786529 TUT786525:TUT786529 UEP786525:UEP786529 UOL786525:UOL786529 UYH786525:UYH786529 VID786525:VID786529 VRZ786525:VRZ786529 WBV786525:WBV786529 WLR786525:WLR786529 WVN786525:WVN786529 F852061:F852065 JB852061:JB852065 SX852061:SX852065 ACT852061:ACT852065 AMP852061:AMP852065 AWL852061:AWL852065 BGH852061:BGH852065 BQD852061:BQD852065 BZZ852061:BZZ852065 CJV852061:CJV852065 CTR852061:CTR852065 DDN852061:DDN852065 DNJ852061:DNJ852065 DXF852061:DXF852065 EHB852061:EHB852065 EQX852061:EQX852065 FAT852061:FAT852065 FKP852061:FKP852065 FUL852061:FUL852065 GEH852061:GEH852065 GOD852061:GOD852065 GXZ852061:GXZ852065 HHV852061:HHV852065 HRR852061:HRR852065 IBN852061:IBN852065 ILJ852061:ILJ852065 IVF852061:IVF852065 JFB852061:JFB852065 JOX852061:JOX852065 JYT852061:JYT852065 KIP852061:KIP852065 KSL852061:KSL852065 LCH852061:LCH852065 LMD852061:LMD852065 LVZ852061:LVZ852065 MFV852061:MFV852065 MPR852061:MPR852065 MZN852061:MZN852065 NJJ852061:NJJ852065 NTF852061:NTF852065 ODB852061:ODB852065 OMX852061:OMX852065 OWT852061:OWT852065 PGP852061:PGP852065 PQL852061:PQL852065 QAH852061:QAH852065 QKD852061:QKD852065 QTZ852061:QTZ852065 RDV852061:RDV852065 RNR852061:RNR852065 RXN852061:RXN852065 SHJ852061:SHJ852065 SRF852061:SRF852065 TBB852061:TBB852065 TKX852061:TKX852065 TUT852061:TUT852065 UEP852061:UEP852065 UOL852061:UOL852065 UYH852061:UYH852065 VID852061:VID852065 VRZ852061:VRZ852065 WBV852061:WBV852065 WLR852061:WLR852065 WVN852061:WVN852065 F917597:F917601 JB917597:JB917601 SX917597:SX917601 ACT917597:ACT917601 AMP917597:AMP917601 AWL917597:AWL917601 BGH917597:BGH917601 BQD917597:BQD917601 BZZ917597:BZZ917601 CJV917597:CJV917601 CTR917597:CTR917601 DDN917597:DDN917601 DNJ917597:DNJ917601 DXF917597:DXF917601 EHB917597:EHB917601 EQX917597:EQX917601 FAT917597:FAT917601 FKP917597:FKP917601 FUL917597:FUL917601 GEH917597:GEH917601 GOD917597:GOD917601 GXZ917597:GXZ917601 HHV917597:HHV917601 HRR917597:HRR917601 IBN917597:IBN917601 ILJ917597:ILJ917601 IVF917597:IVF917601 JFB917597:JFB917601 JOX917597:JOX917601 JYT917597:JYT917601 KIP917597:KIP917601 KSL917597:KSL917601 LCH917597:LCH917601 LMD917597:LMD917601 LVZ917597:LVZ917601 MFV917597:MFV917601 MPR917597:MPR917601 MZN917597:MZN917601 NJJ917597:NJJ917601 NTF917597:NTF917601 ODB917597:ODB917601 OMX917597:OMX917601 OWT917597:OWT917601 PGP917597:PGP917601 PQL917597:PQL917601 QAH917597:QAH917601 QKD917597:QKD917601 QTZ917597:QTZ917601 RDV917597:RDV917601 RNR917597:RNR917601 RXN917597:RXN917601 SHJ917597:SHJ917601 SRF917597:SRF917601 TBB917597:TBB917601 TKX917597:TKX917601 TUT917597:TUT917601 UEP917597:UEP917601 UOL917597:UOL917601 UYH917597:UYH917601 VID917597:VID917601 VRZ917597:VRZ917601 WBV917597:WBV917601 WLR917597:WLR917601 WVN917597:WVN917601 F983133:F983137 JB983133:JB983137 SX983133:SX983137 ACT983133:ACT983137 AMP983133:AMP983137 AWL983133:AWL983137 BGH983133:BGH983137 BQD983133:BQD983137 BZZ983133:BZZ983137 CJV983133:CJV983137 CTR983133:CTR983137 DDN983133:DDN983137 DNJ983133:DNJ983137 DXF983133:DXF983137 EHB983133:EHB983137 EQX983133:EQX983137 FAT983133:FAT983137 FKP983133:FKP983137 FUL983133:FUL983137 GEH983133:GEH983137 GOD983133:GOD983137 GXZ983133:GXZ983137 HHV983133:HHV983137 HRR983133:HRR983137 IBN983133:IBN983137 ILJ983133:ILJ983137 IVF983133:IVF983137 JFB983133:JFB983137 JOX983133:JOX983137 JYT983133:JYT983137 KIP983133:KIP983137 KSL983133:KSL983137 LCH983133:LCH983137 LMD983133:LMD983137 LVZ983133:LVZ983137 MFV983133:MFV983137 MPR983133:MPR983137 MZN983133:MZN983137 NJJ983133:NJJ983137 NTF983133:NTF983137 ODB983133:ODB983137 OMX983133:OMX983137 OWT983133:OWT983137 PGP983133:PGP983137 PQL983133:PQL983137 QAH983133:QAH983137 QKD983133:QKD983137 QTZ983133:QTZ983137 RDV983133:RDV983137 RNR983133:RNR983137 RXN983133:RXN983137 SHJ983133:SHJ983137 SRF983133:SRF983137 TBB983133:TBB983137 TKX983133:TKX983137 TUT983133:TUT983137 UEP983133:UEP983137 UOL983133:UOL983137 UYH983133:UYH983137 VID983133:VID983137 VRZ983133:VRZ983137 WBV983133:WBV983137 WLR983133:WLR983137 WVN983133:WVN983137 C104:E106 IY104:JA106 SU104:SW106 ACQ104:ACS106 AMM104:AMO106 AWI104:AWK106 BGE104:BGG106 BQA104:BQC106 BZW104:BZY106 CJS104:CJU106 CTO104:CTQ106 DDK104:DDM106 DNG104:DNI106 DXC104:DXE106 EGY104:EHA106 EQU104:EQW106 FAQ104:FAS106 FKM104:FKO106 FUI104:FUK106 GEE104:GEG106 GOA104:GOC106 GXW104:GXY106 HHS104:HHU106 HRO104:HRQ106 IBK104:IBM106 ILG104:ILI106 IVC104:IVE106 JEY104:JFA106 JOU104:JOW106 JYQ104:JYS106 KIM104:KIO106 KSI104:KSK106 LCE104:LCG106 LMA104:LMC106 LVW104:LVY106 MFS104:MFU106 MPO104:MPQ106 MZK104:MZM106 NJG104:NJI106 NTC104:NTE106 OCY104:ODA106 OMU104:OMW106 OWQ104:OWS106 PGM104:PGO106 PQI104:PQK106 QAE104:QAG106 QKA104:QKC106 QTW104:QTY106 RDS104:RDU106 RNO104:RNQ106 RXK104:RXM106 SHG104:SHI106 SRC104:SRE106 TAY104:TBA106 TKU104:TKW106 TUQ104:TUS106 UEM104:UEO106 UOI104:UOK106 UYE104:UYG106 VIA104:VIC106 VRW104:VRY106 WBS104:WBU106 WLO104:WLQ106 WVK104:WVM106 C65640:E65642 IY65640:JA65642 SU65640:SW65642 ACQ65640:ACS65642 AMM65640:AMO65642 AWI65640:AWK65642 BGE65640:BGG65642 BQA65640:BQC65642 BZW65640:BZY65642 CJS65640:CJU65642 CTO65640:CTQ65642 DDK65640:DDM65642 DNG65640:DNI65642 DXC65640:DXE65642 EGY65640:EHA65642 EQU65640:EQW65642 FAQ65640:FAS65642 FKM65640:FKO65642 FUI65640:FUK65642 GEE65640:GEG65642 GOA65640:GOC65642 GXW65640:GXY65642 HHS65640:HHU65642 HRO65640:HRQ65642 IBK65640:IBM65642 ILG65640:ILI65642 IVC65640:IVE65642 JEY65640:JFA65642 JOU65640:JOW65642 JYQ65640:JYS65642 KIM65640:KIO65642 KSI65640:KSK65642 LCE65640:LCG65642 LMA65640:LMC65642 LVW65640:LVY65642 MFS65640:MFU65642 MPO65640:MPQ65642 MZK65640:MZM65642 NJG65640:NJI65642 NTC65640:NTE65642 OCY65640:ODA65642 OMU65640:OMW65642 OWQ65640:OWS65642 PGM65640:PGO65642 PQI65640:PQK65642 QAE65640:QAG65642 QKA65640:QKC65642 QTW65640:QTY65642 RDS65640:RDU65642 RNO65640:RNQ65642 RXK65640:RXM65642 SHG65640:SHI65642 SRC65640:SRE65642 TAY65640:TBA65642 TKU65640:TKW65642 TUQ65640:TUS65642 UEM65640:UEO65642 UOI65640:UOK65642 UYE65640:UYG65642 VIA65640:VIC65642 VRW65640:VRY65642 WBS65640:WBU65642 WLO65640:WLQ65642 WVK65640:WVM65642 C131176:E131178 IY131176:JA131178 SU131176:SW131178 ACQ131176:ACS131178 AMM131176:AMO131178 AWI131176:AWK131178 BGE131176:BGG131178 BQA131176:BQC131178 BZW131176:BZY131178 CJS131176:CJU131178 CTO131176:CTQ131178 DDK131176:DDM131178 DNG131176:DNI131178 DXC131176:DXE131178 EGY131176:EHA131178 EQU131176:EQW131178 FAQ131176:FAS131178 FKM131176:FKO131178 FUI131176:FUK131178 GEE131176:GEG131178 GOA131176:GOC131178 GXW131176:GXY131178 HHS131176:HHU131178 HRO131176:HRQ131178 IBK131176:IBM131178 ILG131176:ILI131178 IVC131176:IVE131178 JEY131176:JFA131178 JOU131176:JOW131178 JYQ131176:JYS131178 KIM131176:KIO131178 KSI131176:KSK131178 LCE131176:LCG131178 LMA131176:LMC131178 LVW131176:LVY131178 MFS131176:MFU131178 MPO131176:MPQ131178 MZK131176:MZM131178 NJG131176:NJI131178 NTC131176:NTE131178 OCY131176:ODA131178 OMU131176:OMW131178 OWQ131176:OWS131178 PGM131176:PGO131178 PQI131176:PQK131178 QAE131176:QAG131178 QKA131176:QKC131178 QTW131176:QTY131178 RDS131176:RDU131178 RNO131176:RNQ131178 RXK131176:RXM131178 SHG131176:SHI131178 SRC131176:SRE131178 TAY131176:TBA131178 TKU131176:TKW131178 TUQ131176:TUS131178 UEM131176:UEO131178 UOI131176:UOK131178 UYE131176:UYG131178 VIA131176:VIC131178 VRW131176:VRY131178 WBS131176:WBU131178 WLO131176:WLQ131178 WVK131176:WVM131178 C196712:E196714 IY196712:JA196714 SU196712:SW196714 ACQ196712:ACS196714 AMM196712:AMO196714 AWI196712:AWK196714 BGE196712:BGG196714 BQA196712:BQC196714 BZW196712:BZY196714 CJS196712:CJU196714 CTO196712:CTQ196714 DDK196712:DDM196714 DNG196712:DNI196714 DXC196712:DXE196714 EGY196712:EHA196714 EQU196712:EQW196714 FAQ196712:FAS196714 FKM196712:FKO196714 FUI196712:FUK196714 GEE196712:GEG196714 GOA196712:GOC196714 GXW196712:GXY196714 HHS196712:HHU196714 HRO196712:HRQ196714 IBK196712:IBM196714 ILG196712:ILI196714 IVC196712:IVE196714 JEY196712:JFA196714 JOU196712:JOW196714 JYQ196712:JYS196714 KIM196712:KIO196714 KSI196712:KSK196714 LCE196712:LCG196714 LMA196712:LMC196714 LVW196712:LVY196714 MFS196712:MFU196714 MPO196712:MPQ196714 MZK196712:MZM196714 NJG196712:NJI196714 NTC196712:NTE196714 OCY196712:ODA196714 OMU196712:OMW196714 OWQ196712:OWS196714 PGM196712:PGO196714 PQI196712:PQK196714 QAE196712:QAG196714 QKA196712:QKC196714 QTW196712:QTY196714 RDS196712:RDU196714 RNO196712:RNQ196714 RXK196712:RXM196714 SHG196712:SHI196714 SRC196712:SRE196714 TAY196712:TBA196714 TKU196712:TKW196714 TUQ196712:TUS196714 UEM196712:UEO196714 UOI196712:UOK196714 UYE196712:UYG196714 VIA196712:VIC196714 VRW196712:VRY196714 WBS196712:WBU196714 WLO196712:WLQ196714 WVK196712:WVM196714 C262248:E262250 IY262248:JA262250 SU262248:SW262250 ACQ262248:ACS262250 AMM262248:AMO262250 AWI262248:AWK262250 BGE262248:BGG262250 BQA262248:BQC262250 BZW262248:BZY262250 CJS262248:CJU262250 CTO262248:CTQ262250 DDK262248:DDM262250 DNG262248:DNI262250 DXC262248:DXE262250 EGY262248:EHA262250 EQU262248:EQW262250 FAQ262248:FAS262250 FKM262248:FKO262250 FUI262248:FUK262250 GEE262248:GEG262250 GOA262248:GOC262250 GXW262248:GXY262250 HHS262248:HHU262250 HRO262248:HRQ262250 IBK262248:IBM262250 ILG262248:ILI262250 IVC262248:IVE262250 JEY262248:JFA262250 JOU262248:JOW262250 JYQ262248:JYS262250 KIM262248:KIO262250 KSI262248:KSK262250 LCE262248:LCG262250 LMA262248:LMC262250 LVW262248:LVY262250 MFS262248:MFU262250 MPO262248:MPQ262250 MZK262248:MZM262250 NJG262248:NJI262250 NTC262248:NTE262250 OCY262248:ODA262250 OMU262248:OMW262250 OWQ262248:OWS262250 PGM262248:PGO262250 PQI262248:PQK262250 QAE262248:QAG262250 QKA262248:QKC262250 QTW262248:QTY262250 RDS262248:RDU262250 RNO262248:RNQ262250 RXK262248:RXM262250 SHG262248:SHI262250 SRC262248:SRE262250 TAY262248:TBA262250 TKU262248:TKW262250 TUQ262248:TUS262250 UEM262248:UEO262250 UOI262248:UOK262250 UYE262248:UYG262250 VIA262248:VIC262250 VRW262248:VRY262250 WBS262248:WBU262250 WLO262248:WLQ262250 WVK262248:WVM262250 C327784:E327786 IY327784:JA327786 SU327784:SW327786 ACQ327784:ACS327786 AMM327784:AMO327786 AWI327784:AWK327786 BGE327784:BGG327786 BQA327784:BQC327786 BZW327784:BZY327786 CJS327784:CJU327786 CTO327784:CTQ327786 DDK327784:DDM327786 DNG327784:DNI327786 DXC327784:DXE327786 EGY327784:EHA327786 EQU327784:EQW327786 FAQ327784:FAS327786 FKM327784:FKO327786 FUI327784:FUK327786 GEE327784:GEG327786 GOA327784:GOC327786 GXW327784:GXY327786 HHS327784:HHU327786 HRO327784:HRQ327786 IBK327784:IBM327786 ILG327784:ILI327786 IVC327784:IVE327786 JEY327784:JFA327786 JOU327784:JOW327786 JYQ327784:JYS327786 KIM327784:KIO327786 KSI327784:KSK327786 LCE327784:LCG327786 LMA327784:LMC327786 LVW327784:LVY327786 MFS327784:MFU327786 MPO327784:MPQ327786 MZK327784:MZM327786 NJG327784:NJI327786 NTC327784:NTE327786 OCY327784:ODA327786 OMU327784:OMW327786 OWQ327784:OWS327786 PGM327784:PGO327786 PQI327784:PQK327786 QAE327784:QAG327786 QKA327784:QKC327786 QTW327784:QTY327786 RDS327784:RDU327786 RNO327784:RNQ327786 RXK327784:RXM327786 SHG327784:SHI327786 SRC327784:SRE327786 TAY327784:TBA327786 TKU327784:TKW327786 TUQ327784:TUS327786 UEM327784:UEO327786 UOI327784:UOK327786 UYE327784:UYG327786 VIA327784:VIC327786 VRW327784:VRY327786 WBS327784:WBU327786 WLO327784:WLQ327786 WVK327784:WVM327786 C393320:E393322 IY393320:JA393322 SU393320:SW393322 ACQ393320:ACS393322 AMM393320:AMO393322 AWI393320:AWK393322 BGE393320:BGG393322 BQA393320:BQC393322 BZW393320:BZY393322 CJS393320:CJU393322 CTO393320:CTQ393322 DDK393320:DDM393322 DNG393320:DNI393322 DXC393320:DXE393322 EGY393320:EHA393322 EQU393320:EQW393322 FAQ393320:FAS393322 FKM393320:FKO393322 FUI393320:FUK393322 GEE393320:GEG393322 GOA393320:GOC393322 GXW393320:GXY393322 HHS393320:HHU393322 HRO393320:HRQ393322 IBK393320:IBM393322 ILG393320:ILI393322 IVC393320:IVE393322 JEY393320:JFA393322 JOU393320:JOW393322 JYQ393320:JYS393322 KIM393320:KIO393322 KSI393320:KSK393322 LCE393320:LCG393322 LMA393320:LMC393322 LVW393320:LVY393322 MFS393320:MFU393322 MPO393320:MPQ393322 MZK393320:MZM393322 NJG393320:NJI393322 NTC393320:NTE393322 OCY393320:ODA393322 OMU393320:OMW393322 OWQ393320:OWS393322 PGM393320:PGO393322 PQI393320:PQK393322 QAE393320:QAG393322 QKA393320:QKC393322 QTW393320:QTY393322 RDS393320:RDU393322 RNO393320:RNQ393322 RXK393320:RXM393322 SHG393320:SHI393322 SRC393320:SRE393322 TAY393320:TBA393322 TKU393320:TKW393322 TUQ393320:TUS393322 UEM393320:UEO393322 UOI393320:UOK393322 UYE393320:UYG393322 VIA393320:VIC393322 VRW393320:VRY393322 WBS393320:WBU393322 WLO393320:WLQ393322 WVK393320:WVM393322 C458856:E458858 IY458856:JA458858 SU458856:SW458858 ACQ458856:ACS458858 AMM458856:AMO458858 AWI458856:AWK458858 BGE458856:BGG458858 BQA458856:BQC458858 BZW458856:BZY458858 CJS458856:CJU458858 CTO458856:CTQ458858 DDK458856:DDM458858 DNG458856:DNI458858 DXC458856:DXE458858 EGY458856:EHA458858 EQU458856:EQW458858 FAQ458856:FAS458858 FKM458856:FKO458858 FUI458856:FUK458858 GEE458856:GEG458858 GOA458856:GOC458858 GXW458856:GXY458858 HHS458856:HHU458858 HRO458856:HRQ458858 IBK458856:IBM458858 ILG458856:ILI458858 IVC458856:IVE458858 JEY458856:JFA458858 JOU458856:JOW458858 JYQ458856:JYS458858 KIM458856:KIO458858 KSI458856:KSK458858 LCE458856:LCG458858 LMA458856:LMC458858 LVW458856:LVY458858 MFS458856:MFU458858 MPO458856:MPQ458858 MZK458856:MZM458858 NJG458856:NJI458858 NTC458856:NTE458858 OCY458856:ODA458858 OMU458856:OMW458858 OWQ458856:OWS458858 PGM458856:PGO458858 PQI458856:PQK458858 QAE458856:QAG458858 QKA458856:QKC458858 QTW458856:QTY458858 RDS458856:RDU458858 RNO458856:RNQ458858 RXK458856:RXM458858 SHG458856:SHI458858 SRC458856:SRE458858 TAY458856:TBA458858 TKU458856:TKW458858 TUQ458856:TUS458858 UEM458856:UEO458858 UOI458856:UOK458858 UYE458856:UYG458858 VIA458856:VIC458858 VRW458856:VRY458858 WBS458856:WBU458858 WLO458856:WLQ458858 WVK458856:WVM458858 C524392:E524394 IY524392:JA524394 SU524392:SW524394 ACQ524392:ACS524394 AMM524392:AMO524394 AWI524392:AWK524394 BGE524392:BGG524394 BQA524392:BQC524394 BZW524392:BZY524394 CJS524392:CJU524394 CTO524392:CTQ524394 DDK524392:DDM524394 DNG524392:DNI524394 DXC524392:DXE524394 EGY524392:EHA524394 EQU524392:EQW524394 FAQ524392:FAS524394 FKM524392:FKO524394 FUI524392:FUK524394 GEE524392:GEG524394 GOA524392:GOC524394 GXW524392:GXY524394 HHS524392:HHU524394 HRO524392:HRQ524394 IBK524392:IBM524394 ILG524392:ILI524394 IVC524392:IVE524394 JEY524392:JFA524394 JOU524392:JOW524394 JYQ524392:JYS524394 KIM524392:KIO524394 KSI524392:KSK524394 LCE524392:LCG524394 LMA524392:LMC524394 LVW524392:LVY524394 MFS524392:MFU524394 MPO524392:MPQ524394 MZK524392:MZM524394 NJG524392:NJI524394 NTC524392:NTE524394 OCY524392:ODA524394 OMU524392:OMW524394 OWQ524392:OWS524394 PGM524392:PGO524394 PQI524392:PQK524394 QAE524392:QAG524394 QKA524392:QKC524394 QTW524392:QTY524394 RDS524392:RDU524394 RNO524392:RNQ524394 RXK524392:RXM524394 SHG524392:SHI524394 SRC524392:SRE524394 TAY524392:TBA524394 TKU524392:TKW524394 TUQ524392:TUS524394 UEM524392:UEO524394 UOI524392:UOK524394 UYE524392:UYG524394 VIA524392:VIC524394 VRW524392:VRY524394 WBS524392:WBU524394 WLO524392:WLQ524394 WVK524392:WVM524394 C589928:E589930 IY589928:JA589930 SU589928:SW589930 ACQ589928:ACS589930 AMM589928:AMO589930 AWI589928:AWK589930 BGE589928:BGG589930 BQA589928:BQC589930 BZW589928:BZY589930 CJS589928:CJU589930 CTO589928:CTQ589930 DDK589928:DDM589930 DNG589928:DNI589930 DXC589928:DXE589930 EGY589928:EHA589930 EQU589928:EQW589930 FAQ589928:FAS589930 FKM589928:FKO589930 FUI589928:FUK589930 GEE589928:GEG589930 GOA589928:GOC589930 GXW589928:GXY589930 HHS589928:HHU589930 HRO589928:HRQ589930 IBK589928:IBM589930 ILG589928:ILI589930 IVC589928:IVE589930 JEY589928:JFA589930 JOU589928:JOW589930 JYQ589928:JYS589930 KIM589928:KIO589930 KSI589928:KSK589930 LCE589928:LCG589930 LMA589928:LMC589930 LVW589928:LVY589930 MFS589928:MFU589930 MPO589928:MPQ589930 MZK589928:MZM589930 NJG589928:NJI589930 NTC589928:NTE589930 OCY589928:ODA589930 OMU589928:OMW589930 OWQ589928:OWS589930 PGM589928:PGO589930 PQI589928:PQK589930 QAE589928:QAG589930 QKA589928:QKC589930 QTW589928:QTY589930 RDS589928:RDU589930 RNO589928:RNQ589930 RXK589928:RXM589930 SHG589928:SHI589930 SRC589928:SRE589930 TAY589928:TBA589930 TKU589928:TKW589930 TUQ589928:TUS589930 UEM589928:UEO589930 UOI589928:UOK589930 UYE589928:UYG589930 VIA589928:VIC589930 VRW589928:VRY589930 WBS589928:WBU589930 WLO589928:WLQ589930 WVK589928:WVM589930 C655464:E655466 IY655464:JA655466 SU655464:SW655466 ACQ655464:ACS655466 AMM655464:AMO655466 AWI655464:AWK655466 BGE655464:BGG655466 BQA655464:BQC655466 BZW655464:BZY655466 CJS655464:CJU655466 CTO655464:CTQ655466 DDK655464:DDM655466 DNG655464:DNI655466 DXC655464:DXE655466 EGY655464:EHA655466 EQU655464:EQW655466 FAQ655464:FAS655466 FKM655464:FKO655466 FUI655464:FUK655466 GEE655464:GEG655466 GOA655464:GOC655466 GXW655464:GXY655466 HHS655464:HHU655466 HRO655464:HRQ655466 IBK655464:IBM655466 ILG655464:ILI655466 IVC655464:IVE655466 JEY655464:JFA655466 JOU655464:JOW655466 JYQ655464:JYS655466 KIM655464:KIO655466 KSI655464:KSK655466 LCE655464:LCG655466 LMA655464:LMC655466 LVW655464:LVY655466 MFS655464:MFU655466 MPO655464:MPQ655466 MZK655464:MZM655466 NJG655464:NJI655466 NTC655464:NTE655466 OCY655464:ODA655466 OMU655464:OMW655466 OWQ655464:OWS655466 PGM655464:PGO655466 PQI655464:PQK655466 QAE655464:QAG655466 QKA655464:QKC655466 QTW655464:QTY655466 RDS655464:RDU655466 RNO655464:RNQ655466 RXK655464:RXM655466 SHG655464:SHI655466 SRC655464:SRE655466 TAY655464:TBA655466 TKU655464:TKW655466 TUQ655464:TUS655466 UEM655464:UEO655466 UOI655464:UOK655466 UYE655464:UYG655466 VIA655464:VIC655466 VRW655464:VRY655466 WBS655464:WBU655466 WLO655464:WLQ655466 WVK655464:WVM655466 C721000:E721002 IY721000:JA721002 SU721000:SW721002 ACQ721000:ACS721002 AMM721000:AMO721002 AWI721000:AWK721002 BGE721000:BGG721002 BQA721000:BQC721002 BZW721000:BZY721002 CJS721000:CJU721002 CTO721000:CTQ721002 DDK721000:DDM721002 DNG721000:DNI721002 DXC721000:DXE721002 EGY721000:EHA721002 EQU721000:EQW721002 FAQ721000:FAS721002 FKM721000:FKO721002 FUI721000:FUK721002 GEE721000:GEG721002 GOA721000:GOC721002 GXW721000:GXY721002 HHS721000:HHU721002 HRO721000:HRQ721002 IBK721000:IBM721002 ILG721000:ILI721002 IVC721000:IVE721002 JEY721000:JFA721002 JOU721000:JOW721002 JYQ721000:JYS721002 KIM721000:KIO721002 KSI721000:KSK721002 LCE721000:LCG721002 LMA721000:LMC721002 LVW721000:LVY721002 MFS721000:MFU721002 MPO721000:MPQ721002 MZK721000:MZM721002 NJG721000:NJI721002 NTC721000:NTE721002 OCY721000:ODA721002 OMU721000:OMW721002 OWQ721000:OWS721002 PGM721000:PGO721002 PQI721000:PQK721002 QAE721000:QAG721002 QKA721000:QKC721002 QTW721000:QTY721002 RDS721000:RDU721002 RNO721000:RNQ721002 RXK721000:RXM721002 SHG721000:SHI721002 SRC721000:SRE721002 TAY721000:TBA721002 TKU721000:TKW721002 TUQ721000:TUS721002 UEM721000:UEO721002 UOI721000:UOK721002 UYE721000:UYG721002 VIA721000:VIC721002 VRW721000:VRY721002 WBS721000:WBU721002 WLO721000:WLQ721002 WVK721000:WVM721002 C786536:E786538 IY786536:JA786538 SU786536:SW786538 ACQ786536:ACS786538 AMM786536:AMO786538 AWI786536:AWK786538 BGE786536:BGG786538 BQA786536:BQC786538 BZW786536:BZY786538 CJS786536:CJU786538 CTO786536:CTQ786538 DDK786536:DDM786538 DNG786536:DNI786538 DXC786536:DXE786538 EGY786536:EHA786538 EQU786536:EQW786538 FAQ786536:FAS786538 FKM786536:FKO786538 FUI786536:FUK786538 GEE786536:GEG786538 GOA786536:GOC786538 GXW786536:GXY786538 HHS786536:HHU786538 HRO786536:HRQ786538 IBK786536:IBM786538 ILG786536:ILI786538 IVC786536:IVE786538 JEY786536:JFA786538 JOU786536:JOW786538 JYQ786536:JYS786538 KIM786536:KIO786538 KSI786536:KSK786538 LCE786536:LCG786538 LMA786536:LMC786538 LVW786536:LVY786538 MFS786536:MFU786538 MPO786536:MPQ786538 MZK786536:MZM786538 NJG786536:NJI786538 NTC786536:NTE786538 OCY786536:ODA786538 OMU786536:OMW786538 OWQ786536:OWS786538 PGM786536:PGO786538 PQI786536:PQK786538 QAE786536:QAG786538 QKA786536:QKC786538 QTW786536:QTY786538 RDS786536:RDU786538 RNO786536:RNQ786538 RXK786536:RXM786538 SHG786536:SHI786538 SRC786536:SRE786538 TAY786536:TBA786538 TKU786536:TKW786538 TUQ786536:TUS786538 UEM786536:UEO786538 UOI786536:UOK786538 UYE786536:UYG786538 VIA786536:VIC786538 VRW786536:VRY786538 WBS786536:WBU786538 WLO786536:WLQ786538 WVK786536:WVM786538 C852072:E852074 IY852072:JA852074 SU852072:SW852074 ACQ852072:ACS852074 AMM852072:AMO852074 AWI852072:AWK852074 BGE852072:BGG852074 BQA852072:BQC852074 BZW852072:BZY852074 CJS852072:CJU852074 CTO852072:CTQ852074 DDK852072:DDM852074 DNG852072:DNI852074 DXC852072:DXE852074 EGY852072:EHA852074 EQU852072:EQW852074 FAQ852072:FAS852074 FKM852072:FKO852074 FUI852072:FUK852074 GEE852072:GEG852074 GOA852072:GOC852074 GXW852072:GXY852074 HHS852072:HHU852074 HRO852072:HRQ852074 IBK852072:IBM852074 ILG852072:ILI852074 IVC852072:IVE852074 JEY852072:JFA852074 JOU852072:JOW852074 JYQ852072:JYS852074 KIM852072:KIO852074 KSI852072:KSK852074 LCE852072:LCG852074 LMA852072:LMC852074 LVW852072:LVY852074 MFS852072:MFU852074 MPO852072:MPQ852074 MZK852072:MZM852074 NJG852072:NJI852074 NTC852072:NTE852074 OCY852072:ODA852074 OMU852072:OMW852074 OWQ852072:OWS852074 PGM852072:PGO852074 PQI852072:PQK852074 QAE852072:QAG852074 QKA852072:QKC852074 QTW852072:QTY852074 RDS852072:RDU852074 RNO852072:RNQ852074 RXK852072:RXM852074 SHG852072:SHI852074 SRC852072:SRE852074 TAY852072:TBA852074 TKU852072:TKW852074 TUQ852072:TUS852074 UEM852072:UEO852074 UOI852072:UOK852074 UYE852072:UYG852074 VIA852072:VIC852074 VRW852072:VRY852074 WBS852072:WBU852074 WLO852072:WLQ852074 WVK852072:WVM852074 C917608:E917610 IY917608:JA917610 SU917608:SW917610 ACQ917608:ACS917610 AMM917608:AMO917610 AWI917608:AWK917610 BGE917608:BGG917610 BQA917608:BQC917610 BZW917608:BZY917610 CJS917608:CJU917610 CTO917608:CTQ917610 DDK917608:DDM917610 DNG917608:DNI917610 DXC917608:DXE917610 EGY917608:EHA917610 EQU917608:EQW917610 FAQ917608:FAS917610 FKM917608:FKO917610 FUI917608:FUK917610 GEE917608:GEG917610 GOA917608:GOC917610 GXW917608:GXY917610 HHS917608:HHU917610 HRO917608:HRQ917610 IBK917608:IBM917610 ILG917608:ILI917610 IVC917608:IVE917610 JEY917608:JFA917610 JOU917608:JOW917610 JYQ917608:JYS917610 KIM917608:KIO917610 KSI917608:KSK917610 LCE917608:LCG917610 LMA917608:LMC917610 LVW917608:LVY917610 MFS917608:MFU917610 MPO917608:MPQ917610 MZK917608:MZM917610 NJG917608:NJI917610 NTC917608:NTE917610 OCY917608:ODA917610 OMU917608:OMW917610 OWQ917608:OWS917610 PGM917608:PGO917610 PQI917608:PQK917610 QAE917608:QAG917610 QKA917608:QKC917610 QTW917608:QTY917610 RDS917608:RDU917610 RNO917608:RNQ917610 RXK917608:RXM917610 SHG917608:SHI917610 SRC917608:SRE917610 TAY917608:TBA917610 TKU917608:TKW917610 TUQ917608:TUS917610 UEM917608:UEO917610 UOI917608:UOK917610 UYE917608:UYG917610 VIA917608:VIC917610 VRW917608:VRY917610 WBS917608:WBU917610 WLO917608:WLQ917610 WVK917608:WVM917610 C983144:E983146 IY983144:JA983146 SU983144:SW983146 ACQ983144:ACS983146 AMM983144:AMO983146 AWI983144:AWK983146 BGE983144:BGG983146 BQA983144:BQC983146 BZW983144:BZY983146 CJS983144:CJU983146 CTO983144:CTQ983146 DDK983144:DDM983146 DNG983144:DNI983146 DXC983144:DXE983146 EGY983144:EHA983146 EQU983144:EQW983146 FAQ983144:FAS983146 FKM983144:FKO983146 FUI983144:FUK983146 GEE983144:GEG983146 GOA983144:GOC983146 GXW983144:GXY983146 HHS983144:HHU983146 HRO983144:HRQ983146 IBK983144:IBM983146 ILG983144:ILI983146 IVC983144:IVE983146 JEY983144:JFA983146 JOU983144:JOW983146 JYQ983144:JYS983146 KIM983144:KIO983146 KSI983144:KSK983146 LCE983144:LCG983146 LMA983144:LMC983146 LVW983144:LVY983146 MFS983144:MFU983146 MPO983144:MPQ983146 MZK983144:MZM983146 NJG983144:NJI983146 NTC983144:NTE983146 OCY983144:ODA983146 OMU983144:OMW983146 OWQ983144:OWS983146 PGM983144:PGO983146 PQI983144:PQK983146 QAE983144:QAG983146 QKA983144:QKC983146 QTW983144:QTY983146 RDS983144:RDU983146 RNO983144:RNQ983146 RXK983144:RXM983146 SHG983144:SHI983146 SRC983144:SRE983146 TAY983144:TBA983146 TKU983144:TKW983146 TUQ983144:TUS983146 UEM983144:UEO983146 UOI983144:UOK983146 UYE983144:UYG983146 VIA983144:VIC983146 VRW983144:VRY983146 WBS983144:WBU983146 WLO983144:WLQ983146 WVK983144:WVM983146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H32" sqref="H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256" width="10.7109375" style="32"/>
    <col min="257" max="257" width="51.85546875" style="32" customWidth="1"/>
    <col min="258" max="258" width="10.7109375" style="32"/>
    <col min="259" max="263" width="13.7109375" style="32" customWidth="1"/>
    <col min="264" max="265" width="14.7109375" style="32" customWidth="1"/>
    <col min="266" max="276" width="10.7109375" style="32"/>
    <col min="277" max="277" width="13.42578125" style="32" bestFit="1" customWidth="1"/>
    <col min="278" max="512" width="10.7109375" style="32"/>
    <col min="513" max="513" width="51.85546875" style="32" customWidth="1"/>
    <col min="514" max="514" width="10.7109375" style="32"/>
    <col min="515" max="519" width="13.7109375" style="32" customWidth="1"/>
    <col min="520" max="521" width="14.7109375" style="32" customWidth="1"/>
    <col min="522" max="532" width="10.7109375" style="32"/>
    <col min="533" max="533" width="13.42578125" style="32" bestFit="1" customWidth="1"/>
    <col min="534" max="768" width="10.7109375" style="32"/>
    <col min="769" max="769" width="51.85546875" style="32" customWidth="1"/>
    <col min="770" max="770" width="10.7109375" style="32"/>
    <col min="771" max="775" width="13.7109375" style="32" customWidth="1"/>
    <col min="776" max="777" width="14.7109375" style="32" customWidth="1"/>
    <col min="778" max="788" width="10.7109375" style="32"/>
    <col min="789" max="789" width="13.42578125" style="32" bestFit="1" customWidth="1"/>
    <col min="790" max="1024" width="10.7109375" style="32"/>
    <col min="1025" max="1025" width="51.85546875" style="32" customWidth="1"/>
    <col min="1026" max="1026" width="10.7109375" style="32"/>
    <col min="1027" max="1031" width="13.7109375" style="32" customWidth="1"/>
    <col min="1032" max="1033" width="14.7109375" style="32" customWidth="1"/>
    <col min="1034" max="1044" width="10.7109375" style="32"/>
    <col min="1045" max="1045" width="13.42578125" style="32" bestFit="1" customWidth="1"/>
    <col min="1046" max="1280" width="10.7109375" style="32"/>
    <col min="1281" max="1281" width="51.85546875" style="32" customWidth="1"/>
    <col min="1282" max="1282" width="10.7109375" style="32"/>
    <col min="1283" max="1287" width="13.7109375" style="32" customWidth="1"/>
    <col min="1288" max="1289" width="14.7109375" style="32" customWidth="1"/>
    <col min="1290" max="1300" width="10.7109375" style="32"/>
    <col min="1301" max="1301" width="13.42578125" style="32" bestFit="1" customWidth="1"/>
    <col min="1302" max="1536" width="10.7109375" style="32"/>
    <col min="1537" max="1537" width="51.85546875" style="32" customWidth="1"/>
    <col min="1538" max="1538" width="10.7109375" style="32"/>
    <col min="1539" max="1543" width="13.7109375" style="32" customWidth="1"/>
    <col min="1544" max="1545" width="14.7109375" style="32" customWidth="1"/>
    <col min="1546" max="1556" width="10.7109375" style="32"/>
    <col min="1557" max="1557" width="13.42578125" style="32" bestFit="1" customWidth="1"/>
    <col min="1558" max="1792" width="10.7109375" style="32"/>
    <col min="1793" max="1793" width="51.85546875" style="32" customWidth="1"/>
    <col min="1794" max="1794" width="10.7109375" style="32"/>
    <col min="1795" max="1799" width="13.7109375" style="32" customWidth="1"/>
    <col min="1800" max="1801" width="14.7109375" style="32" customWidth="1"/>
    <col min="1802" max="1812" width="10.7109375" style="32"/>
    <col min="1813" max="1813" width="13.42578125" style="32" bestFit="1" customWidth="1"/>
    <col min="1814" max="2048" width="10.7109375" style="32"/>
    <col min="2049" max="2049" width="51.85546875" style="32" customWidth="1"/>
    <col min="2050" max="2050" width="10.7109375" style="32"/>
    <col min="2051" max="2055" width="13.7109375" style="32" customWidth="1"/>
    <col min="2056" max="2057" width="14.7109375" style="32" customWidth="1"/>
    <col min="2058" max="2068" width="10.7109375" style="32"/>
    <col min="2069" max="2069" width="13.42578125" style="32" bestFit="1" customWidth="1"/>
    <col min="2070" max="2304" width="10.7109375" style="32"/>
    <col min="2305" max="2305" width="51.85546875" style="32" customWidth="1"/>
    <col min="2306" max="2306" width="10.7109375" style="32"/>
    <col min="2307" max="2311" width="13.7109375" style="32" customWidth="1"/>
    <col min="2312" max="2313" width="14.7109375" style="32" customWidth="1"/>
    <col min="2314" max="2324" width="10.7109375" style="32"/>
    <col min="2325" max="2325" width="13.42578125" style="32" bestFit="1" customWidth="1"/>
    <col min="2326" max="2560" width="10.7109375" style="32"/>
    <col min="2561" max="2561" width="51.85546875" style="32" customWidth="1"/>
    <col min="2562" max="2562" width="10.7109375" style="32"/>
    <col min="2563" max="2567" width="13.7109375" style="32" customWidth="1"/>
    <col min="2568" max="2569" width="14.7109375" style="32" customWidth="1"/>
    <col min="2570" max="2580" width="10.7109375" style="32"/>
    <col min="2581" max="2581" width="13.42578125" style="32" bestFit="1" customWidth="1"/>
    <col min="2582" max="2816" width="10.7109375" style="32"/>
    <col min="2817" max="2817" width="51.85546875" style="32" customWidth="1"/>
    <col min="2818" max="2818" width="10.7109375" style="32"/>
    <col min="2819" max="2823" width="13.7109375" style="32" customWidth="1"/>
    <col min="2824" max="2825" width="14.7109375" style="32" customWidth="1"/>
    <col min="2826" max="2836" width="10.7109375" style="32"/>
    <col min="2837" max="2837" width="13.42578125" style="32" bestFit="1" customWidth="1"/>
    <col min="2838" max="3072" width="10.7109375" style="32"/>
    <col min="3073" max="3073" width="51.85546875" style="32" customWidth="1"/>
    <col min="3074" max="3074" width="10.7109375" style="32"/>
    <col min="3075" max="3079" width="13.7109375" style="32" customWidth="1"/>
    <col min="3080" max="3081" width="14.7109375" style="32" customWidth="1"/>
    <col min="3082" max="3092" width="10.7109375" style="32"/>
    <col min="3093" max="3093" width="13.42578125" style="32" bestFit="1" customWidth="1"/>
    <col min="3094" max="3328" width="10.7109375" style="32"/>
    <col min="3329" max="3329" width="51.85546875" style="32" customWidth="1"/>
    <col min="3330" max="3330" width="10.7109375" style="32"/>
    <col min="3331" max="3335" width="13.7109375" style="32" customWidth="1"/>
    <col min="3336" max="3337" width="14.7109375" style="32" customWidth="1"/>
    <col min="3338" max="3348" width="10.7109375" style="32"/>
    <col min="3349" max="3349" width="13.42578125" style="32" bestFit="1" customWidth="1"/>
    <col min="3350" max="3584" width="10.7109375" style="32"/>
    <col min="3585" max="3585" width="51.85546875" style="32" customWidth="1"/>
    <col min="3586" max="3586" width="10.7109375" style="32"/>
    <col min="3587" max="3591" width="13.7109375" style="32" customWidth="1"/>
    <col min="3592" max="3593" width="14.7109375" style="32" customWidth="1"/>
    <col min="3594" max="3604" width="10.7109375" style="32"/>
    <col min="3605" max="3605" width="13.42578125" style="32" bestFit="1" customWidth="1"/>
    <col min="3606" max="3840" width="10.7109375" style="32"/>
    <col min="3841" max="3841" width="51.85546875" style="32" customWidth="1"/>
    <col min="3842" max="3842" width="10.7109375" style="32"/>
    <col min="3843" max="3847" width="13.7109375" style="32" customWidth="1"/>
    <col min="3848" max="3849" width="14.7109375" style="32" customWidth="1"/>
    <col min="3850" max="3860" width="10.7109375" style="32"/>
    <col min="3861" max="3861" width="13.42578125" style="32" bestFit="1" customWidth="1"/>
    <col min="3862" max="4096" width="10.7109375" style="32"/>
    <col min="4097" max="4097" width="51.85546875" style="32" customWidth="1"/>
    <col min="4098" max="4098" width="10.7109375" style="32"/>
    <col min="4099" max="4103" width="13.7109375" style="32" customWidth="1"/>
    <col min="4104" max="4105" width="14.7109375" style="32" customWidth="1"/>
    <col min="4106" max="4116" width="10.7109375" style="32"/>
    <col min="4117" max="4117" width="13.42578125" style="32" bestFit="1" customWidth="1"/>
    <col min="4118" max="4352" width="10.7109375" style="32"/>
    <col min="4353" max="4353" width="51.85546875" style="32" customWidth="1"/>
    <col min="4354" max="4354" width="10.7109375" style="32"/>
    <col min="4355" max="4359" width="13.7109375" style="32" customWidth="1"/>
    <col min="4360" max="4361" width="14.7109375" style="32" customWidth="1"/>
    <col min="4362" max="4372" width="10.7109375" style="32"/>
    <col min="4373" max="4373" width="13.42578125" style="32" bestFit="1" customWidth="1"/>
    <col min="4374" max="4608" width="10.7109375" style="32"/>
    <col min="4609" max="4609" width="51.85546875" style="32" customWidth="1"/>
    <col min="4610" max="4610" width="10.7109375" style="32"/>
    <col min="4611" max="4615" width="13.7109375" style="32" customWidth="1"/>
    <col min="4616" max="4617" width="14.7109375" style="32" customWidth="1"/>
    <col min="4618" max="4628" width="10.7109375" style="32"/>
    <col min="4629" max="4629" width="13.42578125" style="32" bestFit="1" customWidth="1"/>
    <col min="4630" max="4864" width="10.7109375" style="32"/>
    <col min="4865" max="4865" width="51.85546875" style="32" customWidth="1"/>
    <col min="4866" max="4866" width="10.7109375" style="32"/>
    <col min="4867" max="4871" width="13.7109375" style="32" customWidth="1"/>
    <col min="4872" max="4873" width="14.7109375" style="32" customWidth="1"/>
    <col min="4874" max="4884" width="10.7109375" style="32"/>
    <col min="4885" max="4885" width="13.42578125" style="32" bestFit="1" customWidth="1"/>
    <col min="4886" max="5120" width="10.7109375" style="32"/>
    <col min="5121" max="5121" width="51.85546875" style="32" customWidth="1"/>
    <col min="5122" max="5122" width="10.7109375" style="32"/>
    <col min="5123" max="5127" width="13.7109375" style="32" customWidth="1"/>
    <col min="5128" max="5129" width="14.7109375" style="32" customWidth="1"/>
    <col min="5130" max="5140" width="10.7109375" style="32"/>
    <col min="5141" max="5141" width="13.42578125" style="32" bestFit="1" customWidth="1"/>
    <col min="5142" max="5376" width="10.7109375" style="32"/>
    <col min="5377" max="5377" width="51.85546875" style="32" customWidth="1"/>
    <col min="5378" max="5378" width="10.7109375" style="32"/>
    <col min="5379" max="5383" width="13.7109375" style="32" customWidth="1"/>
    <col min="5384" max="5385" width="14.7109375" style="32" customWidth="1"/>
    <col min="5386" max="5396" width="10.7109375" style="32"/>
    <col min="5397" max="5397" width="13.42578125" style="32" bestFit="1" customWidth="1"/>
    <col min="5398" max="5632" width="10.7109375" style="32"/>
    <col min="5633" max="5633" width="51.85546875" style="32" customWidth="1"/>
    <col min="5634" max="5634" width="10.7109375" style="32"/>
    <col min="5635" max="5639" width="13.7109375" style="32" customWidth="1"/>
    <col min="5640" max="5641" width="14.7109375" style="32" customWidth="1"/>
    <col min="5642" max="5652" width="10.7109375" style="32"/>
    <col min="5653" max="5653" width="13.42578125" style="32" bestFit="1" customWidth="1"/>
    <col min="5654" max="5888" width="10.7109375" style="32"/>
    <col min="5889" max="5889" width="51.85546875" style="32" customWidth="1"/>
    <col min="5890" max="5890" width="10.7109375" style="32"/>
    <col min="5891" max="5895" width="13.7109375" style="32" customWidth="1"/>
    <col min="5896" max="5897" width="14.7109375" style="32" customWidth="1"/>
    <col min="5898" max="5908" width="10.7109375" style="32"/>
    <col min="5909" max="5909" width="13.42578125" style="32" bestFit="1" customWidth="1"/>
    <col min="5910" max="6144" width="10.7109375" style="32"/>
    <col min="6145" max="6145" width="51.85546875" style="32" customWidth="1"/>
    <col min="6146" max="6146" width="10.7109375" style="32"/>
    <col min="6147" max="6151" width="13.7109375" style="32" customWidth="1"/>
    <col min="6152" max="6153" width="14.7109375" style="32" customWidth="1"/>
    <col min="6154" max="6164" width="10.7109375" style="32"/>
    <col min="6165" max="6165" width="13.42578125" style="32" bestFit="1" customWidth="1"/>
    <col min="6166" max="6400" width="10.7109375" style="32"/>
    <col min="6401" max="6401" width="51.85546875" style="32" customWidth="1"/>
    <col min="6402" max="6402" width="10.7109375" style="32"/>
    <col min="6403" max="6407" width="13.7109375" style="32" customWidth="1"/>
    <col min="6408" max="6409" width="14.7109375" style="32" customWidth="1"/>
    <col min="6410" max="6420" width="10.7109375" style="32"/>
    <col min="6421" max="6421" width="13.42578125" style="32" bestFit="1" customWidth="1"/>
    <col min="6422" max="6656" width="10.7109375" style="32"/>
    <col min="6657" max="6657" width="51.85546875" style="32" customWidth="1"/>
    <col min="6658" max="6658" width="10.7109375" style="32"/>
    <col min="6659" max="6663" width="13.7109375" style="32" customWidth="1"/>
    <col min="6664" max="6665" width="14.7109375" style="32" customWidth="1"/>
    <col min="6666" max="6676" width="10.7109375" style="32"/>
    <col min="6677" max="6677" width="13.42578125" style="32" bestFit="1" customWidth="1"/>
    <col min="6678" max="6912" width="10.7109375" style="32"/>
    <col min="6913" max="6913" width="51.85546875" style="32" customWidth="1"/>
    <col min="6914" max="6914" width="10.7109375" style="32"/>
    <col min="6915" max="6919" width="13.7109375" style="32" customWidth="1"/>
    <col min="6920" max="6921" width="14.7109375" style="32" customWidth="1"/>
    <col min="6922" max="6932" width="10.7109375" style="32"/>
    <col min="6933" max="6933" width="13.42578125" style="32" bestFit="1" customWidth="1"/>
    <col min="6934" max="7168" width="10.7109375" style="32"/>
    <col min="7169" max="7169" width="51.85546875" style="32" customWidth="1"/>
    <col min="7170" max="7170" width="10.7109375" style="32"/>
    <col min="7171" max="7175" width="13.7109375" style="32" customWidth="1"/>
    <col min="7176" max="7177" width="14.7109375" style="32" customWidth="1"/>
    <col min="7178" max="7188" width="10.7109375" style="32"/>
    <col min="7189" max="7189" width="13.42578125" style="32" bestFit="1" customWidth="1"/>
    <col min="7190" max="7424" width="10.7109375" style="32"/>
    <col min="7425" max="7425" width="51.85546875" style="32" customWidth="1"/>
    <col min="7426" max="7426" width="10.7109375" style="32"/>
    <col min="7427" max="7431" width="13.7109375" style="32" customWidth="1"/>
    <col min="7432" max="7433" width="14.7109375" style="32" customWidth="1"/>
    <col min="7434" max="7444" width="10.7109375" style="32"/>
    <col min="7445" max="7445" width="13.42578125" style="32" bestFit="1" customWidth="1"/>
    <col min="7446" max="7680" width="10.7109375" style="32"/>
    <col min="7681" max="7681" width="51.85546875" style="32" customWidth="1"/>
    <col min="7682" max="7682" width="10.7109375" style="32"/>
    <col min="7683" max="7687" width="13.7109375" style="32" customWidth="1"/>
    <col min="7688" max="7689" width="14.7109375" style="32" customWidth="1"/>
    <col min="7690" max="7700" width="10.7109375" style="32"/>
    <col min="7701" max="7701" width="13.42578125" style="32" bestFit="1" customWidth="1"/>
    <col min="7702" max="7936" width="10.7109375" style="32"/>
    <col min="7937" max="7937" width="51.85546875" style="32" customWidth="1"/>
    <col min="7938" max="7938" width="10.7109375" style="32"/>
    <col min="7939" max="7943" width="13.7109375" style="32" customWidth="1"/>
    <col min="7944" max="7945" width="14.7109375" style="32" customWidth="1"/>
    <col min="7946" max="7956" width="10.7109375" style="32"/>
    <col min="7957" max="7957" width="13.42578125" style="32" bestFit="1" customWidth="1"/>
    <col min="7958" max="8192" width="10.7109375" style="32"/>
    <col min="8193" max="8193" width="51.85546875" style="32" customWidth="1"/>
    <col min="8194" max="8194" width="10.7109375" style="32"/>
    <col min="8195" max="8199" width="13.7109375" style="32" customWidth="1"/>
    <col min="8200" max="8201" width="14.7109375" style="32" customWidth="1"/>
    <col min="8202" max="8212" width="10.7109375" style="32"/>
    <col min="8213" max="8213" width="13.42578125" style="32" bestFit="1" customWidth="1"/>
    <col min="8214" max="8448" width="10.7109375" style="32"/>
    <col min="8449" max="8449" width="51.85546875" style="32" customWidth="1"/>
    <col min="8450" max="8450" width="10.7109375" style="32"/>
    <col min="8451" max="8455" width="13.7109375" style="32" customWidth="1"/>
    <col min="8456" max="8457" width="14.7109375" style="32" customWidth="1"/>
    <col min="8458" max="8468" width="10.7109375" style="32"/>
    <col min="8469" max="8469" width="13.42578125" style="32" bestFit="1" customWidth="1"/>
    <col min="8470" max="8704" width="10.7109375" style="32"/>
    <col min="8705" max="8705" width="51.85546875" style="32" customWidth="1"/>
    <col min="8706" max="8706" width="10.7109375" style="32"/>
    <col min="8707" max="8711" width="13.7109375" style="32" customWidth="1"/>
    <col min="8712" max="8713" width="14.7109375" style="32" customWidth="1"/>
    <col min="8714" max="8724" width="10.7109375" style="32"/>
    <col min="8725" max="8725" width="13.42578125" style="32" bestFit="1" customWidth="1"/>
    <col min="8726" max="8960" width="10.7109375" style="32"/>
    <col min="8961" max="8961" width="51.85546875" style="32" customWidth="1"/>
    <col min="8962" max="8962" width="10.7109375" style="32"/>
    <col min="8963" max="8967" width="13.7109375" style="32" customWidth="1"/>
    <col min="8968" max="8969" width="14.7109375" style="32" customWidth="1"/>
    <col min="8970" max="8980" width="10.7109375" style="32"/>
    <col min="8981" max="8981" width="13.42578125" style="32" bestFit="1" customWidth="1"/>
    <col min="8982" max="9216" width="10.7109375" style="32"/>
    <col min="9217" max="9217" width="51.85546875" style="32" customWidth="1"/>
    <col min="9218" max="9218" width="10.7109375" style="32"/>
    <col min="9219" max="9223" width="13.7109375" style="32" customWidth="1"/>
    <col min="9224" max="9225" width="14.7109375" style="32" customWidth="1"/>
    <col min="9226" max="9236" width="10.7109375" style="32"/>
    <col min="9237" max="9237" width="13.42578125" style="32" bestFit="1" customWidth="1"/>
    <col min="9238" max="9472" width="10.7109375" style="32"/>
    <col min="9473" max="9473" width="51.85546875" style="32" customWidth="1"/>
    <col min="9474" max="9474" width="10.7109375" style="32"/>
    <col min="9475" max="9479" width="13.7109375" style="32" customWidth="1"/>
    <col min="9480" max="9481" width="14.7109375" style="32" customWidth="1"/>
    <col min="9482" max="9492" width="10.7109375" style="32"/>
    <col min="9493" max="9493" width="13.42578125" style="32" bestFit="1" customWidth="1"/>
    <col min="9494" max="9728" width="10.7109375" style="32"/>
    <col min="9729" max="9729" width="51.85546875" style="32" customWidth="1"/>
    <col min="9730" max="9730" width="10.7109375" style="32"/>
    <col min="9731" max="9735" width="13.7109375" style="32" customWidth="1"/>
    <col min="9736" max="9737" width="14.7109375" style="32" customWidth="1"/>
    <col min="9738" max="9748" width="10.7109375" style="32"/>
    <col min="9749" max="9749" width="13.42578125" style="32" bestFit="1" customWidth="1"/>
    <col min="9750" max="9984" width="10.7109375" style="32"/>
    <col min="9985" max="9985" width="51.85546875" style="32" customWidth="1"/>
    <col min="9986" max="9986" width="10.7109375" style="32"/>
    <col min="9987" max="9991" width="13.7109375" style="32" customWidth="1"/>
    <col min="9992" max="9993" width="14.7109375" style="32" customWidth="1"/>
    <col min="9994" max="10004" width="10.7109375" style="32"/>
    <col min="10005" max="10005" width="13.42578125" style="32" bestFit="1" customWidth="1"/>
    <col min="10006" max="10240" width="10.7109375" style="32"/>
    <col min="10241" max="10241" width="51.85546875" style="32" customWidth="1"/>
    <col min="10242" max="10242" width="10.7109375" style="32"/>
    <col min="10243" max="10247" width="13.7109375" style="32" customWidth="1"/>
    <col min="10248" max="10249" width="14.7109375" style="32" customWidth="1"/>
    <col min="10250" max="10260" width="10.7109375" style="32"/>
    <col min="10261" max="10261" width="13.42578125" style="32" bestFit="1" customWidth="1"/>
    <col min="10262" max="10496" width="10.7109375" style="32"/>
    <col min="10497" max="10497" width="51.85546875" style="32" customWidth="1"/>
    <col min="10498" max="10498" width="10.7109375" style="32"/>
    <col min="10499" max="10503" width="13.7109375" style="32" customWidth="1"/>
    <col min="10504" max="10505" width="14.7109375" style="32" customWidth="1"/>
    <col min="10506" max="10516" width="10.7109375" style="32"/>
    <col min="10517" max="10517" width="13.42578125" style="32" bestFit="1" customWidth="1"/>
    <col min="10518" max="10752" width="10.7109375" style="32"/>
    <col min="10753" max="10753" width="51.85546875" style="32" customWidth="1"/>
    <col min="10754" max="10754" width="10.7109375" style="32"/>
    <col min="10755" max="10759" width="13.7109375" style="32" customWidth="1"/>
    <col min="10760" max="10761" width="14.7109375" style="32" customWidth="1"/>
    <col min="10762" max="10772" width="10.7109375" style="32"/>
    <col min="10773" max="10773" width="13.42578125" style="32" bestFit="1" customWidth="1"/>
    <col min="10774" max="11008" width="10.7109375" style="32"/>
    <col min="11009" max="11009" width="51.85546875" style="32" customWidth="1"/>
    <col min="11010" max="11010" width="10.7109375" style="32"/>
    <col min="11011" max="11015" width="13.7109375" style="32" customWidth="1"/>
    <col min="11016" max="11017" width="14.7109375" style="32" customWidth="1"/>
    <col min="11018" max="11028" width="10.7109375" style="32"/>
    <col min="11029" max="11029" width="13.42578125" style="32" bestFit="1" customWidth="1"/>
    <col min="11030" max="11264" width="10.7109375" style="32"/>
    <col min="11265" max="11265" width="51.85546875" style="32" customWidth="1"/>
    <col min="11266" max="11266" width="10.7109375" style="32"/>
    <col min="11267" max="11271" width="13.7109375" style="32" customWidth="1"/>
    <col min="11272" max="11273" width="14.7109375" style="32" customWidth="1"/>
    <col min="11274" max="11284" width="10.7109375" style="32"/>
    <col min="11285" max="11285" width="13.42578125" style="32" bestFit="1" customWidth="1"/>
    <col min="11286" max="11520" width="10.7109375" style="32"/>
    <col min="11521" max="11521" width="51.85546875" style="32" customWidth="1"/>
    <col min="11522" max="11522" width="10.7109375" style="32"/>
    <col min="11523" max="11527" width="13.7109375" style="32" customWidth="1"/>
    <col min="11528" max="11529" width="14.7109375" style="32" customWidth="1"/>
    <col min="11530" max="11540" width="10.7109375" style="32"/>
    <col min="11541" max="11541" width="13.42578125" style="32" bestFit="1" customWidth="1"/>
    <col min="11542" max="11776" width="10.7109375" style="32"/>
    <col min="11777" max="11777" width="51.85546875" style="32" customWidth="1"/>
    <col min="11778" max="11778" width="10.7109375" style="32"/>
    <col min="11779" max="11783" width="13.7109375" style="32" customWidth="1"/>
    <col min="11784" max="11785" width="14.7109375" style="32" customWidth="1"/>
    <col min="11786" max="11796" width="10.7109375" style="32"/>
    <col min="11797" max="11797" width="13.42578125" style="32" bestFit="1" customWidth="1"/>
    <col min="11798" max="12032" width="10.7109375" style="32"/>
    <col min="12033" max="12033" width="51.85546875" style="32" customWidth="1"/>
    <col min="12034" max="12034" width="10.7109375" style="32"/>
    <col min="12035" max="12039" width="13.7109375" style="32" customWidth="1"/>
    <col min="12040" max="12041" width="14.7109375" style="32" customWidth="1"/>
    <col min="12042" max="12052" width="10.7109375" style="32"/>
    <col min="12053" max="12053" width="13.42578125" style="32" bestFit="1" customWidth="1"/>
    <col min="12054" max="12288" width="10.7109375" style="32"/>
    <col min="12289" max="12289" width="51.85546875" style="32" customWidth="1"/>
    <col min="12290" max="12290" width="10.7109375" style="32"/>
    <col min="12291" max="12295" width="13.7109375" style="32" customWidth="1"/>
    <col min="12296" max="12297" width="14.7109375" style="32" customWidth="1"/>
    <col min="12298" max="12308" width="10.7109375" style="32"/>
    <col min="12309" max="12309" width="13.42578125" style="32" bestFit="1" customWidth="1"/>
    <col min="12310" max="12544" width="10.7109375" style="32"/>
    <col min="12545" max="12545" width="51.85546875" style="32" customWidth="1"/>
    <col min="12546" max="12546" width="10.7109375" style="32"/>
    <col min="12547" max="12551" width="13.7109375" style="32" customWidth="1"/>
    <col min="12552" max="12553" width="14.7109375" style="32" customWidth="1"/>
    <col min="12554" max="12564" width="10.7109375" style="32"/>
    <col min="12565" max="12565" width="13.42578125" style="32" bestFit="1" customWidth="1"/>
    <col min="12566" max="12800" width="10.7109375" style="32"/>
    <col min="12801" max="12801" width="51.85546875" style="32" customWidth="1"/>
    <col min="12802" max="12802" width="10.7109375" style="32"/>
    <col min="12803" max="12807" width="13.7109375" style="32" customWidth="1"/>
    <col min="12808" max="12809" width="14.7109375" style="32" customWidth="1"/>
    <col min="12810" max="12820" width="10.7109375" style="32"/>
    <col min="12821" max="12821" width="13.42578125" style="32" bestFit="1" customWidth="1"/>
    <col min="12822" max="13056" width="10.7109375" style="32"/>
    <col min="13057" max="13057" width="51.85546875" style="32" customWidth="1"/>
    <col min="13058" max="13058" width="10.7109375" style="32"/>
    <col min="13059" max="13063" width="13.7109375" style="32" customWidth="1"/>
    <col min="13064" max="13065" width="14.7109375" style="32" customWidth="1"/>
    <col min="13066" max="13076" width="10.7109375" style="32"/>
    <col min="13077" max="13077" width="13.42578125" style="32" bestFit="1" customWidth="1"/>
    <col min="13078" max="13312" width="10.7109375" style="32"/>
    <col min="13313" max="13313" width="51.85546875" style="32" customWidth="1"/>
    <col min="13314" max="13314" width="10.7109375" style="32"/>
    <col min="13315" max="13319" width="13.7109375" style="32" customWidth="1"/>
    <col min="13320" max="13321" width="14.7109375" style="32" customWidth="1"/>
    <col min="13322" max="13332" width="10.7109375" style="32"/>
    <col min="13333" max="13333" width="13.42578125" style="32" bestFit="1" customWidth="1"/>
    <col min="13334" max="13568" width="10.7109375" style="32"/>
    <col min="13569" max="13569" width="51.85546875" style="32" customWidth="1"/>
    <col min="13570" max="13570" width="10.7109375" style="32"/>
    <col min="13571" max="13575" width="13.7109375" style="32" customWidth="1"/>
    <col min="13576" max="13577" width="14.7109375" style="32" customWidth="1"/>
    <col min="13578" max="13588" width="10.7109375" style="32"/>
    <col min="13589" max="13589" width="13.42578125" style="32" bestFit="1" customWidth="1"/>
    <col min="13590" max="13824" width="10.7109375" style="32"/>
    <col min="13825" max="13825" width="51.85546875" style="32" customWidth="1"/>
    <col min="13826" max="13826" width="10.7109375" style="32"/>
    <col min="13827" max="13831" width="13.7109375" style="32" customWidth="1"/>
    <col min="13832" max="13833" width="14.7109375" style="32" customWidth="1"/>
    <col min="13834" max="13844" width="10.7109375" style="32"/>
    <col min="13845" max="13845" width="13.42578125" style="32" bestFit="1" customWidth="1"/>
    <col min="13846" max="14080" width="10.7109375" style="32"/>
    <col min="14081" max="14081" width="51.85546875" style="32" customWidth="1"/>
    <col min="14082" max="14082" width="10.7109375" style="32"/>
    <col min="14083" max="14087" width="13.7109375" style="32" customWidth="1"/>
    <col min="14088" max="14089" width="14.7109375" style="32" customWidth="1"/>
    <col min="14090" max="14100" width="10.7109375" style="32"/>
    <col min="14101" max="14101" width="13.42578125" style="32" bestFit="1" customWidth="1"/>
    <col min="14102" max="14336" width="10.7109375" style="32"/>
    <col min="14337" max="14337" width="51.85546875" style="32" customWidth="1"/>
    <col min="14338" max="14338" width="10.7109375" style="32"/>
    <col min="14339" max="14343" width="13.7109375" style="32" customWidth="1"/>
    <col min="14344" max="14345" width="14.7109375" style="32" customWidth="1"/>
    <col min="14346" max="14356" width="10.7109375" style="32"/>
    <col min="14357" max="14357" width="13.42578125" style="32" bestFit="1" customWidth="1"/>
    <col min="14358" max="14592" width="10.7109375" style="32"/>
    <col min="14593" max="14593" width="51.85546875" style="32" customWidth="1"/>
    <col min="14594" max="14594" width="10.7109375" style="32"/>
    <col min="14595" max="14599" width="13.7109375" style="32" customWidth="1"/>
    <col min="14600" max="14601" width="14.7109375" style="32" customWidth="1"/>
    <col min="14602" max="14612" width="10.7109375" style="32"/>
    <col min="14613" max="14613" width="13.42578125" style="32" bestFit="1" customWidth="1"/>
    <col min="14614" max="14848" width="10.7109375" style="32"/>
    <col min="14849" max="14849" width="51.85546875" style="32" customWidth="1"/>
    <col min="14850" max="14850" width="10.7109375" style="32"/>
    <col min="14851" max="14855" width="13.7109375" style="32" customWidth="1"/>
    <col min="14856" max="14857" width="14.7109375" style="32" customWidth="1"/>
    <col min="14858" max="14868" width="10.7109375" style="32"/>
    <col min="14869" max="14869" width="13.42578125" style="32" bestFit="1" customWidth="1"/>
    <col min="14870" max="15104" width="10.7109375" style="32"/>
    <col min="15105" max="15105" width="51.85546875" style="32" customWidth="1"/>
    <col min="15106" max="15106" width="10.7109375" style="32"/>
    <col min="15107" max="15111" width="13.7109375" style="32" customWidth="1"/>
    <col min="15112" max="15113" width="14.7109375" style="32" customWidth="1"/>
    <col min="15114" max="15124" width="10.7109375" style="32"/>
    <col min="15125" max="15125" width="13.42578125" style="32" bestFit="1" customWidth="1"/>
    <col min="15126" max="15360" width="10.7109375" style="32"/>
    <col min="15361" max="15361" width="51.85546875" style="32" customWidth="1"/>
    <col min="15362" max="15362" width="10.7109375" style="32"/>
    <col min="15363" max="15367" width="13.7109375" style="32" customWidth="1"/>
    <col min="15368" max="15369" width="14.7109375" style="32" customWidth="1"/>
    <col min="15370" max="15380" width="10.7109375" style="32"/>
    <col min="15381" max="15381" width="13.42578125" style="32" bestFit="1" customWidth="1"/>
    <col min="15382" max="15616" width="10.7109375" style="32"/>
    <col min="15617" max="15617" width="51.85546875" style="32" customWidth="1"/>
    <col min="15618" max="15618" width="10.7109375" style="32"/>
    <col min="15619" max="15623" width="13.7109375" style="32" customWidth="1"/>
    <col min="15624" max="15625" width="14.7109375" style="32" customWidth="1"/>
    <col min="15626" max="15636" width="10.7109375" style="32"/>
    <col min="15637" max="15637" width="13.42578125" style="32" bestFit="1" customWidth="1"/>
    <col min="15638" max="15872" width="10.7109375" style="32"/>
    <col min="15873" max="15873" width="51.85546875" style="32" customWidth="1"/>
    <col min="15874" max="15874" width="10.7109375" style="32"/>
    <col min="15875" max="15879" width="13.7109375" style="32" customWidth="1"/>
    <col min="15880" max="15881" width="14.7109375" style="32" customWidth="1"/>
    <col min="15882" max="15892" width="10.7109375" style="32"/>
    <col min="15893" max="15893" width="13.42578125" style="32" bestFit="1" customWidth="1"/>
    <col min="15894" max="16128" width="10.7109375" style="32"/>
    <col min="16129" max="16129" width="51.85546875" style="32" customWidth="1"/>
    <col min="16130" max="16130" width="10.7109375" style="32"/>
    <col min="16131" max="16135" width="13.7109375" style="32" customWidth="1"/>
    <col min="16136" max="16137" width="14.7109375" style="32" customWidth="1"/>
    <col min="16138" max="16148" width="10.7109375" style="32"/>
    <col min="16149" max="16149" width="13.42578125" style="32" bestFit="1" customWidth="1"/>
    <col min="16150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">
        <v>1001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">
        <v>1002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">
        <v>1003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3" t="s">
        <v>484</v>
      </c>
      <c r="B8" s="678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4"/>
      <c r="B9" s="679"/>
      <c r="C9" s="676" t="s">
        <v>833</v>
      </c>
      <c r="D9" s="676" t="s">
        <v>834</v>
      </c>
      <c r="E9" s="676" t="s">
        <v>835</v>
      </c>
      <c r="F9" s="676" t="s">
        <v>836</v>
      </c>
      <c r="G9" s="94" t="s">
        <v>837</v>
      </c>
      <c r="H9" s="94"/>
      <c r="I9" s="677" t="s">
        <v>838</v>
      </c>
    </row>
    <row r="10" spans="1:22" s="93" customFormat="1" ht="24" customHeight="1">
      <c r="A10" s="674"/>
      <c r="B10" s="679"/>
      <c r="C10" s="676"/>
      <c r="D10" s="676"/>
      <c r="E10" s="676"/>
      <c r="F10" s="676"/>
      <c r="G10" s="96" t="s">
        <v>839</v>
      </c>
      <c r="H10" s="96" t="s">
        <v>840</v>
      </c>
      <c r="I10" s="677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</row>
    <row r="13" spans="1:22">
      <c r="A13" s="396" t="s">
        <v>842</v>
      </c>
      <c r="B13" s="97" t="s">
        <v>843</v>
      </c>
      <c r="C13" s="397">
        <f>1552200+250000</f>
        <v>1802200</v>
      </c>
      <c r="D13" s="397"/>
      <c r="E13" s="397"/>
      <c r="F13" s="397">
        <v>3171</v>
      </c>
      <c r="G13" s="397"/>
      <c r="H13" s="397"/>
      <c r="I13" s="398">
        <f>F13+G13-H13</f>
        <v>3171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f>8557</f>
        <v>8557</v>
      </c>
      <c r="D17" s="397"/>
      <c r="E17" s="397"/>
      <c r="F17" s="397">
        <v>8</v>
      </c>
      <c r="G17" s="397"/>
      <c r="H17" s="397"/>
      <c r="I17" s="398">
        <f t="shared" si="0"/>
        <v>8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1810757</v>
      </c>
      <c r="D18" s="404">
        <f t="shared" si="1"/>
        <v>0</v>
      </c>
      <c r="E18" s="404">
        <f t="shared" si="1"/>
        <v>0</v>
      </c>
      <c r="F18" s="404">
        <f t="shared" si="1"/>
        <v>3179</v>
      </c>
      <c r="G18" s="404">
        <f t="shared" si="1"/>
        <v>0</v>
      </c>
      <c r="H18" s="404">
        <f t="shared" si="1"/>
        <v>0</v>
      </c>
      <c r="I18" s="405">
        <f t="shared" si="0"/>
        <v>3179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2327816</v>
      </c>
      <c r="D20" s="397"/>
      <c r="E20" s="397"/>
      <c r="F20" s="397">
        <v>8088</v>
      </c>
      <c r="G20" s="397">
        <v>88</v>
      </c>
      <c r="H20" s="397">
        <v>10</v>
      </c>
      <c r="I20" s="398">
        <f t="shared" si="0"/>
        <v>8166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76763.313500000004</v>
      </c>
      <c r="D26" s="397"/>
      <c r="E26" s="397"/>
      <c r="F26" s="397">
        <v>868</v>
      </c>
      <c r="G26" s="397">
        <v>8</v>
      </c>
      <c r="H26" s="397"/>
      <c r="I26" s="398">
        <f t="shared" si="0"/>
        <v>876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2404579.3135000002</v>
      </c>
      <c r="D27" s="404">
        <f t="shared" si="2"/>
        <v>0</v>
      </c>
      <c r="E27" s="404">
        <f t="shared" si="2"/>
        <v>0</v>
      </c>
      <c r="F27" s="404">
        <f t="shared" si="2"/>
        <v>8956</v>
      </c>
      <c r="G27" s="404">
        <f t="shared" si="2"/>
        <v>96</v>
      </c>
      <c r="H27" s="404">
        <f t="shared" si="2"/>
        <v>10</v>
      </c>
      <c r="I27" s="405">
        <f t="shared" si="0"/>
        <v>9042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5" t="s">
        <v>866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6">
        <f>pdeReportingDate</f>
        <v>45761</v>
      </c>
      <c r="C31" s="636"/>
      <c r="D31" s="636"/>
      <c r="E31" s="636"/>
      <c r="F31" s="636"/>
      <c r="G31" s="98"/>
      <c r="H31" s="98"/>
      <c r="I31" s="98"/>
    </row>
    <row r="32" spans="1:16">
      <c r="A32" s="613"/>
      <c r="B32" s="636"/>
      <c r="C32" s="636"/>
      <c r="D32" s="636"/>
      <c r="E32" s="636"/>
      <c r="F32" s="636"/>
      <c r="G32" s="98"/>
      <c r="H32" s="98"/>
      <c r="I32" s="98"/>
    </row>
    <row r="33" spans="1:9">
      <c r="A33" s="614" t="s">
        <v>293</v>
      </c>
      <c r="B33" s="637" t="str">
        <f>authorName</f>
        <v>ПРАЙМ БИЗНЕС КОНСУЛТИНГ АД</v>
      </c>
      <c r="C33" s="637"/>
      <c r="D33" s="637"/>
      <c r="E33" s="637"/>
      <c r="F33" s="637"/>
      <c r="G33" s="98"/>
      <c r="H33" s="98"/>
      <c r="I33" s="98"/>
    </row>
    <row r="34" spans="1:9">
      <c r="A34" s="614"/>
      <c r="B34" s="680"/>
      <c r="C34" s="680"/>
      <c r="D34" s="680"/>
      <c r="E34" s="680"/>
      <c r="F34" s="680"/>
      <c r="G34" s="680"/>
      <c r="H34" s="680"/>
      <c r="I34" s="680"/>
    </row>
    <row r="35" spans="1:9">
      <c r="A35" s="614" t="s">
        <v>13</v>
      </c>
      <c r="B35" s="681"/>
      <c r="C35" s="681"/>
      <c r="D35" s="681"/>
      <c r="E35" s="681"/>
      <c r="F35" s="681"/>
      <c r="G35" s="681"/>
      <c r="H35" s="681"/>
      <c r="I35" s="681"/>
    </row>
    <row r="36" spans="1:9" ht="15.75" customHeight="1">
      <c r="A36" s="615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5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5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5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5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5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5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IY13:JD17 SU13:SZ17 ACQ13:ACV17 AMM13:AMR17 AWI13:AWN17 BGE13:BGJ17 BQA13:BQF17 BZW13:CAB17 CJS13:CJX17 CTO13:CTT17 DDK13:DDP17 DNG13:DNL17 DXC13:DXH17 EGY13:EHD17 EQU13:EQZ17 FAQ13:FAV17 FKM13:FKR17 FUI13:FUN17 GEE13:GEJ17 GOA13:GOF17 GXW13:GYB17 HHS13:HHX17 HRO13:HRT17 IBK13:IBP17 ILG13:ILL17 IVC13:IVH17 JEY13:JFD17 JOU13:JOZ17 JYQ13:JYV17 KIM13:KIR17 KSI13:KSN17 LCE13:LCJ17 LMA13:LMF17 LVW13:LWB17 MFS13:MFX17 MPO13:MPT17 MZK13:MZP17 NJG13:NJL17 NTC13:NTH17 OCY13:ODD17 OMU13:OMZ17 OWQ13:OWV17 PGM13:PGR17 PQI13:PQN17 QAE13:QAJ17 QKA13:QKF17 QTW13:QUB17 RDS13:RDX17 RNO13:RNT17 RXK13:RXP17 SHG13:SHL17 SRC13:SRH17 TAY13:TBD17 TKU13:TKZ17 TUQ13:TUV17 UEM13:UER17 UOI13:UON17 UYE13:UYJ17 VIA13:VIF17 VRW13:VSB17 WBS13:WBX17 WLO13:WLT17 WVK13:WVP17 C65549:H65553 IY65549:JD65553 SU65549:SZ65553 ACQ65549:ACV65553 AMM65549:AMR65553 AWI65549:AWN65553 BGE65549:BGJ65553 BQA65549:BQF65553 BZW65549:CAB65553 CJS65549:CJX65553 CTO65549:CTT65553 DDK65549:DDP65553 DNG65549:DNL65553 DXC65549:DXH65553 EGY65549:EHD65553 EQU65549:EQZ65553 FAQ65549:FAV65553 FKM65549:FKR65553 FUI65549:FUN65553 GEE65549:GEJ65553 GOA65549:GOF65553 GXW65549:GYB65553 HHS65549:HHX65553 HRO65549:HRT65553 IBK65549:IBP65553 ILG65549:ILL65553 IVC65549:IVH65553 JEY65549:JFD65553 JOU65549:JOZ65553 JYQ65549:JYV65553 KIM65549:KIR65553 KSI65549:KSN65553 LCE65549:LCJ65553 LMA65549:LMF65553 LVW65549:LWB65553 MFS65549:MFX65553 MPO65549:MPT65553 MZK65549:MZP65553 NJG65549:NJL65553 NTC65549:NTH65553 OCY65549:ODD65553 OMU65549:OMZ65553 OWQ65549:OWV65553 PGM65549:PGR65553 PQI65549:PQN65553 QAE65549:QAJ65553 QKA65549:QKF65553 QTW65549:QUB65553 RDS65549:RDX65553 RNO65549:RNT65553 RXK65549:RXP65553 SHG65549:SHL65553 SRC65549:SRH65553 TAY65549:TBD65553 TKU65549:TKZ65553 TUQ65549:TUV65553 UEM65549:UER65553 UOI65549:UON65553 UYE65549:UYJ65553 VIA65549:VIF65553 VRW65549:VSB65553 WBS65549:WBX65553 WLO65549:WLT65553 WVK65549:WVP65553 C131085:H131089 IY131085:JD131089 SU131085:SZ131089 ACQ131085:ACV131089 AMM131085:AMR131089 AWI131085:AWN131089 BGE131085:BGJ131089 BQA131085:BQF131089 BZW131085:CAB131089 CJS131085:CJX131089 CTO131085:CTT131089 DDK131085:DDP131089 DNG131085:DNL131089 DXC131085:DXH131089 EGY131085:EHD131089 EQU131085:EQZ131089 FAQ131085:FAV131089 FKM131085:FKR131089 FUI131085:FUN131089 GEE131085:GEJ131089 GOA131085:GOF131089 GXW131085:GYB131089 HHS131085:HHX131089 HRO131085:HRT131089 IBK131085:IBP131089 ILG131085:ILL131089 IVC131085:IVH131089 JEY131085:JFD131089 JOU131085:JOZ131089 JYQ131085:JYV131089 KIM131085:KIR131089 KSI131085:KSN131089 LCE131085:LCJ131089 LMA131085:LMF131089 LVW131085:LWB131089 MFS131085:MFX131089 MPO131085:MPT131089 MZK131085:MZP131089 NJG131085:NJL131089 NTC131085:NTH131089 OCY131085:ODD131089 OMU131085:OMZ131089 OWQ131085:OWV131089 PGM131085:PGR131089 PQI131085:PQN131089 QAE131085:QAJ131089 QKA131085:QKF131089 QTW131085:QUB131089 RDS131085:RDX131089 RNO131085:RNT131089 RXK131085:RXP131089 SHG131085:SHL131089 SRC131085:SRH131089 TAY131085:TBD131089 TKU131085:TKZ131089 TUQ131085:TUV131089 UEM131085:UER131089 UOI131085:UON131089 UYE131085:UYJ131089 VIA131085:VIF131089 VRW131085:VSB131089 WBS131085:WBX131089 WLO131085:WLT131089 WVK131085:WVP131089 C196621:H196625 IY196621:JD196625 SU196621:SZ196625 ACQ196621:ACV196625 AMM196621:AMR196625 AWI196621:AWN196625 BGE196621:BGJ196625 BQA196621:BQF196625 BZW196621:CAB196625 CJS196621:CJX196625 CTO196621:CTT196625 DDK196621:DDP196625 DNG196621:DNL196625 DXC196621:DXH196625 EGY196621:EHD196625 EQU196621:EQZ196625 FAQ196621:FAV196625 FKM196621:FKR196625 FUI196621:FUN196625 GEE196621:GEJ196625 GOA196621:GOF196625 GXW196621:GYB196625 HHS196621:HHX196625 HRO196621:HRT196625 IBK196621:IBP196625 ILG196621:ILL196625 IVC196621:IVH196625 JEY196621:JFD196625 JOU196621:JOZ196625 JYQ196621:JYV196625 KIM196621:KIR196625 KSI196621:KSN196625 LCE196621:LCJ196625 LMA196621:LMF196625 LVW196621:LWB196625 MFS196621:MFX196625 MPO196621:MPT196625 MZK196621:MZP196625 NJG196621:NJL196625 NTC196621:NTH196625 OCY196621:ODD196625 OMU196621:OMZ196625 OWQ196621:OWV196625 PGM196621:PGR196625 PQI196621:PQN196625 QAE196621:QAJ196625 QKA196621:QKF196625 QTW196621:QUB196625 RDS196621:RDX196625 RNO196621:RNT196625 RXK196621:RXP196625 SHG196621:SHL196625 SRC196621:SRH196625 TAY196621:TBD196625 TKU196621:TKZ196625 TUQ196621:TUV196625 UEM196621:UER196625 UOI196621:UON196625 UYE196621:UYJ196625 VIA196621:VIF196625 VRW196621:VSB196625 WBS196621:WBX196625 WLO196621:WLT196625 WVK196621:WVP196625 C262157:H262161 IY262157:JD262161 SU262157:SZ262161 ACQ262157:ACV262161 AMM262157:AMR262161 AWI262157:AWN262161 BGE262157:BGJ262161 BQA262157:BQF262161 BZW262157:CAB262161 CJS262157:CJX262161 CTO262157:CTT262161 DDK262157:DDP262161 DNG262157:DNL262161 DXC262157:DXH262161 EGY262157:EHD262161 EQU262157:EQZ262161 FAQ262157:FAV262161 FKM262157:FKR262161 FUI262157:FUN262161 GEE262157:GEJ262161 GOA262157:GOF262161 GXW262157:GYB262161 HHS262157:HHX262161 HRO262157:HRT262161 IBK262157:IBP262161 ILG262157:ILL262161 IVC262157:IVH262161 JEY262157:JFD262161 JOU262157:JOZ262161 JYQ262157:JYV262161 KIM262157:KIR262161 KSI262157:KSN262161 LCE262157:LCJ262161 LMA262157:LMF262161 LVW262157:LWB262161 MFS262157:MFX262161 MPO262157:MPT262161 MZK262157:MZP262161 NJG262157:NJL262161 NTC262157:NTH262161 OCY262157:ODD262161 OMU262157:OMZ262161 OWQ262157:OWV262161 PGM262157:PGR262161 PQI262157:PQN262161 QAE262157:QAJ262161 QKA262157:QKF262161 QTW262157:QUB262161 RDS262157:RDX262161 RNO262157:RNT262161 RXK262157:RXP262161 SHG262157:SHL262161 SRC262157:SRH262161 TAY262157:TBD262161 TKU262157:TKZ262161 TUQ262157:TUV262161 UEM262157:UER262161 UOI262157:UON262161 UYE262157:UYJ262161 VIA262157:VIF262161 VRW262157:VSB262161 WBS262157:WBX262161 WLO262157:WLT262161 WVK262157:WVP262161 C327693:H327697 IY327693:JD327697 SU327693:SZ327697 ACQ327693:ACV327697 AMM327693:AMR327697 AWI327693:AWN327697 BGE327693:BGJ327697 BQA327693:BQF327697 BZW327693:CAB327697 CJS327693:CJX327697 CTO327693:CTT327697 DDK327693:DDP327697 DNG327693:DNL327697 DXC327693:DXH327697 EGY327693:EHD327697 EQU327693:EQZ327697 FAQ327693:FAV327697 FKM327693:FKR327697 FUI327693:FUN327697 GEE327693:GEJ327697 GOA327693:GOF327697 GXW327693:GYB327697 HHS327693:HHX327697 HRO327693:HRT327697 IBK327693:IBP327697 ILG327693:ILL327697 IVC327693:IVH327697 JEY327693:JFD327697 JOU327693:JOZ327697 JYQ327693:JYV327697 KIM327693:KIR327697 KSI327693:KSN327697 LCE327693:LCJ327697 LMA327693:LMF327697 LVW327693:LWB327697 MFS327693:MFX327697 MPO327693:MPT327697 MZK327693:MZP327697 NJG327693:NJL327697 NTC327693:NTH327697 OCY327693:ODD327697 OMU327693:OMZ327697 OWQ327693:OWV327697 PGM327693:PGR327697 PQI327693:PQN327697 QAE327693:QAJ327697 QKA327693:QKF327697 QTW327693:QUB327697 RDS327693:RDX327697 RNO327693:RNT327697 RXK327693:RXP327697 SHG327693:SHL327697 SRC327693:SRH327697 TAY327693:TBD327697 TKU327693:TKZ327697 TUQ327693:TUV327697 UEM327693:UER327697 UOI327693:UON327697 UYE327693:UYJ327697 VIA327693:VIF327697 VRW327693:VSB327697 WBS327693:WBX327697 WLO327693:WLT327697 WVK327693:WVP327697 C393229:H393233 IY393229:JD393233 SU393229:SZ393233 ACQ393229:ACV393233 AMM393229:AMR393233 AWI393229:AWN393233 BGE393229:BGJ393233 BQA393229:BQF393233 BZW393229:CAB393233 CJS393229:CJX393233 CTO393229:CTT393233 DDK393229:DDP393233 DNG393229:DNL393233 DXC393229:DXH393233 EGY393229:EHD393233 EQU393229:EQZ393233 FAQ393229:FAV393233 FKM393229:FKR393233 FUI393229:FUN393233 GEE393229:GEJ393233 GOA393229:GOF393233 GXW393229:GYB393233 HHS393229:HHX393233 HRO393229:HRT393233 IBK393229:IBP393233 ILG393229:ILL393233 IVC393229:IVH393233 JEY393229:JFD393233 JOU393229:JOZ393233 JYQ393229:JYV393233 KIM393229:KIR393233 KSI393229:KSN393233 LCE393229:LCJ393233 LMA393229:LMF393233 LVW393229:LWB393233 MFS393229:MFX393233 MPO393229:MPT393233 MZK393229:MZP393233 NJG393229:NJL393233 NTC393229:NTH393233 OCY393229:ODD393233 OMU393229:OMZ393233 OWQ393229:OWV393233 PGM393229:PGR393233 PQI393229:PQN393233 QAE393229:QAJ393233 QKA393229:QKF393233 QTW393229:QUB393233 RDS393229:RDX393233 RNO393229:RNT393233 RXK393229:RXP393233 SHG393229:SHL393233 SRC393229:SRH393233 TAY393229:TBD393233 TKU393229:TKZ393233 TUQ393229:TUV393233 UEM393229:UER393233 UOI393229:UON393233 UYE393229:UYJ393233 VIA393229:VIF393233 VRW393229:VSB393233 WBS393229:WBX393233 WLO393229:WLT393233 WVK393229:WVP393233 C458765:H458769 IY458765:JD458769 SU458765:SZ458769 ACQ458765:ACV458769 AMM458765:AMR458769 AWI458765:AWN458769 BGE458765:BGJ458769 BQA458765:BQF458769 BZW458765:CAB458769 CJS458765:CJX458769 CTO458765:CTT458769 DDK458765:DDP458769 DNG458765:DNL458769 DXC458765:DXH458769 EGY458765:EHD458769 EQU458765:EQZ458769 FAQ458765:FAV458769 FKM458765:FKR458769 FUI458765:FUN458769 GEE458765:GEJ458769 GOA458765:GOF458769 GXW458765:GYB458769 HHS458765:HHX458769 HRO458765:HRT458769 IBK458765:IBP458769 ILG458765:ILL458769 IVC458765:IVH458769 JEY458765:JFD458769 JOU458765:JOZ458769 JYQ458765:JYV458769 KIM458765:KIR458769 KSI458765:KSN458769 LCE458765:LCJ458769 LMA458765:LMF458769 LVW458765:LWB458769 MFS458765:MFX458769 MPO458765:MPT458769 MZK458765:MZP458769 NJG458765:NJL458769 NTC458765:NTH458769 OCY458765:ODD458769 OMU458765:OMZ458769 OWQ458765:OWV458769 PGM458765:PGR458769 PQI458765:PQN458769 QAE458765:QAJ458769 QKA458765:QKF458769 QTW458765:QUB458769 RDS458765:RDX458769 RNO458765:RNT458769 RXK458765:RXP458769 SHG458765:SHL458769 SRC458765:SRH458769 TAY458765:TBD458769 TKU458765:TKZ458769 TUQ458765:TUV458769 UEM458765:UER458769 UOI458765:UON458769 UYE458765:UYJ458769 VIA458765:VIF458769 VRW458765:VSB458769 WBS458765:WBX458769 WLO458765:WLT458769 WVK458765:WVP458769 C524301:H524305 IY524301:JD524305 SU524301:SZ524305 ACQ524301:ACV524305 AMM524301:AMR524305 AWI524301:AWN524305 BGE524301:BGJ524305 BQA524301:BQF524305 BZW524301:CAB524305 CJS524301:CJX524305 CTO524301:CTT524305 DDK524301:DDP524305 DNG524301:DNL524305 DXC524301:DXH524305 EGY524301:EHD524305 EQU524301:EQZ524305 FAQ524301:FAV524305 FKM524301:FKR524305 FUI524301:FUN524305 GEE524301:GEJ524305 GOA524301:GOF524305 GXW524301:GYB524305 HHS524301:HHX524305 HRO524301:HRT524305 IBK524301:IBP524305 ILG524301:ILL524305 IVC524301:IVH524305 JEY524301:JFD524305 JOU524301:JOZ524305 JYQ524301:JYV524305 KIM524301:KIR524305 KSI524301:KSN524305 LCE524301:LCJ524305 LMA524301:LMF524305 LVW524301:LWB524305 MFS524301:MFX524305 MPO524301:MPT524305 MZK524301:MZP524305 NJG524301:NJL524305 NTC524301:NTH524305 OCY524301:ODD524305 OMU524301:OMZ524305 OWQ524301:OWV524305 PGM524301:PGR524305 PQI524301:PQN524305 QAE524301:QAJ524305 QKA524301:QKF524305 QTW524301:QUB524305 RDS524301:RDX524305 RNO524301:RNT524305 RXK524301:RXP524305 SHG524301:SHL524305 SRC524301:SRH524305 TAY524301:TBD524305 TKU524301:TKZ524305 TUQ524301:TUV524305 UEM524301:UER524305 UOI524301:UON524305 UYE524301:UYJ524305 VIA524301:VIF524305 VRW524301:VSB524305 WBS524301:WBX524305 WLO524301:WLT524305 WVK524301:WVP524305 C589837:H589841 IY589837:JD589841 SU589837:SZ589841 ACQ589837:ACV589841 AMM589837:AMR589841 AWI589837:AWN589841 BGE589837:BGJ589841 BQA589837:BQF589841 BZW589837:CAB589841 CJS589837:CJX589841 CTO589837:CTT589841 DDK589837:DDP589841 DNG589837:DNL589841 DXC589837:DXH589841 EGY589837:EHD589841 EQU589837:EQZ589841 FAQ589837:FAV589841 FKM589837:FKR589841 FUI589837:FUN589841 GEE589837:GEJ589841 GOA589837:GOF589841 GXW589837:GYB589841 HHS589837:HHX589841 HRO589837:HRT589841 IBK589837:IBP589841 ILG589837:ILL589841 IVC589837:IVH589841 JEY589837:JFD589841 JOU589837:JOZ589841 JYQ589837:JYV589841 KIM589837:KIR589841 KSI589837:KSN589841 LCE589837:LCJ589841 LMA589837:LMF589841 LVW589837:LWB589841 MFS589837:MFX589841 MPO589837:MPT589841 MZK589837:MZP589841 NJG589837:NJL589841 NTC589837:NTH589841 OCY589837:ODD589841 OMU589837:OMZ589841 OWQ589837:OWV589841 PGM589837:PGR589841 PQI589837:PQN589841 QAE589837:QAJ589841 QKA589837:QKF589841 QTW589837:QUB589841 RDS589837:RDX589841 RNO589837:RNT589841 RXK589837:RXP589841 SHG589837:SHL589841 SRC589837:SRH589841 TAY589837:TBD589841 TKU589837:TKZ589841 TUQ589837:TUV589841 UEM589837:UER589841 UOI589837:UON589841 UYE589837:UYJ589841 VIA589837:VIF589841 VRW589837:VSB589841 WBS589837:WBX589841 WLO589837:WLT589841 WVK589837:WVP589841 C655373:H655377 IY655373:JD655377 SU655373:SZ655377 ACQ655373:ACV655377 AMM655373:AMR655377 AWI655373:AWN655377 BGE655373:BGJ655377 BQA655373:BQF655377 BZW655373:CAB655377 CJS655373:CJX655377 CTO655373:CTT655377 DDK655373:DDP655377 DNG655373:DNL655377 DXC655373:DXH655377 EGY655373:EHD655377 EQU655373:EQZ655377 FAQ655373:FAV655377 FKM655373:FKR655377 FUI655373:FUN655377 GEE655373:GEJ655377 GOA655373:GOF655377 GXW655373:GYB655377 HHS655373:HHX655377 HRO655373:HRT655377 IBK655373:IBP655377 ILG655373:ILL655377 IVC655373:IVH655377 JEY655373:JFD655377 JOU655373:JOZ655377 JYQ655373:JYV655377 KIM655373:KIR655377 KSI655373:KSN655377 LCE655373:LCJ655377 LMA655373:LMF655377 LVW655373:LWB655377 MFS655373:MFX655377 MPO655373:MPT655377 MZK655373:MZP655377 NJG655373:NJL655377 NTC655373:NTH655377 OCY655373:ODD655377 OMU655373:OMZ655377 OWQ655373:OWV655377 PGM655373:PGR655377 PQI655373:PQN655377 QAE655373:QAJ655377 QKA655373:QKF655377 QTW655373:QUB655377 RDS655373:RDX655377 RNO655373:RNT655377 RXK655373:RXP655377 SHG655373:SHL655377 SRC655373:SRH655377 TAY655373:TBD655377 TKU655373:TKZ655377 TUQ655373:TUV655377 UEM655373:UER655377 UOI655373:UON655377 UYE655373:UYJ655377 VIA655373:VIF655377 VRW655373:VSB655377 WBS655373:WBX655377 WLO655373:WLT655377 WVK655373:WVP655377 C720909:H720913 IY720909:JD720913 SU720909:SZ720913 ACQ720909:ACV720913 AMM720909:AMR720913 AWI720909:AWN720913 BGE720909:BGJ720913 BQA720909:BQF720913 BZW720909:CAB720913 CJS720909:CJX720913 CTO720909:CTT720913 DDK720909:DDP720913 DNG720909:DNL720913 DXC720909:DXH720913 EGY720909:EHD720913 EQU720909:EQZ720913 FAQ720909:FAV720913 FKM720909:FKR720913 FUI720909:FUN720913 GEE720909:GEJ720913 GOA720909:GOF720913 GXW720909:GYB720913 HHS720909:HHX720913 HRO720909:HRT720913 IBK720909:IBP720913 ILG720909:ILL720913 IVC720909:IVH720913 JEY720909:JFD720913 JOU720909:JOZ720913 JYQ720909:JYV720913 KIM720909:KIR720913 KSI720909:KSN720913 LCE720909:LCJ720913 LMA720909:LMF720913 LVW720909:LWB720913 MFS720909:MFX720913 MPO720909:MPT720913 MZK720909:MZP720913 NJG720909:NJL720913 NTC720909:NTH720913 OCY720909:ODD720913 OMU720909:OMZ720913 OWQ720909:OWV720913 PGM720909:PGR720913 PQI720909:PQN720913 QAE720909:QAJ720913 QKA720909:QKF720913 QTW720909:QUB720913 RDS720909:RDX720913 RNO720909:RNT720913 RXK720909:RXP720913 SHG720909:SHL720913 SRC720909:SRH720913 TAY720909:TBD720913 TKU720909:TKZ720913 TUQ720909:TUV720913 UEM720909:UER720913 UOI720909:UON720913 UYE720909:UYJ720913 VIA720909:VIF720913 VRW720909:VSB720913 WBS720909:WBX720913 WLO720909:WLT720913 WVK720909:WVP720913 C786445:H786449 IY786445:JD786449 SU786445:SZ786449 ACQ786445:ACV786449 AMM786445:AMR786449 AWI786445:AWN786449 BGE786445:BGJ786449 BQA786445:BQF786449 BZW786445:CAB786449 CJS786445:CJX786449 CTO786445:CTT786449 DDK786445:DDP786449 DNG786445:DNL786449 DXC786445:DXH786449 EGY786445:EHD786449 EQU786445:EQZ786449 FAQ786445:FAV786449 FKM786445:FKR786449 FUI786445:FUN786449 GEE786445:GEJ786449 GOA786445:GOF786449 GXW786445:GYB786449 HHS786445:HHX786449 HRO786445:HRT786449 IBK786445:IBP786449 ILG786445:ILL786449 IVC786445:IVH786449 JEY786445:JFD786449 JOU786445:JOZ786449 JYQ786445:JYV786449 KIM786445:KIR786449 KSI786445:KSN786449 LCE786445:LCJ786449 LMA786445:LMF786449 LVW786445:LWB786449 MFS786445:MFX786449 MPO786445:MPT786449 MZK786445:MZP786449 NJG786445:NJL786449 NTC786445:NTH786449 OCY786445:ODD786449 OMU786445:OMZ786449 OWQ786445:OWV786449 PGM786445:PGR786449 PQI786445:PQN786449 QAE786445:QAJ786449 QKA786445:QKF786449 QTW786445:QUB786449 RDS786445:RDX786449 RNO786445:RNT786449 RXK786445:RXP786449 SHG786445:SHL786449 SRC786445:SRH786449 TAY786445:TBD786449 TKU786445:TKZ786449 TUQ786445:TUV786449 UEM786445:UER786449 UOI786445:UON786449 UYE786445:UYJ786449 VIA786445:VIF786449 VRW786445:VSB786449 WBS786445:WBX786449 WLO786445:WLT786449 WVK786445:WVP786449 C851981:H851985 IY851981:JD851985 SU851981:SZ851985 ACQ851981:ACV851985 AMM851981:AMR851985 AWI851981:AWN851985 BGE851981:BGJ851985 BQA851981:BQF851985 BZW851981:CAB851985 CJS851981:CJX851985 CTO851981:CTT851985 DDK851981:DDP851985 DNG851981:DNL851985 DXC851981:DXH851985 EGY851981:EHD851985 EQU851981:EQZ851985 FAQ851981:FAV851985 FKM851981:FKR851985 FUI851981:FUN851985 GEE851981:GEJ851985 GOA851981:GOF851985 GXW851981:GYB851985 HHS851981:HHX851985 HRO851981:HRT851985 IBK851981:IBP851985 ILG851981:ILL851985 IVC851981:IVH851985 JEY851981:JFD851985 JOU851981:JOZ851985 JYQ851981:JYV851985 KIM851981:KIR851985 KSI851981:KSN851985 LCE851981:LCJ851985 LMA851981:LMF851985 LVW851981:LWB851985 MFS851981:MFX851985 MPO851981:MPT851985 MZK851981:MZP851985 NJG851981:NJL851985 NTC851981:NTH851985 OCY851981:ODD851985 OMU851981:OMZ851985 OWQ851981:OWV851985 PGM851981:PGR851985 PQI851981:PQN851985 QAE851981:QAJ851985 QKA851981:QKF851985 QTW851981:QUB851985 RDS851981:RDX851985 RNO851981:RNT851985 RXK851981:RXP851985 SHG851981:SHL851985 SRC851981:SRH851985 TAY851981:TBD851985 TKU851981:TKZ851985 TUQ851981:TUV851985 UEM851981:UER851985 UOI851981:UON851985 UYE851981:UYJ851985 VIA851981:VIF851985 VRW851981:VSB851985 WBS851981:WBX851985 WLO851981:WLT851985 WVK851981:WVP851985 C917517:H917521 IY917517:JD917521 SU917517:SZ917521 ACQ917517:ACV917521 AMM917517:AMR917521 AWI917517:AWN917521 BGE917517:BGJ917521 BQA917517:BQF917521 BZW917517:CAB917521 CJS917517:CJX917521 CTO917517:CTT917521 DDK917517:DDP917521 DNG917517:DNL917521 DXC917517:DXH917521 EGY917517:EHD917521 EQU917517:EQZ917521 FAQ917517:FAV917521 FKM917517:FKR917521 FUI917517:FUN917521 GEE917517:GEJ917521 GOA917517:GOF917521 GXW917517:GYB917521 HHS917517:HHX917521 HRO917517:HRT917521 IBK917517:IBP917521 ILG917517:ILL917521 IVC917517:IVH917521 JEY917517:JFD917521 JOU917517:JOZ917521 JYQ917517:JYV917521 KIM917517:KIR917521 KSI917517:KSN917521 LCE917517:LCJ917521 LMA917517:LMF917521 LVW917517:LWB917521 MFS917517:MFX917521 MPO917517:MPT917521 MZK917517:MZP917521 NJG917517:NJL917521 NTC917517:NTH917521 OCY917517:ODD917521 OMU917517:OMZ917521 OWQ917517:OWV917521 PGM917517:PGR917521 PQI917517:PQN917521 QAE917517:QAJ917521 QKA917517:QKF917521 QTW917517:QUB917521 RDS917517:RDX917521 RNO917517:RNT917521 RXK917517:RXP917521 SHG917517:SHL917521 SRC917517:SRH917521 TAY917517:TBD917521 TKU917517:TKZ917521 TUQ917517:TUV917521 UEM917517:UER917521 UOI917517:UON917521 UYE917517:UYJ917521 VIA917517:VIF917521 VRW917517:VSB917521 WBS917517:WBX917521 WLO917517:WLT917521 WVK917517:WVP917521 C983053:H983057 IY983053:JD983057 SU983053:SZ983057 ACQ983053:ACV983057 AMM983053:AMR983057 AWI983053:AWN983057 BGE983053:BGJ983057 BQA983053:BQF983057 BZW983053:CAB983057 CJS983053:CJX983057 CTO983053:CTT983057 DDK983053:DDP983057 DNG983053:DNL983057 DXC983053:DXH983057 EGY983053:EHD983057 EQU983053:EQZ983057 FAQ983053:FAV983057 FKM983053:FKR983057 FUI983053:FUN983057 GEE983053:GEJ983057 GOA983053:GOF983057 GXW983053:GYB983057 HHS983053:HHX983057 HRO983053:HRT983057 IBK983053:IBP983057 ILG983053:ILL983057 IVC983053:IVH983057 JEY983053:JFD983057 JOU983053:JOZ983057 JYQ983053:JYV983057 KIM983053:KIR983057 KSI983053:KSN983057 LCE983053:LCJ983057 LMA983053:LMF983057 LVW983053:LWB983057 MFS983053:MFX983057 MPO983053:MPT983057 MZK983053:MZP983057 NJG983053:NJL983057 NTC983053:NTH983057 OCY983053:ODD983057 OMU983053:OMZ983057 OWQ983053:OWV983057 PGM983053:PGR983057 PQI983053:PQN983057 QAE983053:QAJ983057 QKA983053:QKF983057 QTW983053:QUB983057 RDS983053:RDX983057 RNO983053:RNT983057 RXK983053:RXP983057 SHG983053:SHL983057 SRC983053:SRH983057 TAY983053:TBD983057 TKU983053:TKZ983057 TUQ983053:TUV983057 UEM983053:UER983057 UOI983053:UON983057 UYE983053:UYJ983057 VIA983053:VIF983057 VRW983053:VSB983057 WBS983053:WBX983057 WLO983053:WLT983057 WVK983053:WVP983057 C20:H26 IY20:JD26 SU20:SZ26 ACQ20:ACV26 AMM20:AMR26 AWI20:AWN26 BGE20:BGJ26 BQA20:BQF26 BZW20:CAB26 CJS20:CJX26 CTO20:CTT26 DDK20:DDP26 DNG20:DNL26 DXC20:DXH26 EGY20:EHD26 EQU20:EQZ26 FAQ20:FAV26 FKM20:FKR26 FUI20:FUN26 GEE20:GEJ26 GOA20:GOF26 GXW20:GYB26 HHS20:HHX26 HRO20:HRT26 IBK20:IBP26 ILG20:ILL26 IVC20:IVH26 JEY20:JFD26 JOU20:JOZ26 JYQ20:JYV26 KIM20:KIR26 KSI20:KSN26 LCE20:LCJ26 LMA20:LMF26 LVW20:LWB26 MFS20:MFX26 MPO20:MPT26 MZK20:MZP26 NJG20:NJL26 NTC20:NTH26 OCY20:ODD26 OMU20:OMZ26 OWQ20:OWV26 PGM20:PGR26 PQI20:PQN26 QAE20:QAJ26 QKA20:QKF26 QTW20:QUB26 RDS20:RDX26 RNO20:RNT26 RXK20:RXP26 SHG20:SHL26 SRC20:SRH26 TAY20:TBD26 TKU20:TKZ26 TUQ20:TUV26 UEM20:UER26 UOI20:UON26 UYE20:UYJ26 VIA20:VIF26 VRW20:VSB26 WBS20:WBX26 WLO20:WLT26 WVK20:WVP26 C65556:H65562 IY65556:JD65562 SU65556:SZ65562 ACQ65556:ACV65562 AMM65556:AMR65562 AWI65556:AWN65562 BGE65556:BGJ65562 BQA65556:BQF65562 BZW65556:CAB65562 CJS65556:CJX65562 CTO65556:CTT65562 DDK65556:DDP65562 DNG65556:DNL65562 DXC65556:DXH65562 EGY65556:EHD65562 EQU65556:EQZ65562 FAQ65556:FAV65562 FKM65556:FKR65562 FUI65556:FUN65562 GEE65556:GEJ65562 GOA65556:GOF65562 GXW65556:GYB65562 HHS65556:HHX65562 HRO65556:HRT65562 IBK65556:IBP65562 ILG65556:ILL65562 IVC65556:IVH65562 JEY65556:JFD65562 JOU65556:JOZ65562 JYQ65556:JYV65562 KIM65556:KIR65562 KSI65556:KSN65562 LCE65556:LCJ65562 LMA65556:LMF65562 LVW65556:LWB65562 MFS65556:MFX65562 MPO65556:MPT65562 MZK65556:MZP65562 NJG65556:NJL65562 NTC65556:NTH65562 OCY65556:ODD65562 OMU65556:OMZ65562 OWQ65556:OWV65562 PGM65556:PGR65562 PQI65556:PQN65562 QAE65556:QAJ65562 QKA65556:QKF65562 QTW65556:QUB65562 RDS65556:RDX65562 RNO65556:RNT65562 RXK65556:RXP65562 SHG65556:SHL65562 SRC65556:SRH65562 TAY65556:TBD65562 TKU65556:TKZ65562 TUQ65556:TUV65562 UEM65556:UER65562 UOI65556:UON65562 UYE65556:UYJ65562 VIA65556:VIF65562 VRW65556:VSB65562 WBS65556:WBX65562 WLO65556:WLT65562 WVK65556:WVP65562 C131092:H131098 IY131092:JD131098 SU131092:SZ131098 ACQ131092:ACV131098 AMM131092:AMR131098 AWI131092:AWN131098 BGE131092:BGJ131098 BQA131092:BQF131098 BZW131092:CAB131098 CJS131092:CJX131098 CTO131092:CTT131098 DDK131092:DDP131098 DNG131092:DNL131098 DXC131092:DXH131098 EGY131092:EHD131098 EQU131092:EQZ131098 FAQ131092:FAV131098 FKM131092:FKR131098 FUI131092:FUN131098 GEE131092:GEJ131098 GOA131092:GOF131098 GXW131092:GYB131098 HHS131092:HHX131098 HRO131092:HRT131098 IBK131092:IBP131098 ILG131092:ILL131098 IVC131092:IVH131098 JEY131092:JFD131098 JOU131092:JOZ131098 JYQ131092:JYV131098 KIM131092:KIR131098 KSI131092:KSN131098 LCE131092:LCJ131098 LMA131092:LMF131098 LVW131092:LWB131098 MFS131092:MFX131098 MPO131092:MPT131098 MZK131092:MZP131098 NJG131092:NJL131098 NTC131092:NTH131098 OCY131092:ODD131098 OMU131092:OMZ131098 OWQ131092:OWV131098 PGM131092:PGR131098 PQI131092:PQN131098 QAE131092:QAJ131098 QKA131092:QKF131098 QTW131092:QUB131098 RDS131092:RDX131098 RNO131092:RNT131098 RXK131092:RXP131098 SHG131092:SHL131098 SRC131092:SRH131098 TAY131092:TBD131098 TKU131092:TKZ131098 TUQ131092:TUV131098 UEM131092:UER131098 UOI131092:UON131098 UYE131092:UYJ131098 VIA131092:VIF131098 VRW131092:VSB131098 WBS131092:WBX131098 WLO131092:WLT131098 WVK131092:WVP131098 C196628:H196634 IY196628:JD196634 SU196628:SZ196634 ACQ196628:ACV196634 AMM196628:AMR196634 AWI196628:AWN196634 BGE196628:BGJ196634 BQA196628:BQF196634 BZW196628:CAB196634 CJS196628:CJX196634 CTO196628:CTT196634 DDK196628:DDP196634 DNG196628:DNL196634 DXC196628:DXH196634 EGY196628:EHD196634 EQU196628:EQZ196634 FAQ196628:FAV196634 FKM196628:FKR196634 FUI196628:FUN196634 GEE196628:GEJ196634 GOA196628:GOF196634 GXW196628:GYB196634 HHS196628:HHX196634 HRO196628:HRT196634 IBK196628:IBP196634 ILG196628:ILL196634 IVC196628:IVH196634 JEY196628:JFD196634 JOU196628:JOZ196634 JYQ196628:JYV196634 KIM196628:KIR196634 KSI196628:KSN196634 LCE196628:LCJ196634 LMA196628:LMF196634 LVW196628:LWB196634 MFS196628:MFX196634 MPO196628:MPT196634 MZK196628:MZP196634 NJG196628:NJL196634 NTC196628:NTH196634 OCY196628:ODD196634 OMU196628:OMZ196634 OWQ196628:OWV196634 PGM196628:PGR196634 PQI196628:PQN196634 QAE196628:QAJ196634 QKA196628:QKF196634 QTW196628:QUB196634 RDS196628:RDX196634 RNO196628:RNT196634 RXK196628:RXP196634 SHG196628:SHL196634 SRC196628:SRH196634 TAY196628:TBD196634 TKU196628:TKZ196634 TUQ196628:TUV196634 UEM196628:UER196634 UOI196628:UON196634 UYE196628:UYJ196634 VIA196628:VIF196634 VRW196628:VSB196634 WBS196628:WBX196634 WLO196628:WLT196634 WVK196628:WVP196634 C262164:H262170 IY262164:JD262170 SU262164:SZ262170 ACQ262164:ACV262170 AMM262164:AMR262170 AWI262164:AWN262170 BGE262164:BGJ262170 BQA262164:BQF262170 BZW262164:CAB262170 CJS262164:CJX262170 CTO262164:CTT262170 DDK262164:DDP262170 DNG262164:DNL262170 DXC262164:DXH262170 EGY262164:EHD262170 EQU262164:EQZ262170 FAQ262164:FAV262170 FKM262164:FKR262170 FUI262164:FUN262170 GEE262164:GEJ262170 GOA262164:GOF262170 GXW262164:GYB262170 HHS262164:HHX262170 HRO262164:HRT262170 IBK262164:IBP262170 ILG262164:ILL262170 IVC262164:IVH262170 JEY262164:JFD262170 JOU262164:JOZ262170 JYQ262164:JYV262170 KIM262164:KIR262170 KSI262164:KSN262170 LCE262164:LCJ262170 LMA262164:LMF262170 LVW262164:LWB262170 MFS262164:MFX262170 MPO262164:MPT262170 MZK262164:MZP262170 NJG262164:NJL262170 NTC262164:NTH262170 OCY262164:ODD262170 OMU262164:OMZ262170 OWQ262164:OWV262170 PGM262164:PGR262170 PQI262164:PQN262170 QAE262164:QAJ262170 QKA262164:QKF262170 QTW262164:QUB262170 RDS262164:RDX262170 RNO262164:RNT262170 RXK262164:RXP262170 SHG262164:SHL262170 SRC262164:SRH262170 TAY262164:TBD262170 TKU262164:TKZ262170 TUQ262164:TUV262170 UEM262164:UER262170 UOI262164:UON262170 UYE262164:UYJ262170 VIA262164:VIF262170 VRW262164:VSB262170 WBS262164:WBX262170 WLO262164:WLT262170 WVK262164:WVP262170 C327700:H327706 IY327700:JD327706 SU327700:SZ327706 ACQ327700:ACV327706 AMM327700:AMR327706 AWI327700:AWN327706 BGE327700:BGJ327706 BQA327700:BQF327706 BZW327700:CAB327706 CJS327700:CJX327706 CTO327700:CTT327706 DDK327700:DDP327706 DNG327700:DNL327706 DXC327700:DXH327706 EGY327700:EHD327706 EQU327700:EQZ327706 FAQ327700:FAV327706 FKM327700:FKR327706 FUI327700:FUN327706 GEE327700:GEJ327706 GOA327700:GOF327706 GXW327700:GYB327706 HHS327700:HHX327706 HRO327700:HRT327706 IBK327700:IBP327706 ILG327700:ILL327706 IVC327700:IVH327706 JEY327700:JFD327706 JOU327700:JOZ327706 JYQ327700:JYV327706 KIM327700:KIR327706 KSI327700:KSN327706 LCE327700:LCJ327706 LMA327700:LMF327706 LVW327700:LWB327706 MFS327700:MFX327706 MPO327700:MPT327706 MZK327700:MZP327706 NJG327700:NJL327706 NTC327700:NTH327706 OCY327700:ODD327706 OMU327700:OMZ327706 OWQ327700:OWV327706 PGM327700:PGR327706 PQI327700:PQN327706 QAE327700:QAJ327706 QKA327700:QKF327706 QTW327700:QUB327706 RDS327700:RDX327706 RNO327700:RNT327706 RXK327700:RXP327706 SHG327700:SHL327706 SRC327700:SRH327706 TAY327700:TBD327706 TKU327700:TKZ327706 TUQ327700:TUV327706 UEM327700:UER327706 UOI327700:UON327706 UYE327700:UYJ327706 VIA327700:VIF327706 VRW327700:VSB327706 WBS327700:WBX327706 WLO327700:WLT327706 WVK327700:WVP327706 C393236:H393242 IY393236:JD393242 SU393236:SZ393242 ACQ393236:ACV393242 AMM393236:AMR393242 AWI393236:AWN393242 BGE393236:BGJ393242 BQA393236:BQF393242 BZW393236:CAB393242 CJS393236:CJX393242 CTO393236:CTT393242 DDK393236:DDP393242 DNG393236:DNL393242 DXC393236:DXH393242 EGY393236:EHD393242 EQU393236:EQZ393242 FAQ393236:FAV393242 FKM393236:FKR393242 FUI393236:FUN393242 GEE393236:GEJ393242 GOA393236:GOF393242 GXW393236:GYB393242 HHS393236:HHX393242 HRO393236:HRT393242 IBK393236:IBP393242 ILG393236:ILL393242 IVC393236:IVH393242 JEY393236:JFD393242 JOU393236:JOZ393242 JYQ393236:JYV393242 KIM393236:KIR393242 KSI393236:KSN393242 LCE393236:LCJ393242 LMA393236:LMF393242 LVW393236:LWB393242 MFS393236:MFX393242 MPO393236:MPT393242 MZK393236:MZP393242 NJG393236:NJL393242 NTC393236:NTH393242 OCY393236:ODD393242 OMU393236:OMZ393242 OWQ393236:OWV393242 PGM393236:PGR393242 PQI393236:PQN393242 QAE393236:QAJ393242 QKA393236:QKF393242 QTW393236:QUB393242 RDS393236:RDX393242 RNO393236:RNT393242 RXK393236:RXP393242 SHG393236:SHL393242 SRC393236:SRH393242 TAY393236:TBD393242 TKU393236:TKZ393242 TUQ393236:TUV393242 UEM393236:UER393242 UOI393236:UON393242 UYE393236:UYJ393242 VIA393236:VIF393242 VRW393236:VSB393242 WBS393236:WBX393242 WLO393236:WLT393242 WVK393236:WVP393242 C458772:H458778 IY458772:JD458778 SU458772:SZ458778 ACQ458772:ACV458778 AMM458772:AMR458778 AWI458772:AWN458778 BGE458772:BGJ458778 BQA458772:BQF458778 BZW458772:CAB458778 CJS458772:CJX458778 CTO458772:CTT458778 DDK458772:DDP458778 DNG458772:DNL458778 DXC458772:DXH458778 EGY458772:EHD458778 EQU458772:EQZ458778 FAQ458772:FAV458778 FKM458772:FKR458778 FUI458772:FUN458778 GEE458772:GEJ458778 GOA458772:GOF458778 GXW458772:GYB458778 HHS458772:HHX458778 HRO458772:HRT458778 IBK458772:IBP458778 ILG458772:ILL458778 IVC458772:IVH458778 JEY458772:JFD458778 JOU458772:JOZ458778 JYQ458772:JYV458778 KIM458772:KIR458778 KSI458772:KSN458778 LCE458772:LCJ458778 LMA458772:LMF458778 LVW458772:LWB458778 MFS458772:MFX458778 MPO458772:MPT458778 MZK458772:MZP458778 NJG458772:NJL458778 NTC458772:NTH458778 OCY458772:ODD458778 OMU458772:OMZ458778 OWQ458772:OWV458778 PGM458772:PGR458778 PQI458772:PQN458778 QAE458772:QAJ458778 QKA458772:QKF458778 QTW458772:QUB458778 RDS458772:RDX458778 RNO458772:RNT458778 RXK458772:RXP458778 SHG458772:SHL458778 SRC458772:SRH458778 TAY458772:TBD458778 TKU458772:TKZ458778 TUQ458772:TUV458778 UEM458772:UER458778 UOI458772:UON458778 UYE458772:UYJ458778 VIA458772:VIF458778 VRW458772:VSB458778 WBS458772:WBX458778 WLO458772:WLT458778 WVK458772:WVP458778 C524308:H524314 IY524308:JD524314 SU524308:SZ524314 ACQ524308:ACV524314 AMM524308:AMR524314 AWI524308:AWN524314 BGE524308:BGJ524314 BQA524308:BQF524314 BZW524308:CAB524314 CJS524308:CJX524314 CTO524308:CTT524314 DDK524308:DDP524314 DNG524308:DNL524314 DXC524308:DXH524314 EGY524308:EHD524314 EQU524308:EQZ524314 FAQ524308:FAV524314 FKM524308:FKR524314 FUI524308:FUN524314 GEE524308:GEJ524314 GOA524308:GOF524314 GXW524308:GYB524314 HHS524308:HHX524314 HRO524308:HRT524314 IBK524308:IBP524314 ILG524308:ILL524314 IVC524308:IVH524314 JEY524308:JFD524314 JOU524308:JOZ524314 JYQ524308:JYV524314 KIM524308:KIR524314 KSI524308:KSN524314 LCE524308:LCJ524314 LMA524308:LMF524314 LVW524308:LWB524314 MFS524308:MFX524314 MPO524308:MPT524314 MZK524308:MZP524314 NJG524308:NJL524314 NTC524308:NTH524314 OCY524308:ODD524314 OMU524308:OMZ524314 OWQ524308:OWV524314 PGM524308:PGR524314 PQI524308:PQN524314 QAE524308:QAJ524314 QKA524308:QKF524314 QTW524308:QUB524314 RDS524308:RDX524314 RNO524308:RNT524314 RXK524308:RXP524314 SHG524308:SHL524314 SRC524308:SRH524314 TAY524308:TBD524314 TKU524308:TKZ524314 TUQ524308:TUV524314 UEM524308:UER524314 UOI524308:UON524314 UYE524308:UYJ524314 VIA524308:VIF524314 VRW524308:VSB524314 WBS524308:WBX524314 WLO524308:WLT524314 WVK524308:WVP524314 C589844:H589850 IY589844:JD589850 SU589844:SZ589850 ACQ589844:ACV589850 AMM589844:AMR589850 AWI589844:AWN589850 BGE589844:BGJ589850 BQA589844:BQF589850 BZW589844:CAB589850 CJS589844:CJX589850 CTO589844:CTT589850 DDK589844:DDP589850 DNG589844:DNL589850 DXC589844:DXH589850 EGY589844:EHD589850 EQU589844:EQZ589850 FAQ589844:FAV589850 FKM589844:FKR589850 FUI589844:FUN589850 GEE589844:GEJ589850 GOA589844:GOF589850 GXW589844:GYB589850 HHS589844:HHX589850 HRO589844:HRT589850 IBK589844:IBP589850 ILG589844:ILL589850 IVC589844:IVH589850 JEY589844:JFD589850 JOU589844:JOZ589850 JYQ589844:JYV589850 KIM589844:KIR589850 KSI589844:KSN589850 LCE589844:LCJ589850 LMA589844:LMF589850 LVW589844:LWB589850 MFS589844:MFX589850 MPO589844:MPT589850 MZK589844:MZP589850 NJG589844:NJL589850 NTC589844:NTH589850 OCY589844:ODD589850 OMU589844:OMZ589850 OWQ589844:OWV589850 PGM589844:PGR589850 PQI589844:PQN589850 QAE589844:QAJ589850 QKA589844:QKF589850 QTW589844:QUB589850 RDS589844:RDX589850 RNO589844:RNT589850 RXK589844:RXP589850 SHG589844:SHL589850 SRC589844:SRH589850 TAY589844:TBD589850 TKU589844:TKZ589850 TUQ589844:TUV589850 UEM589844:UER589850 UOI589844:UON589850 UYE589844:UYJ589850 VIA589844:VIF589850 VRW589844:VSB589850 WBS589844:WBX589850 WLO589844:WLT589850 WVK589844:WVP589850 C655380:H655386 IY655380:JD655386 SU655380:SZ655386 ACQ655380:ACV655386 AMM655380:AMR655386 AWI655380:AWN655386 BGE655380:BGJ655386 BQA655380:BQF655386 BZW655380:CAB655386 CJS655380:CJX655386 CTO655380:CTT655386 DDK655380:DDP655386 DNG655380:DNL655386 DXC655380:DXH655386 EGY655380:EHD655386 EQU655380:EQZ655386 FAQ655380:FAV655386 FKM655380:FKR655386 FUI655380:FUN655386 GEE655380:GEJ655386 GOA655380:GOF655386 GXW655380:GYB655386 HHS655380:HHX655386 HRO655380:HRT655386 IBK655380:IBP655386 ILG655380:ILL655386 IVC655380:IVH655386 JEY655380:JFD655386 JOU655380:JOZ655386 JYQ655380:JYV655386 KIM655380:KIR655386 KSI655380:KSN655386 LCE655380:LCJ655386 LMA655380:LMF655386 LVW655380:LWB655386 MFS655380:MFX655386 MPO655380:MPT655386 MZK655380:MZP655386 NJG655380:NJL655386 NTC655380:NTH655386 OCY655380:ODD655386 OMU655380:OMZ655386 OWQ655380:OWV655386 PGM655380:PGR655386 PQI655380:PQN655386 QAE655380:QAJ655386 QKA655380:QKF655386 QTW655380:QUB655386 RDS655380:RDX655386 RNO655380:RNT655386 RXK655380:RXP655386 SHG655380:SHL655386 SRC655380:SRH655386 TAY655380:TBD655386 TKU655380:TKZ655386 TUQ655380:TUV655386 UEM655380:UER655386 UOI655380:UON655386 UYE655380:UYJ655386 VIA655380:VIF655386 VRW655380:VSB655386 WBS655380:WBX655386 WLO655380:WLT655386 WVK655380:WVP655386 C720916:H720922 IY720916:JD720922 SU720916:SZ720922 ACQ720916:ACV720922 AMM720916:AMR720922 AWI720916:AWN720922 BGE720916:BGJ720922 BQA720916:BQF720922 BZW720916:CAB720922 CJS720916:CJX720922 CTO720916:CTT720922 DDK720916:DDP720922 DNG720916:DNL720922 DXC720916:DXH720922 EGY720916:EHD720922 EQU720916:EQZ720922 FAQ720916:FAV720922 FKM720916:FKR720922 FUI720916:FUN720922 GEE720916:GEJ720922 GOA720916:GOF720922 GXW720916:GYB720922 HHS720916:HHX720922 HRO720916:HRT720922 IBK720916:IBP720922 ILG720916:ILL720922 IVC720916:IVH720922 JEY720916:JFD720922 JOU720916:JOZ720922 JYQ720916:JYV720922 KIM720916:KIR720922 KSI720916:KSN720922 LCE720916:LCJ720922 LMA720916:LMF720922 LVW720916:LWB720922 MFS720916:MFX720922 MPO720916:MPT720922 MZK720916:MZP720922 NJG720916:NJL720922 NTC720916:NTH720922 OCY720916:ODD720922 OMU720916:OMZ720922 OWQ720916:OWV720922 PGM720916:PGR720922 PQI720916:PQN720922 QAE720916:QAJ720922 QKA720916:QKF720922 QTW720916:QUB720922 RDS720916:RDX720922 RNO720916:RNT720922 RXK720916:RXP720922 SHG720916:SHL720922 SRC720916:SRH720922 TAY720916:TBD720922 TKU720916:TKZ720922 TUQ720916:TUV720922 UEM720916:UER720922 UOI720916:UON720922 UYE720916:UYJ720922 VIA720916:VIF720922 VRW720916:VSB720922 WBS720916:WBX720922 WLO720916:WLT720922 WVK720916:WVP720922 C786452:H786458 IY786452:JD786458 SU786452:SZ786458 ACQ786452:ACV786458 AMM786452:AMR786458 AWI786452:AWN786458 BGE786452:BGJ786458 BQA786452:BQF786458 BZW786452:CAB786458 CJS786452:CJX786458 CTO786452:CTT786458 DDK786452:DDP786458 DNG786452:DNL786458 DXC786452:DXH786458 EGY786452:EHD786458 EQU786452:EQZ786458 FAQ786452:FAV786458 FKM786452:FKR786458 FUI786452:FUN786458 GEE786452:GEJ786458 GOA786452:GOF786458 GXW786452:GYB786458 HHS786452:HHX786458 HRO786452:HRT786458 IBK786452:IBP786458 ILG786452:ILL786458 IVC786452:IVH786458 JEY786452:JFD786458 JOU786452:JOZ786458 JYQ786452:JYV786458 KIM786452:KIR786458 KSI786452:KSN786458 LCE786452:LCJ786458 LMA786452:LMF786458 LVW786452:LWB786458 MFS786452:MFX786458 MPO786452:MPT786458 MZK786452:MZP786458 NJG786452:NJL786458 NTC786452:NTH786458 OCY786452:ODD786458 OMU786452:OMZ786458 OWQ786452:OWV786458 PGM786452:PGR786458 PQI786452:PQN786458 QAE786452:QAJ786458 QKA786452:QKF786458 QTW786452:QUB786458 RDS786452:RDX786458 RNO786452:RNT786458 RXK786452:RXP786458 SHG786452:SHL786458 SRC786452:SRH786458 TAY786452:TBD786458 TKU786452:TKZ786458 TUQ786452:TUV786458 UEM786452:UER786458 UOI786452:UON786458 UYE786452:UYJ786458 VIA786452:VIF786458 VRW786452:VSB786458 WBS786452:WBX786458 WLO786452:WLT786458 WVK786452:WVP786458 C851988:H851994 IY851988:JD851994 SU851988:SZ851994 ACQ851988:ACV851994 AMM851988:AMR851994 AWI851988:AWN851994 BGE851988:BGJ851994 BQA851988:BQF851994 BZW851988:CAB851994 CJS851988:CJX851994 CTO851988:CTT851994 DDK851988:DDP851994 DNG851988:DNL851994 DXC851988:DXH851994 EGY851988:EHD851994 EQU851988:EQZ851994 FAQ851988:FAV851994 FKM851988:FKR851994 FUI851988:FUN851994 GEE851988:GEJ851994 GOA851988:GOF851994 GXW851988:GYB851994 HHS851988:HHX851994 HRO851988:HRT851994 IBK851988:IBP851994 ILG851988:ILL851994 IVC851988:IVH851994 JEY851988:JFD851994 JOU851988:JOZ851994 JYQ851988:JYV851994 KIM851988:KIR851994 KSI851988:KSN851994 LCE851988:LCJ851994 LMA851988:LMF851994 LVW851988:LWB851994 MFS851988:MFX851994 MPO851988:MPT851994 MZK851988:MZP851994 NJG851988:NJL851994 NTC851988:NTH851994 OCY851988:ODD851994 OMU851988:OMZ851994 OWQ851988:OWV851994 PGM851988:PGR851994 PQI851988:PQN851994 QAE851988:QAJ851994 QKA851988:QKF851994 QTW851988:QUB851994 RDS851988:RDX851994 RNO851988:RNT851994 RXK851988:RXP851994 SHG851988:SHL851994 SRC851988:SRH851994 TAY851988:TBD851994 TKU851988:TKZ851994 TUQ851988:TUV851994 UEM851988:UER851994 UOI851988:UON851994 UYE851988:UYJ851994 VIA851988:VIF851994 VRW851988:VSB851994 WBS851988:WBX851994 WLO851988:WLT851994 WVK851988:WVP851994 C917524:H917530 IY917524:JD917530 SU917524:SZ917530 ACQ917524:ACV917530 AMM917524:AMR917530 AWI917524:AWN917530 BGE917524:BGJ917530 BQA917524:BQF917530 BZW917524:CAB917530 CJS917524:CJX917530 CTO917524:CTT917530 DDK917524:DDP917530 DNG917524:DNL917530 DXC917524:DXH917530 EGY917524:EHD917530 EQU917524:EQZ917530 FAQ917524:FAV917530 FKM917524:FKR917530 FUI917524:FUN917530 GEE917524:GEJ917530 GOA917524:GOF917530 GXW917524:GYB917530 HHS917524:HHX917530 HRO917524:HRT917530 IBK917524:IBP917530 ILG917524:ILL917530 IVC917524:IVH917530 JEY917524:JFD917530 JOU917524:JOZ917530 JYQ917524:JYV917530 KIM917524:KIR917530 KSI917524:KSN917530 LCE917524:LCJ917530 LMA917524:LMF917530 LVW917524:LWB917530 MFS917524:MFX917530 MPO917524:MPT917530 MZK917524:MZP917530 NJG917524:NJL917530 NTC917524:NTH917530 OCY917524:ODD917530 OMU917524:OMZ917530 OWQ917524:OWV917530 PGM917524:PGR917530 PQI917524:PQN917530 QAE917524:QAJ917530 QKA917524:QKF917530 QTW917524:QUB917530 RDS917524:RDX917530 RNO917524:RNT917530 RXK917524:RXP917530 SHG917524:SHL917530 SRC917524:SRH917530 TAY917524:TBD917530 TKU917524:TKZ917530 TUQ917524:TUV917530 UEM917524:UER917530 UOI917524:UON917530 UYE917524:UYJ917530 VIA917524:VIF917530 VRW917524:VSB917530 WBS917524:WBX917530 WLO917524:WLT917530 WVK917524:WVP917530 C983060:H983066 IY983060:JD983066 SU983060:SZ983066 ACQ983060:ACV983066 AMM983060:AMR983066 AWI983060:AWN983066 BGE983060:BGJ983066 BQA983060:BQF983066 BZW983060:CAB983066 CJS983060:CJX983066 CTO983060:CTT983066 DDK983060:DDP983066 DNG983060:DNL983066 DXC983060:DXH983066 EGY983060:EHD983066 EQU983060:EQZ983066 FAQ983060:FAV983066 FKM983060:FKR983066 FUI983060:FUN983066 GEE983060:GEJ983066 GOA983060:GOF983066 GXW983060:GYB983066 HHS983060:HHX983066 HRO983060:HRT983066 IBK983060:IBP983066 ILG983060:ILL983066 IVC983060:IVH983066 JEY983060:JFD983066 JOU983060:JOZ983066 JYQ983060:JYV983066 KIM983060:KIR983066 KSI983060:KSN983066 LCE983060:LCJ983066 LMA983060:LMF983066 LVW983060:LWB983066 MFS983060:MFX983066 MPO983060:MPT983066 MZK983060:MZP983066 NJG983060:NJL983066 NTC983060:NTH983066 OCY983060:ODD983066 OMU983060:OMZ983066 OWQ983060:OWV983066 PGM983060:PGR983066 PQI983060:PQN983066 QAE983060:QAJ983066 QKA983060:QKF983066 QTW983060:QUB983066 RDS983060:RDX983066 RNO983060:RNT983066 RXK983060:RXP983066 SHG983060:SHL983066 SRC983060:SRH983066 TAY983060:TBD983066 TKU983060:TKZ983066 TUQ983060:TUV983066 UEM983060:UER983066 UOI983060:UON983066 UYE983060:UYJ983066 VIA983060:VIF983066 VRW983060:VSB983066 WBS983060:WBX983066 WLO983060:WLT983066 WVK983060:WVP983066" xr:uid="{8CA6BD43-FC4D-49C3-87BC-CBA7F641BC74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MS Consult</cp:lastModifiedBy>
  <cp:revision/>
  <dcterms:created xsi:type="dcterms:W3CDTF">2006-09-16T00:00:00Z</dcterms:created>
  <dcterms:modified xsi:type="dcterms:W3CDTF">2025-04-28T13:46:12Z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