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50" windowWidth="8520" windowHeight="5040" tabRatio="668" activeTab="1"/>
  </bookViews>
  <sheets>
    <sheet name="cover" sheetId="1" r:id="rId1"/>
    <sheet name="IS" sheetId="2" r:id="rId2"/>
    <sheet name="BS" sheetId="3" r:id="rId3"/>
    <sheet name="CF" sheetId="4" r:id="rId4"/>
    <sheet name="EQ" sheetId="5" r:id="rId5"/>
  </sheets>
  <externalReferences>
    <externalReference r:id="rId8"/>
  </externalReferences>
  <definedNames>
    <definedName name="AS2DocOpenMode" hidden="1">"AS2DocumentEdit"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'BS'!$H:$IV</definedName>
    <definedName name="Z_0C92A18C_82C1_43C8_B8D2_6F7E21DEB0D9_.wvu.Cols" localSheetId="3" hidden="1">'CF'!$H:$IV</definedName>
    <definedName name="Z_0C92A18C_82C1_43C8_B8D2_6F7E21DEB0D9_.wvu.Cols" localSheetId="1" hidden="1">'IS'!$F:$IV</definedName>
    <definedName name="Z_0C92A18C_82C1_43C8_B8D2_6F7E21DEB0D9_.wvu.PrintArea" localSheetId="2" hidden="1">'BS'!$A$1:$G$44</definedName>
    <definedName name="Z_0C92A18C_82C1_43C8_B8D2_6F7E21DEB0D9_.wvu.Rows" localSheetId="2" hidden="1">'BS'!$53:$65536,'BS'!$46:$52</definedName>
    <definedName name="Z_0C92A18C_82C1_43C8_B8D2_6F7E21DEB0D9_.wvu.Rows" localSheetId="3" hidden="1">'CF'!$47:$65536</definedName>
    <definedName name="Z_0C92A18C_82C1_43C8_B8D2_6F7E21DEB0D9_.wvu.Rows" localSheetId="1" hidden="1">'IS'!$27:$65536,'IS'!#REF!,'IS'!#REF!</definedName>
    <definedName name="Z_2BD2C2C3_AF9C_11D6_9CEF_00D009775214_.wvu.Cols" localSheetId="2" hidden="1">'BS'!$H:$IV</definedName>
    <definedName name="Z_2BD2C2C3_AF9C_11D6_9CEF_00D009775214_.wvu.Cols" localSheetId="3" hidden="1">'CF'!$H:$IV</definedName>
    <definedName name="Z_2BD2C2C3_AF9C_11D6_9CEF_00D009775214_.wvu.Cols" localSheetId="1" hidden="1">'IS'!$F:$IV</definedName>
    <definedName name="Z_2BD2C2C3_AF9C_11D6_9CEF_00D009775214_.wvu.PrintArea" localSheetId="2" hidden="1">'BS'!$A$1:$G$44</definedName>
    <definedName name="Z_2BD2C2C3_AF9C_11D6_9CEF_00D009775214_.wvu.PrintArea" localSheetId="3" hidden="1">'CF'!$A$1:$G$29</definedName>
    <definedName name="Z_2BD2C2C3_AF9C_11D6_9CEF_00D009775214_.wvu.Rows" localSheetId="2" hidden="1">'BS'!$46:$65536</definedName>
    <definedName name="Z_2BD2C2C3_AF9C_11D6_9CEF_00D009775214_.wvu.Rows" localSheetId="3" hidden="1">'CF'!$45:$65536</definedName>
    <definedName name="Z_2BD2C2C3_AF9C_11D6_9CEF_00D009775214_.wvu.Rows" localSheetId="1" hidden="1">'IS'!$27:$65536,'IS'!#REF!</definedName>
    <definedName name="Z_92AC9888_5B7E_11D6_9CEE_00D009757B57_.wvu.Cols" localSheetId="3" hidden="1">'CF'!$H:$K</definedName>
    <definedName name="Z_9656BBF7_C4A3_41EC_B0C6_A21B380E3C2F_.wvu.Cols" localSheetId="3" hidden="1">'CF'!$H:$K</definedName>
    <definedName name="Z_9656BBF7_C4A3_41EC_B0C6_A21B380E3C2F_.wvu.Rows" localSheetId="3" hidden="1">'CF'!$47:$65536</definedName>
    <definedName name="Z_E86A6969_CC86_46AD_8791_0A83E01D895B_.wvu.Cols" localSheetId="2" hidden="1">'BS'!$H:$IV</definedName>
    <definedName name="Z_E86A6969_CC86_46AD_8791_0A83E01D895B_.wvu.Cols" localSheetId="3" hidden="1">'CF'!$H:$IV</definedName>
    <definedName name="Z_E86A6969_CC86_46AD_8791_0A83E01D895B_.wvu.Cols" localSheetId="1" hidden="1">'IS'!$F:$IV</definedName>
    <definedName name="Z_E86A6969_CC86_46AD_8791_0A83E01D895B_.wvu.PrintArea" localSheetId="2" hidden="1">'BS'!$A$1:$G$44</definedName>
    <definedName name="Z_E86A6969_CC86_46AD_8791_0A83E01D895B_.wvu.Rows" localSheetId="2" hidden="1">'BS'!$53:$65536,'BS'!$46:$52</definedName>
    <definedName name="Z_E86A6969_CC86_46AD_8791_0A83E01D895B_.wvu.Rows" localSheetId="3" hidden="1">'CF'!$47:$65536</definedName>
    <definedName name="Z_E86A6969_CC86_46AD_8791_0A83E01D895B_.wvu.Rows" localSheetId="1" hidden="1">'IS'!$27:$65536,'IS'!#REF!,'IS'!#REF!</definedName>
  </definedNames>
  <calcPr fullCalcOnLoad="1"/>
</workbook>
</file>

<file path=xl/sharedStrings.xml><?xml version="1.0" encoding="utf-8"?>
<sst xmlns="http://schemas.openxmlformats.org/spreadsheetml/2006/main" count="129" uniqueCount="104">
  <si>
    <t>Материални запаси</t>
  </si>
  <si>
    <t>Парични средства и парични еквиваленти</t>
  </si>
  <si>
    <t>Преоценъчен резерв</t>
  </si>
  <si>
    <t>Задължения за данъци</t>
  </si>
  <si>
    <t>Постъпления от клиенти</t>
  </si>
  <si>
    <t>Плащания на доставчици</t>
  </si>
  <si>
    <t>Други постъпления/(плащания), нетно</t>
  </si>
  <si>
    <t>Парични средства и парични еквиваленти на 1 януари</t>
  </si>
  <si>
    <t>Плащания на персонала и за социално осигуряване</t>
  </si>
  <si>
    <t>Адрес на управление:</t>
  </si>
  <si>
    <t>Обслужващи банки:</t>
  </si>
  <si>
    <t>Одитори:</t>
  </si>
  <si>
    <t>BGN '000</t>
  </si>
  <si>
    <t>Юристи:</t>
  </si>
  <si>
    <t>Платени данъци (без данъци върху печалбата)</t>
  </si>
  <si>
    <t>Изпълнителен директор:</t>
  </si>
  <si>
    <t>BGN'000</t>
  </si>
  <si>
    <t>2002</t>
  </si>
  <si>
    <t>Вземания от свързани предприятия</t>
  </si>
  <si>
    <t>Пасиви по отсрочени данъци</t>
  </si>
  <si>
    <t xml:space="preserve">Общо собствен капитал </t>
  </si>
  <si>
    <t>АКТИВИ</t>
  </si>
  <si>
    <t>Нетекущи активи</t>
  </si>
  <si>
    <t>Текущи активи</t>
  </si>
  <si>
    <t xml:space="preserve">Търговски и други вземания </t>
  </si>
  <si>
    <t>Основен акционерен капитал</t>
  </si>
  <si>
    <t>Резерви</t>
  </si>
  <si>
    <t>Нетекущи задължения</t>
  </si>
  <si>
    <t xml:space="preserve">Текущи задължения </t>
  </si>
  <si>
    <t xml:space="preserve">Основен акционерен капитал </t>
  </si>
  <si>
    <t>Задължения към свързани предприятия</t>
  </si>
  <si>
    <t>Други текущи задължения</t>
  </si>
  <si>
    <t>Парични потоци от оперативна дейност</t>
  </si>
  <si>
    <t>Парични потоци от инвестиционна дейност</t>
  </si>
  <si>
    <t>Инвестиции на разположение и за продажба</t>
  </si>
  <si>
    <t>инж. Любомир Наков</t>
  </si>
  <si>
    <t xml:space="preserve"> </t>
  </si>
  <si>
    <t>Задължения към персонала при пенсиониране</t>
  </si>
  <si>
    <t xml:space="preserve">Законов резерв </t>
  </si>
  <si>
    <t>Други изменения</t>
  </si>
  <si>
    <t>Търговски задължения</t>
  </si>
  <si>
    <t>ОБЩО ПАСИВИ</t>
  </si>
  <si>
    <t>ОБЩО СОБСТВЕН КАПИТАЛ И ПАСИВИ</t>
  </si>
  <si>
    <t>ОБЩО АКТИВИ</t>
  </si>
  <si>
    <t>СОБСТВЕН КАПИТАЛ</t>
  </si>
  <si>
    <t>ПАСИВИ</t>
  </si>
  <si>
    <t xml:space="preserve">Непроизводителни разходи </t>
  </si>
  <si>
    <t>Нетекущи активи държани за продажба</t>
  </si>
  <si>
    <t>Постъпления от продажба на имоти, машини и оборудване</t>
  </si>
  <si>
    <t>Счетоводител:</t>
  </si>
  <si>
    <t>Мария Бойчева</t>
  </si>
  <si>
    <t>Парични потоци от финансова дейност</t>
  </si>
  <si>
    <t>Нетни парични потоци от инвестиционната дейност</t>
  </si>
  <si>
    <t>Нетно увеличение на паричните средства и паричните еквиваленти</t>
  </si>
  <si>
    <t>Натрупани (загуби) / печалби</t>
  </si>
  <si>
    <t>Постъпления от продажба на  инвестиции</t>
  </si>
  <si>
    <t>Разходи за покупка на ДМА</t>
  </si>
  <si>
    <t>Финансови разходи приходи/нетно</t>
  </si>
  <si>
    <t>Печалба за годината</t>
  </si>
  <si>
    <t>Александър Шостенко</t>
  </si>
  <si>
    <t>Имоти, машини и съоръжения</t>
  </si>
  <si>
    <t>АК "БАЗЛЯНКОВ, СТАНОЕВ И ТАШЕВ"</t>
  </si>
  <si>
    <t>Пловдив</t>
  </si>
  <si>
    <t>МКБ ЮНИОНБАНК АД, НЦ-ФЦ - Асеновград</t>
  </si>
  <si>
    <t>ЦКБ АД  - клон  Асеновград</t>
  </si>
  <si>
    <t>"ЕЙЧ ЕЛ БИ БЪЛГАРИЯ" ООД</t>
  </si>
  <si>
    <t>Асеновград 4320</t>
  </si>
  <si>
    <t>Доход на акция</t>
  </si>
  <si>
    <t xml:space="preserve">Парични средства и парични еквиваленти на 31 декември </t>
  </si>
  <si>
    <t>Съвет на Директорите:</t>
  </si>
  <si>
    <t>София</t>
  </si>
  <si>
    <t>инж. Ясен Димитров</t>
  </si>
  <si>
    <t>ул. "Александър Стамболийски" 22</t>
  </si>
  <si>
    <t>ФИНАНСОВ  ОТЧЕТ</t>
  </si>
  <si>
    <t>Данъци от друг всеобхватен доход</t>
  </si>
  <si>
    <t>Финансовият отчет не е заверен и не му е извършен преглед</t>
  </si>
  <si>
    <t>Изпълнителен директор: инж. Любомир Наков</t>
  </si>
  <si>
    <t>Счетоводител: Мария Бойчева</t>
  </si>
  <si>
    <t>Нетни парични потоци във финансова дейност</t>
  </si>
  <si>
    <r>
      <t>Нетни парични потоци</t>
    </r>
    <r>
      <rPr>
        <sz val="11"/>
        <rFont val="Times New Roman"/>
        <family val="1"/>
      </rPr>
      <t xml:space="preserve"> (използвани в)/</t>
    </r>
    <r>
      <rPr>
        <b/>
        <sz val="11"/>
        <rFont val="Times New Roman"/>
        <family val="1"/>
      </rPr>
      <t>от оперативна дейност</t>
    </r>
  </si>
  <si>
    <r>
      <t xml:space="preserve">Печалба/загуба </t>
    </r>
    <r>
      <rPr>
        <sz val="11"/>
        <rFont val="Times New Roman"/>
        <family val="1"/>
      </rPr>
      <t>от оперативна дейност преди данъци</t>
    </r>
  </si>
  <si>
    <t>* трансфер към резерв "печалби и загуби" при изваждане от употреба (амортизация) на имоти, машини и оборудване</t>
  </si>
  <si>
    <t>Салдо на 31.12.2009 година</t>
  </si>
  <si>
    <t>Нетна печалба за годината</t>
  </si>
  <si>
    <t>Други всеобхватен доход</t>
  </si>
  <si>
    <t>*Преоценка на имоти, машини и съоръжения</t>
  </si>
  <si>
    <t>дрги изменения</t>
  </si>
  <si>
    <t xml:space="preserve">Печалба/загуба </t>
  </si>
  <si>
    <t>Получени краткосрочни заеми</t>
  </si>
  <si>
    <t>ОТЧЕТ ЗА ПАРИЧНИТЕ ПОТОЦИ към 30 юни 2011 година</t>
  </si>
  <si>
    <t>2011</t>
  </si>
  <si>
    <t>ОТЧЕТ ЗА ВСЕОБХВАТНИЯ ДОХОД към 30 юни 2011 година</t>
  </si>
  <si>
    <t xml:space="preserve">Приходи </t>
  </si>
  <si>
    <t>Други разходи</t>
  </si>
  <si>
    <t>Разходи за персонала</t>
  </si>
  <si>
    <t>Разходи за външни услуги</t>
  </si>
  <si>
    <t>Разходи за амортизации</t>
  </si>
  <si>
    <t>Разходи за материали</t>
  </si>
  <si>
    <t xml:space="preserve">Загуба от оперативна дейност </t>
  </si>
  <si>
    <t>ОТЧЕТ ЗА ФИНАНСОВОТО СЪСТОЯНИЕ към 30 юни 2011 година</t>
  </si>
  <si>
    <t>Салдо на 31.12.2010 година</t>
  </si>
  <si>
    <t>Салдо на 30 юни 2011 година</t>
  </si>
  <si>
    <t>ОТЧЕТ ЗА ПРОМЕНИТЕ В СОБСТВЕНИЯ КАПИТАЛ към 30  юни 2011 година</t>
  </si>
  <si>
    <t>за второ тримесечие на 2011 година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</si>
</sst>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£&quot;#,##0_);\(&quot;£&quot;#,##0\)"/>
    <numFmt numFmtId="195" formatCode="&quot;£&quot;#,##0_);[Red]\(&quot;£&quot;#,##0\)"/>
    <numFmt numFmtId="196" formatCode="&quot;£&quot;#,##0.00_);\(&quot;£&quot;#,##0.00\)"/>
    <numFmt numFmtId="197" formatCode="&quot;£&quot;#,##0.00_);[Red]\(&quot;£&quot;#,##0.00\)"/>
    <numFmt numFmtId="198" formatCode="_(&quot;£&quot;* #,##0_);_(&quot;£&quot;* \(#,##0\);_(&quot;£&quot;* &quot;-&quot;_);_(@_)"/>
    <numFmt numFmtId="199" formatCode="_(&quot;£&quot;* #,##0.00_);_(&quot;£&quot;* \(#,##0.00\);_(&quot;£&quot;* &quot;-&quot;??_);_(@_)"/>
    <numFmt numFmtId="200" formatCode="_(* #,##0_);_(* \(#,##0\);_(* &quot;-&quot;??_);_(@_)"/>
    <numFmt numFmtId="201" formatCode="0.000%"/>
    <numFmt numFmtId="202" formatCode="_(* #,##0.0_);_(* \(#,##0.0\);_(* &quot;-&quot;?_);_(@_)"/>
    <numFmt numFmtId="203" formatCode="_(* #,##0.0_);_(* \(#,##0.0\);_(* &quot;-&quot;??_);_(@_)"/>
    <numFmt numFmtId="204" formatCode="_(* #,##0.000_);_(* \(#,##0.000\);_(* &quot;-&quot;??_);_(@_)"/>
    <numFmt numFmtId="205" formatCode="_(* #,##0.0000_);_(* \(#,##0.0000\);_(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.000"/>
    <numFmt numFmtId="210" formatCode="0_);\(0\)"/>
    <numFmt numFmtId="211" formatCode="_(* #,##0.0_);_(* \(#,##0.0\);_(* &quot;-&quot;_);_(@_)"/>
    <numFmt numFmtId="212" formatCode="_(* #,##0.00_);_(* \(#,##0.00\);_(* &quot;-&quot;_);_(@_)"/>
    <numFmt numFmtId="213" formatCode="&quot;€&quot;\ #,##0_);\(&quot;€&quot;\ #,##0\)"/>
    <numFmt numFmtId="214" formatCode="&quot;€&quot;\ #,##0_);[Red]\(&quot;€&quot;\ #,##0\)"/>
    <numFmt numFmtId="215" formatCode="&quot;€&quot;\ #,##0.00_);\(&quot;€&quot;\ #,##0.00\)"/>
    <numFmt numFmtId="216" formatCode="&quot;€&quot;\ #,##0.00_);[Red]\(&quot;€&quot;\ #,##0.00\)"/>
    <numFmt numFmtId="217" formatCode="_(&quot;€&quot;\ * #,##0_);_(&quot;€&quot;\ * \(#,##0\);_(&quot;€&quot;\ * &quot;-&quot;_);_(@_)"/>
    <numFmt numFmtId="218" formatCode="_(&quot;€&quot;\ * #,##0.00_);_(&quot;€&quot;\ * \(#,##0.00\);_(&quot;€&quot;\ * &quot;-&quot;??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  <numFmt numFmtId="222" formatCode="[$€-2]\ #,##0.00_);[Red]\([$€-2]\ #,##0.00\)"/>
    <numFmt numFmtId="223" formatCode="[$-402]dd\ mmmm\ yyyy\ &quot;г.&quot;"/>
    <numFmt numFmtId="224" formatCode="dd\.mm\.yyyy\ &quot;г.&quot;;@"/>
  </numFmts>
  <fonts count="4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0"/>
      <name val="OpalB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0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4"/>
      <name val="Hebar"/>
      <family val="0"/>
    </font>
    <font>
      <b/>
      <u val="single"/>
      <sz val="14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Heba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34" fillId="1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56" applyFont="1" applyFill="1" applyAlignment="1">
      <alignment vertical="center"/>
      <protection/>
    </xf>
    <xf numFmtId="0" fontId="7" fillId="0" borderId="0" xfId="56" applyFont="1" applyFill="1" applyAlignment="1">
      <alignment vertical="center"/>
      <protection/>
    </xf>
    <xf numFmtId="0" fontId="13" fillId="0" borderId="0" xfId="56" applyFont="1" applyFill="1" applyAlignment="1">
      <alignment vertical="center"/>
      <protection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177" fontId="7" fillId="0" borderId="0" xfId="53" applyNumberFormat="1" applyFont="1" applyFill="1" applyBorder="1">
      <alignment/>
      <protection/>
    </xf>
    <xf numFmtId="0" fontId="12" fillId="0" borderId="0" xfId="53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0" fontId="14" fillId="0" borderId="0" xfId="53" applyFont="1" applyFill="1" applyAlignment="1">
      <alignment vertical="top" wrapText="1"/>
      <protection/>
    </xf>
    <xf numFmtId="0" fontId="7" fillId="0" borderId="0" xfId="53" applyFont="1" applyFill="1" applyBorder="1" applyAlignment="1">
      <alignment horizontal="center"/>
      <protection/>
    </xf>
    <xf numFmtId="177" fontId="6" fillId="0" borderId="10" xfId="53" applyNumberFormat="1" applyFont="1" applyFill="1" applyBorder="1">
      <alignment/>
      <protection/>
    </xf>
    <xf numFmtId="177" fontId="6" fillId="0" borderId="11" xfId="53" applyNumberFormat="1" applyFont="1" applyFill="1" applyBorder="1">
      <alignment/>
      <protection/>
    </xf>
    <xf numFmtId="177" fontId="6" fillId="0" borderId="0" xfId="53" applyNumberFormat="1" applyFont="1" applyFill="1" applyBorder="1">
      <alignment/>
      <protection/>
    </xf>
    <xf numFmtId="0" fontId="11" fillId="0" borderId="0" xfId="53" applyFont="1" applyFill="1">
      <alignment/>
      <protection/>
    </xf>
    <xf numFmtId="0" fontId="7" fillId="0" borderId="0" xfId="53" applyFont="1" applyFill="1" applyAlignment="1">
      <alignment horizontal="center"/>
      <protection/>
    </xf>
    <xf numFmtId="0" fontId="17" fillId="0" borderId="0" xfId="53" applyFont="1" applyFill="1">
      <alignment/>
      <protection/>
    </xf>
    <xf numFmtId="0" fontId="7" fillId="0" borderId="0" xfId="56" applyFont="1" applyFill="1" applyAlignment="1">
      <alignment vertical="center" wrapText="1"/>
      <protection/>
    </xf>
    <xf numFmtId="0" fontId="6" fillId="0" borderId="0" xfId="56" applyFont="1" applyFill="1" applyAlignment="1">
      <alignment vertical="center" wrapText="1"/>
      <protection/>
    </xf>
    <xf numFmtId="0" fontId="8" fillId="0" borderId="0" xfId="0" applyFont="1" applyAlignment="1">
      <alignment/>
    </xf>
    <xf numFmtId="0" fontId="6" fillId="0" borderId="0" xfId="56" applyFont="1" applyFill="1" applyAlignment="1">
      <alignment horizontal="center" vertical="center"/>
      <protection/>
    </xf>
    <xf numFmtId="15" fontId="14" fillId="0" borderId="0" xfId="51" applyNumberFormat="1" applyFont="1" applyFill="1" applyBorder="1" applyAlignment="1">
      <alignment horizontal="center" vertical="center" wrapText="1"/>
      <protection/>
    </xf>
    <xf numFmtId="0" fontId="7" fillId="0" borderId="0" xfId="56" applyFont="1" applyFill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14" fillId="0" borderId="0" xfId="56" applyFont="1" applyFill="1" applyAlignment="1">
      <alignment vertical="center"/>
      <protection/>
    </xf>
    <xf numFmtId="177" fontId="7" fillId="0" borderId="12" xfId="56" applyNumberFormat="1" applyFont="1" applyFill="1" applyBorder="1" applyAlignment="1">
      <alignment horizontal="right" vertical="center"/>
      <protection/>
    </xf>
    <xf numFmtId="177" fontId="7" fillId="0" borderId="0" xfId="53" applyNumberFormat="1" applyFont="1" applyFill="1" applyAlignment="1">
      <alignment horizontal="center"/>
      <protection/>
    </xf>
    <xf numFmtId="177" fontId="6" fillId="0" borderId="0" xfId="53" applyNumberFormat="1" applyFont="1" applyFill="1" applyBorder="1" applyAlignment="1">
      <alignment horizontal="right"/>
      <protection/>
    </xf>
    <xf numFmtId="0" fontId="7" fillId="0" borderId="0" xfId="54" applyNumberFormat="1" applyFont="1" applyFill="1" applyBorder="1" applyAlignment="1" applyProtection="1">
      <alignment vertical="top"/>
      <protection/>
    </xf>
    <xf numFmtId="0" fontId="6" fillId="0" borderId="0" xfId="54" applyNumberFormat="1" applyFont="1" applyFill="1" applyBorder="1" applyAlignment="1" applyProtection="1">
      <alignment horizontal="right" vertical="top" wrapText="1"/>
      <protection/>
    </xf>
    <xf numFmtId="0" fontId="7" fillId="0" borderId="0" xfId="54" applyNumberFormat="1" applyFont="1" applyFill="1" applyBorder="1" applyAlignment="1" applyProtection="1">
      <alignment vertical="top"/>
      <protection locked="0"/>
    </xf>
    <xf numFmtId="0" fontId="7" fillId="0" borderId="0" xfId="55" applyFont="1" applyFill="1" applyBorder="1" applyAlignment="1">
      <alignment horizontal="right"/>
      <protection/>
    </xf>
    <xf numFmtId="0" fontId="6" fillId="0" borderId="0" xfId="55" applyFont="1" applyFill="1" applyBorder="1" applyAlignment="1">
      <alignment horizontal="right"/>
      <protection/>
    </xf>
    <xf numFmtId="0" fontId="7" fillId="0" borderId="0" xfId="54" applyNumberFormat="1" applyFont="1" applyFill="1" applyBorder="1" applyAlignment="1" applyProtection="1">
      <alignment horizontal="right" vertical="top"/>
      <protection locked="0"/>
    </xf>
    <xf numFmtId="0" fontId="6" fillId="0" borderId="0" xfId="54" applyNumberFormat="1" applyFont="1" applyFill="1" applyBorder="1" applyAlignment="1" applyProtection="1">
      <alignment vertical="center"/>
      <protection/>
    </xf>
    <xf numFmtId="0" fontId="7" fillId="0" borderId="0" xfId="54" applyNumberFormat="1" applyFont="1" applyFill="1" applyBorder="1" applyAlignment="1" applyProtection="1">
      <alignment vertical="center"/>
      <protection/>
    </xf>
    <xf numFmtId="37" fontId="7" fillId="0" borderId="0" xfId="54" applyNumberFormat="1" applyFont="1" applyFill="1" applyBorder="1" applyAlignment="1" applyProtection="1">
      <alignment vertical="top"/>
      <protection/>
    </xf>
    <xf numFmtId="0" fontId="6" fillId="0" borderId="0" xfId="52" applyFont="1" applyFill="1" applyBorder="1" applyAlignment="1">
      <alignment horizontal="right" vertical="center" wrapText="1"/>
      <protection/>
    </xf>
    <xf numFmtId="0" fontId="7" fillId="0" borderId="0" xfId="56" applyFont="1" applyFill="1" applyAlignment="1">
      <alignment horizontal="left" vertical="center"/>
      <protection/>
    </xf>
    <xf numFmtId="177" fontId="7" fillId="0" borderId="0" xfId="56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horizontal="center"/>
    </xf>
    <xf numFmtId="177" fontId="6" fillId="0" borderId="0" xfId="56" applyNumberFormat="1" applyFont="1" applyFill="1" applyBorder="1" applyAlignment="1">
      <alignment horizontal="right" vertical="center"/>
      <protection/>
    </xf>
    <xf numFmtId="200" fontId="6" fillId="0" borderId="11" xfId="65" applyNumberFormat="1" applyFont="1" applyFill="1" applyBorder="1" applyAlignment="1" applyProtection="1">
      <alignment horizontal="right" vertical="center"/>
      <protection/>
    </xf>
    <xf numFmtId="0" fontId="7" fillId="0" borderId="0" xfId="51" applyFont="1" applyFill="1" applyAlignment="1">
      <alignment horizontal="left" vertical="center"/>
      <protection/>
    </xf>
    <xf numFmtId="0" fontId="7" fillId="0" borderId="0" xfId="51" applyFont="1" applyFill="1" applyAlignment="1">
      <alignment vertical="center"/>
      <protection/>
    </xf>
    <xf numFmtId="0" fontId="6" fillId="0" borderId="0" xfId="51" applyFont="1" applyFill="1" applyAlignment="1">
      <alignment vertical="center"/>
      <protection/>
    </xf>
    <xf numFmtId="0" fontId="7" fillId="0" borderId="0" xfId="51" applyFont="1" applyFill="1" applyAlignment="1">
      <alignment horizontal="center" vertical="center"/>
      <protection/>
    </xf>
    <xf numFmtId="0" fontId="6" fillId="0" borderId="0" xfId="51" applyFont="1" applyFill="1" applyAlignment="1">
      <alignment horizontal="left" vertical="center"/>
      <protection/>
    </xf>
    <xf numFmtId="0" fontId="7" fillId="0" borderId="0" xfId="0" applyFont="1" applyFill="1" applyAlignment="1">
      <alignment/>
    </xf>
    <xf numFmtId="0" fontId="14" fillId="0" borderId="0" xfId="51" applyFont="1" applyFill="1" applyAlignment="1">
      <alignment horizontal="right" vertical="center"/>
      <protection/>
    </xf>
    <xf numFmtId="0" fontId="7" fillId="0" borderId="0" xfId="51" applyFont="1" applyFill="1" applyBorder="1" applyAlignment="1">
      <alignment horizontal="center" vertical="center"/>
      <protection/>
    </xf>
    <xf numFmtId="177" fontId="7" fillId="0" borderId="0" xfId="51" applyNumberFormat="1" applyFont="1" applyFill="1" applyAlignment="1">
      <alignment horizontal="center" vertical="center"/>
      <protection/>
    </xf>
    <xf numFmtId="177" fontId="7" fillId="0" borderId="0" xfId="51" applyNumberFormat="1" applyFont="1" applyFill="1" applyBorder="1" applyAlignment="1">
      <alignment horizontal="center" vertical="center"/>
      <protection/>
    </xf>
    <xf numFmtId="3" fontId="7" fillId="0" borderId="0" xfId="51" applyNumberFormat="1" applyFont="1" applyFill="1" applyAlignment="1">
      <alignment horizontal="center" vertical="center"/>
      <protection/>
    </xf>
    <xf numFmtId="200" fontId="7" fillId="0" borderId="0" xfId="65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51" applyNumberFormat="1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left" vertical="center"/>
      <protection/>
    </xf>
    <xf numFmtId="0" fontId="7" fillId="0" borderId="0" xfId="51" applyFont="1" applyFill="1" applyAlignment="1">
      <alignment horizontal="left" vertical="center" wrapText="1"/>
      <protection/>
    </xf>
    <xf numFmtId="177" fontId="6" fillId="0" borderId="0" xfId="51" applyNumberFormat="1" applyFont="1" applyFill="1" applyAlignment="1">
      <alignment horizontal="center" vertical="center"/>
      <protection/>
    </xf>
    <xf numFmtId="177" fontId="6" fillId="0" borderId="0" xfId="51" applyNumberFormat="1" applyFont="1" applyFill="1" applyBorder="1" applyAlignment="1">
      <alignment horizontal="center" vertical="center"/>
      <protection/>
    </xf>
    <xf numFmtId="0" fontId="7" fillId="0" borderId="0" xfId="57" applyFont="1" applyFill="1" applyAlignment="1">
      <alignment horizontal="center" vertical="center"/>
      <protection/>
    </xf>
    <xf numFmtId="0" fontId="17" fillId="0" borderId="0" xfId="0" applyFont="1" applyFill="1" applyAlignment="1">
      <alignment/>
    </xf>
    <xf numFmtId="177" fontId="17" fillId="0" borderId="0" xfId="0" applyNumberFormat="1" applyFont="1" applyFill="1" applyAlignment="1">
      <alignment/>
    </xf>
    <xf numFmtId="177" fontId="7" fillId="0" borderId="0" xfId="51" applyNumberFormat="1" applyFont="1" applyFill="1" applyAlignment="1">
      <alignment vertical="center"/>
      <protection/>
    </xf>
    <xf numFmtId="0" fontId="6" fillId="0" borderId="0" xfId="53" applyFont="1" applyFill="1" applyAlignment="1">
      <alignment vertical="top" wrapText="1"/>
      <protection/>
    </xf>
    <xf numFmtId="0" fontId="7" fillId="0" borderId="0" xfId="53" applyFont="1" applyFill="1" applyAlignment="1">
      <alignment vertical="top" wrapText="1"/>
      <protection/>
    </xf>
    <xf numFmtId="177" fontId="7" fillId="0" borderId="0" xfId="53" applyNumberFormat="1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center"/>
      <protection/>
    </xf>
    <xf numFmtId="177" fontId="6" fillId="0" borderId="10" xfId="53" applyNumberFormat="1" applyFont="1" applyFill="1" applyBorder="1" applyAlignment="1">
      <alignment horizontal="right"/>
      <protection/>
    </xf>
    <xf numFmtId="0" fontId="20" fillId="0" borderId="0" xfId="53" applyFont="1" applyFill="1" applyAlignment="1">
      <alignment vertical="top" wrapText="1"/>
      <protection/>
    </xf>
    <xf numFmtId="0" fontId="7" fillId="0" borderId="0" xfId="53" applyFont="1" applyFill="1" applyBorder="1" applyAlignment="1">
      <alignment vertical="top" wrapText="1"/>
      <protection/>
    </xf>
    <xf numFmtId="177" fontId="6" fillId="0" borderId="12" xfId="53" applyNumberFormat="1" applyFont="1" applyFill="1" applyBorder="1" applyAlignment="1">
      <alignment horizontal="right"/>
      <protection/>
    </xf>
    <xf numFmtId="0" fontId="17" fillId="0" borderId="0" xfId="51" applyFont="1" applyFill="1" applyAlignment="1">
      <alignment vertical="center"/>
      <protection/>
    </xf>
    <xf numFmtId="200" fontId="17" fillId="0" borderId="0" xfId="65" applyNumberFormat="1" applyFont="1" applyFill="1" applyAlignment="1">
      <alignment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7" fillId="0" borderId="12" xfId="51" applyFont="1" applyFill="1" applyBorder="1" applyAlignment="1">
      <alignment vertical="center"/>
      <protection/>
    </xf>
    <xf numFmtId="0" fontId="16" fillId="0" borderId="0" xfId="0" applyFont="1" applyAlignment="1">
      <alignment horizontal="center"/>
    </xf>
    <xf numFmtId="0" fontId="38" fillId="0" borderId="0" xfId="0" applyFont="1" applyAlignment="1">
      <alignment/>
    </xf>
    <xf numFmtId="0" fontId="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7" fillId="0" borderId="0" xfId="56" applyFont="1" applyFill="1" applyAlignment="1">
      <alignment horizontal="center" vertical="center"/>
      <protection/>
    </xf>
    <xf numFmtId="0" fontId="11" fillId="0" borderId="0" xfId="56" applyFont="1" applyFill="1" applyAlignment="1">
      <alignment vertical="center"/>
      <protection/>
    </xf>
    <xf numFmtId="0" fontId="37" fillId="0" borderId="12" xfId="51" applyFont="1" applyFill="1" applyBorder="1" applyAlignment="1">
      <alignment vertical="center"/>
      <protection/>
    </xf>
    <xf numFmtId="0" fontId="37" fillId="0" borderId="12" xfId="51" applyFont="1" applyFill="1" applyBorder="1" applyAlignment="1">
      <alignment horizontal="left" vertical="center"/>
      <protection/>
    </xf>
    <xf numFmtId="0" fontId="11" fillId="0" borderId="0" xfId="54" applyNumberFormat="1" applyFont="1" applyFill="1" applyBorder="1" applyAlignment="1" applyProtection="1">
      <alignment vertical="top"/>
      <protection/>
    </xf>
    <xf numFmtId="0" fontId="11" fillId="0" borderId="12" xfId="56" applyFont="1" applyFill="1" applyBorder="1" applyAlignment="1">
      <alignment horizontal="center" vertical="center"/>
      <protection/>
    </xf>
    <xf numFmtId="0" fontId="11" fillId="0" borderId="0" xfId="56" applyFont="1" applyFill="1" applyAlignment="1">
      <alignment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vertical="center"/>
      <protection/>
    </xf>
    <xf numFmtId="0" fontId="11" fillId="0" borderId="12" xfId="51" applyFont="1" applyFill="1" applyBorder="1" applyAlignment="1">
      <alignment horizontal="center" vertical="center"/>
      <protection/>
    </xf>
    <xf numFmtId="0" fontId="11" fillId="0" borderId="12" xfId="56" applyFont="1" applyFill="1" applyBorder="1" applyAlignment="1">
      <alignment horizontal="center" vertical="center"/>
      <protection/>
    </xf>
    <xf numFmtId="0" fontId="11" fillId="0" borderId="0" xfId="51" applyFont="1" applyFill="1" applyAlignment="1">
      <alignment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1" applyFont="1" applyFill="1" applyAlignment="1">
      <alignment horizontal="center" vertical="center"/>
      <protection/>
    </xf>
    <xf numFmtId="0" fontId="7" fillId="0" borderId="0" xfId="56" applyFont="1" applyFill="1" applyBorder="1" applyAlignment="1" quotePrefix="1">
      <alignment horizontal="left" vertical="center"/>
      <protection/>
    </xf>
    <xf numFmtId="49" fontId="14" fillId="0" borderId="0" xfId="0" applyNumberFormat="1" applyFont="1" applyFill="1" applyBorder="1" applyAlignment="1">
      <alignment horizontal="right" vertical="center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6" fillId="0" borderId="0" xfId="51" applyFont="1" applyFill="1" applyAlignment="1">
      <alignment horizontal="right" vertical="center"/>
      <protection/>
    </xf>
    <xf numFmtId="0" fontId="6" fillId="0" borderId="0" xfId="51" applyFont="1" applyFill="1" applyBorder="1" applyAlignment="1">
      <alignment horizontal="right" vertical="center"/>
      <protection/>
    </xf>
    <xf numFmtId="0" fontId="40" fillId="0" borderId="0" xfId="51" applyFont="1" applyFill="1" applyAlignment="1">
      <alignment horizontal="right" vertical="center"/>
      <protection/>
    </xf>
    <xf numFmtId="177" fontId="7" fillId="0" borderId="0" xfId="53" applyNumberFormat="1" applyFont="1" applyFill="1">
      <alignment/>
      <protection/>
    </xf>
    <xf numFmtId="0" fontId="7" fillId="0" borderId="0" xfId="53" applyFont="1" applyFill="1" applyBorder="1" applyAlignment="1">
      <alignment horizontal="left"/>
      <protection/>
    </xf>
    <xf numFmtId="0" fontId="6" fillId="0" borderId="0" xfId="53" applyFont="1" applyFill="1">
      <alignment/>
      <protection/>
    </xf>
    <xf numFmtId="0" fontId="7" fillId="0" borderId="0" xfId="53" applyFont="1" applyFill="1" applyAlignment="1">
      <alignment horizontal="left"/>
      <protection/>
    </xf>
    <xf numFmtId="0" fontId="7" fillId="0" borderId="0" xfId="53" applyFont="1" applyFill="1" applyAlignment="1">
      <alignment horizontal="center"/>
      <protection/>
    </xf>
    <xf numFmtId="177" fontId="7" fillId="0" borderId="0" xfId="53" applyNumberFormat="1" applyFont="1" applyFill="1" applyAlignment="1">
      <alignment horizontal="center"/>
      <protection/>
    </xf>
    <xf numFmtId="3" fontId="7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0" xfId="54" applyNumberFormat="1" applyFont="1" applyFill="1" applyBorder="1" applyAlignment="1" applyProtection="1">
      <alignment horizontal="left" vertical="center"/>
      <protection/>
    </xf>
    <xf numFmtId="0" fontId="7" fillId="0" borderId="0" xfId="54" applyNumberFormat="1" applyFont="1" applyFill="1" applyBorder="1" applyAlignment="1" applyProtection="1">
      <alignment horizontal="left" vertical="center"/>
      <protection/>
    </xf>
    <xf numFmtId="0" fontId="20" fillId="0" borderId="0" xfId="51" applyFont="1" applyFill="1" applyAlignment="1">
      <alignment horizontal="center" vertical="center"/>
      <protection/>
    </xf>
    <xf numFmtId="0" fontId="41" fillId="0" borderId="0" xfId="51" applyFont="1" applyFill="1" applyAlignment="1">
      <alignment horizontal="left" vertical="center"/>
      <protection/>
    </xf>
    <xf numFmtId="0" fontId="20" fillId="0" borderId="0" xfId="51" applyFont="1" applyFill="1" applyAlignment="1">
      <alignment vertical="center"/>
      <protection/>
    </xf>
    <xf numFmtId="0" fontId="41" fillId="0" borderId="0" xfId="54" applyNumberFormat="1" applyFont="1" applyFill="1" applyBorder="1" applyAlignment="1" applyProtection="1">
      <alignment vertical="center"/>
      <protection/>
    </xf>
    <xf numFmtId="0" fontId="37" fillId="0" borderId="12" xfId="5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 applyProtection="1">
      <alignment horizontal="center" vertical="top" wrapText="1"/>
      <protection/>
    </xf>
    <xf numFmtId="0" fontId="6" fillId="0" borderId="0" xfId="55" applyFont="1" applyFill="1" applyBorder="1" applyAlignment="1">
      <alignment horizontal="center" vertical="top"/>
      <protection/>
    </xf>
    <xf numFmtId="0" fontId="6" fillId="0" borderId="0" xfId="55" applyFont="1" applyFill="1" applyBorder="1" applyAlignment="1">
      <alignment horizontal="center"/>
      <protection/>
    </xf>
    <xf numFmtId="200" fontId="6" fillId="0" borderId="0" xfId="65" applyNumberFormat="1" applyFont="1" applyFill="1" applyBorder="1" applyAlignment="1" applyProtection="1">
      <alignment horizontal="center" vertical="center"/>
      <protection/>
    </xf>
    <xf numFmtId="37" fontId="7" fillId="0" borderId="0" xfId="54" applyNumberFormat="1" applyFont="1" applyFill="1" applyBorder="1" applyAlignment="1" applyProtection="1">
      <alignment horizontal="center" vertical="top"/>
      <protection/>
    </xf>
    <xf numFmtId="0" fontId="7" fillId="0" borderId="0" xfId="54" applyNumberFormat="1" applyFont="1" applyFill="1" applyBorder="1" applyAlignment="1" applyProtection="1">
      <alignment horizontal="center" vertical="top"/>
      <protection/>
    </xf>
    <xf numFmtId="0" fontId="6" fillId="0" borderId="0" xfId="54" applyNumberFormat="1" applyFont="1" applyFill="1" applyBorder="1" applyAlignment="1" applyProtection="1">
      <alignment horizontal="center" vertical="top"/>
      <protection locked="0"/>
    </xf>
    <xf numFmtId="0" fontId="7" fillId="0" borderId="0" xfId="54" applyNumberFormat="1" applyFont="1" applyFill="1" applyBorder="1" applyAlignment="1" applyProtection="1">
      <alignment horizontal="center" vertical="center"/>
      <protection/>
    </xf>
    <xf numFmtId="49" fontId="14" fillId="0" borderId="0" xfId="53" applyNumberFormat="1" applyFont="1" applyFill="1" applyAlignment="1">
      <alignment horizontal="left" wrapText="1"/>
      <protection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3" xfId="51" applyFont="1" applyFill="1" applyBorder="1" applyAlignment="1">
      <alignment horizontal="left" vertical="center"/>
      <protection/>
    </xf>
    <xf numFmtId="0" fontId="5" fillId="0" borderId="13" xfId="0" applyFont="1" applyBorder="1" applyAlignment="1">
      <alignment horizontal="left"/>
    </xf>
    <xf numFmtId="0" fontId="42" fillId="0" borderId="0" xfId="51" applyFont="1" applyFill="1" applyBorder="1" applyAlignment="1">
      <alignment horizontal="left" vertical="center"/>
      <protection/>
    </xf>
    <xf numFmtId="0" fontId="43" fillId="0" borderId="0" xfId="55" applyFont="1" applyFill="1" applyBorder="1" applyAlignment="1">
      <alignment horizontal="left" vertical="center"/>
      <protection/>
    </xf>
    <xf numFmtId="0" fontId="6" fillId="0" borderId="0" xfId="51" applyFont="1" applyFill="1" applyAlignment="1">
      <alignment horizontal="center" vertical="center"/>
      <protection/>
    </xf>
    <xf numFmtId="0" fontId="7" fillId="0" borderId="0" xfId="55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15" fontId="6" fillId="0" borderId="12" xfId="51" applyNumberFormat="1" applyFont="1" applyFill="1" applyBorder="1" applyAlignment="1">
      <alignment horizontal="center" vertical="center"/>
      <protection/>
    </xf>
    <xf numFmtId="15" fontId="14" fillId="0" borderId="12" xfId="51" applyNumberFormat="1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 quotePrefix="1">
      <alignment horizontal="center" vertical="center"/>
      <protection/>
    </xf>
    <xf numFmtId="0" fontId="41" fillId="0" borderId="0" xfId="56" applyFont="1" applyFill="1" applyBorder="1" applyAlignment="1" quotePrefix="1">
      <alignment horizontal="center" vertical="center"/>
      <protection/>
    </xf>
    <xf numFmtId="0" fontId="14" fillId="0" borderId="10" xfId="51" applyFont="1" applyFill="1" applyBorder="1" applyAlignment="1">
      <alignment horizontal="center" vertical="center"/>
      <protection/>
    </xf>
    <xf numFmtId="0" fontId="14" fillId="0" borderId="0" xfId="5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0" xfId="51" applyFont="1" applyFill="1" applyBorder="1" applyAlignment="1">
      <alignment horizontal="center" vertical="center"/>
      <protection/>
    </xf>
    <xf numFmtId="0" fontId="14" fillId="0" borderId="12" xfId="51" applyFont="1" applyFill="1" applyBorder="1" applyAlignment="1">
      <alignment horizontal="center" vertical="center"/>
      <protection/>
    </xf>
    <xf numFmtId="3" fontId="7" fillId="0" borderId="0" xfId="56" applyNumberFormat="1" applyFont="1" applyFill="1" applyAlignment="1">
      <alignment horizontal="center" vertical="center"/>
      <protection/>
    </xf>
    <xf numFmtId="177" fontId="7" fillId="0" borderId="12" xfId="53" applyNumberFormat="1" applyFont="1" applyFill="1" applyBorder="1" applyAlignment="1">
      <alignment horizontal="right"/>
      <protection/>
    </xf>
    <xf numFmtId="49" fontId="14" fillId="0" borderId="0" xfId="53" applyNumberFormat="1" applyFont="1" applyFill="1" applyAlignment="1">
      <alignment horizontal="center" wrapText="1"/>
      <protection/>
    </xf>
    <xf numFmtId="0" fontId="6" fillId="0" borderId="0" xfId="56" applyFont="1" applyFill="1" applyAlignment="1">
      <alignment vertical="center"/>
      <protection/>
    </xf>
    <xf numFmtId="0" fontId="44" fillId="0" borderId="0" xfId="0" applyFont="1" applyAlignment="1">
      <alignment/>
    </xf>
    <xf numFmtId="0" fontId="41" fillId="0" borderId="0" xfId="56" applyFont="1" applyFill="1" applyAlignment="1">
      <alignment vertical="center"/>
      <protection/>
    </xf>
    <xf numFmtId="15" fontId="47" fillId="0" borderId="0" xfId="51" applyNumberFormat="1" applyFont="1" applyFill="1" applyBorder="1" applyAlignment="1">
      <alignment horizontal="right" vertical="center"/>
      <protection/>
    </xf>
    <xf numFmtId="0" fontId="41" fillId="0" borderId="0" xfId="51" applyFont="1" applyFill="1" applyAlignment="1">
      <alignment vertical="center"/>
      <protection/>
    </xf>
    <xf numFmtId="0" fontId="41" fillId="0" borderId="0" xfId="0" applyFont="1" applyFill="1" applyBorder="1" applyAlignment="1">
      <alignment horizontal="left" vertical="center"/>
    </xf>
    <xf numFmtId="0" fontId="14" fillId="0" borderId="0" xfId="56" applyFont="1" applyFill="1" applyBorder="1" applyAlignment="1">
      <alignment vertical="center"/>
      <protection/>
    </xf>
    <xf numFmtId="200" fontId="7" fillId="0" borderId="0" xfId="65" applyNumberFormat="1" applyFont="1" applyFill="1" applyBorder="1" applyAlignment="1" applyProtection="1">
      <alignment horizontal="right" vertical="center"/>
      <protection/>
    </xf>
    <xf numFmtId="200" fontId="7" fillId="0" borderId="0" xfId="65" applyNumberFormat="1" applyFont="1" applyFill="1" applyBorder="1" applyAlignment="1" applyProtection="1">
      <alignment horizontal="center" vertical="center"/>
      <protection/>
    </xf>
    <xf numFmtId="200" fontId="7" fillId="0" borderId="0" xfId="65" applyNumberFormat="1" applyFont="1" applyFill="1" applyBorder="1" applyAlignment="1" applyProtection="1">
      <alignment vertical="center"/>
      <protection/>
    </xf>
    <xf numFmtId="200" fontId="7" fillId="0" borderId="12" xfId="65" applyNumberFormat="1" applyFont="1" applyFill="1" applyBorder="1" applyAlignment="1" applyProtection="1">
      <alignment horizontal="right" vertical="center"/>
      <protection/>
    </xf>
    <xf numFmtId="0" fontId="7" fillId="0" borderId="0" xfId="54" applyNumberFormat="1" applyFont="1" applyFill="1" applyBorder="1" applyAlignment="1" applyProtection="1">
      <alignment horizontal="left" vertical="center" wrapText="1"/>
      <protection/>
    </xf>
    <xf numFmtId="0" fontId="7" fillId="0" borderId="0" xfId="54" applyNumberFormat="1" applyFont="1" applyFill="1" applyBorder="1" applyAlignment="1" applyProtection="1">
      <alignment vertical="center" wrapText="1"/>
      <protection/>
    </xf>
    <xf numFmtId="14" fontId="11" fillId="0" borderId="0" xfId="51" applyNumberFormat="1" applyFont="1" applyFill="1" applyAlignment="1">
      <alignment horizontal="center" vertical="center"/>
      <protection/>
    </xf>
    <xf numFmtId="0" fontId="20" fillId="0" borderId="0" xfId="51" applyFont="1" applyFill="1" applyAlignment="1">
      <alignment vertical="center"/>
      <protection/>
    </xf>
    <xf numFmtId="0" fontId="37" fillId="0" borderId="0" xfId="51" applyFont="1" applyFill="1" applyBorder="1" applyAlignment="1">
      <alignment vertical="center"/>
      <protection/>
    </xf>
    <xf numFmtId="0" fontId="37" fillId="0" borderId="0" xfId="51" applyFont="1" applyFill="1" applyBorder="1" applyAlignment="1">
      <alignment vertical="center"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37" fillId="0" borderId="0" xfId="51" applyFont="1" applyFill="1" applyBorder="1" applyAlignment="1">
      <alignment horizontal="left" vertical="center"/>
      <protection/>
    </xf>
    <xf numFmtId="0" fontId="37" fillId="0" borderId="0" xfId="51" applyFont="1" applyFill="1" applyBorder="1" applyAlignment="1">
      <alignment horizontal="center" vertical="center"/>
      <protection/>
    </xf>
    <xf numFmtId="0" fontId="42" fillId="5" borderId="0" xfId="51" applyFont="1" applyFill="1" applyBorder="1" applyAlignment="1">
      <alignment vertical="center"/>
      <protection/>
    </xf>
    <xf numFmtId="0" fontId="11" fillId="5" borderId="0" xfId="53" applyFont="1" applyFill="1" applyBorder="1" applyAlignment="1">
      <alignment horizontal="center" vertical="center"/>
      <protection/>
    </xf>
    <xf numFmtId="0" fontId="42" fillId="5" borderId="0" xfId="56" applyFont="1" applyFill="1" applyAlignment="1">
      <alignment vertical="center"/>
      <protection/>
    </xf>
    <xf numFmtId="0" fontId="37" fillId="5" borderId="0" xfId="56" applyFont="1" applyFill="1" applyAlignment="1">
      <alignment horizontal="center" vertical="center"/>
      <protection/>
    </xf>
    <xf numFmtId="0" fontId="37" fillId="5" borderId="0" xfId="56" applyFont="1" applyFill="1" applyBorder="1" applyAlignment="1">
      <alignment horizontal="center" vertical="center"/>
      <protection/>
    </xf>
    <xf numFmtId="0" fontId="11" fillId="5" borderId="0" xfId="56" applyFont="1" applyFill="1" applyAlignment="1">
      <alignment vertical="center"/>
      <protection/>
    </xf>
    <xf numFmtId="0" fontId="37" fillId="5" borderId="0" xfId="51" applyFont="1" applyFill="1" applyBorder="1" applyAlignment="1">
      <alignment horizontal="center" vertical="center"/>
      <protection/>
    </xf>
    <xf numFmtId="0" fontId="41" fillId="5" borderId="0" xfId="54" applyNumberFormat="1" applyFont="1" applyFill="1" applyBorder="1" applyAlignment="1" applyProtection="1">
      <alignment vertical="center"/>
      <protection/>
    </xf>
    <xf numFmtId="0" fontId="16" fillId="5" borderId="0" xfId="0" applyFont="1" applyFill="1" applyAlignment="1">
      <alignment/>
    </xf>
    <xf numFmtId="0" fontId="8" fillId="5" borderId="0" xfId="0" applyFont="1" applyFill="1" applyAlignment="1">
      <alignment horizontal="left"/>
    </xf>
    <xf numFmtId="0" fontId="46" fillId="5" borderId="0" xfId="0" applyFont="1" applyFill="1" applyAlignment="1">
      <alignment horizontal="left"/>
    </xf>
    <xf numFmtId="177" fontId="19" fillId="0" borderId="0" xfId="56" applyNumberFormat="1" applyFont="1" applyFill="1" applyBorder="1" applyAlignment="1">
      <alignment horizontal="right" vertical="center"/>
      <protection/>
    </xf>
    <xf numFmtId="177" fontId="6" fillId="0" borderId="12" xfId="56" applyNumberFormat="1" applyFont="1" applyFill="1" applyBorder="1" applyAlignment="1">
      <alignment horizontal="right" vertical="center"/>
      <protection/>
    </xf>
    <xf numFmtId="177" fontId="14" fillId="0" borderId="11" xfId="56" applyNumberFormat="1" applyFont="1" applyFill="1" applyBorder="1" applyAlignment="1">
      <alignment horizontal="right" vertical="center"/>
      <protection/>
    </xf>
    <xf numFmtId="177" fontId="14" fillId="0" borderId="0" xfId="56" applyNumberFormat="1" applyFont="1" applyFill="1" applyBorder="1" applyAlignment="1">
      <alignment horizontal="right" vertical="center"/>
      <protection/>
    </xf>
    <xf numFmtId="212" fontId="6" fillId="0" borderId="0" xfId="56" applyNumberFormat="1" applyFont="1" applyFill="1" applyBorder="1" applyAlignment="1">
      <alignment horizontal="right" vertical="center"/>
      <protection/>
    </xf>
    <xf numFmtId="177" fontId="7" fillId="0" borderId="0" xfId="51" applyNumberFormat="1" applyFont="1" applyFill="1" applyAlignment="1">
      <alignment horizontal="right" vertical="center"/>
      <protection/>
    </xf>
    <xf numFmtId="177" fontId="6" fillId="0" borderId="10" xfId="65" applyNumberFormat="1" applyFont="1" applyFill="1" applyBorder="1" applyAlignment="1">
      <alignment vertical="center"/>
    </xf>
    <xf numFmtId="177" fontId="6" fillId="0" borderId="0" xfId="65" applyNumberFormat="1" applyFont="1" applyFill="1" applyBorder="1" applyAlignment="1">
      <alignment vertical="center"/>
    </xf>
    <xf numFmtId="177" fontId="6" fillId="0" borderId="14" xfId="65" applyNumberFormat="1" applyFont="1" applyFill="1" applyBorder="1" applyAlignment="1">
      <alignment vertical="center"/>
    </xf>
    <xf numFmtId="177" fontId="6" fillId="0" borderId="12" xfId="65" applyNumberFormat="1" applyFont="1" applyFill="1" applyBorder="1" applyAlignment="1">
      <alignment vertical="center"/>
    </xf>
    <xf numFmtId="177" fontId="6" fillId="0" borderId="15" xfId="65" applyNumberFormat="1" applyFont="1" applyFill="1" applyBorder="1" applyAlignment="1">
      <alignment vertical="center"/>
    </xf>
    <xf numFmtId="177" fontId="6" fillId="0" borderId="10" xfId="65" applyNumberFormat="1" applyFont="1" applyFill="1" applyBorder="1" applyAlignment="1">
      <alignment horizontal="right" vertical="center"/>
    </xf>
    <xf numFmtId="177" fontId="6" fillId="0" borderId="0" xfId="65" applyNumberFormat="1" applyFont="1" applyFill="1" applyBorder="1" applyAlignment="1">
      <alignment horizontal="right" vertical="center"/>
    </xf>
    <xf numFmtId="177" fontId="6" fillId="0" borderId="11" xfId="53" applyNumberFormat="1" applyFont="1" applyFill="1" applyBorder="1" applyAlignment="1">
      <alignment horizontal="right"/>
      <protection/>
    </xf>
    <xf numFmtId="0" fontId="7" fillId="0" borderId="0" xfId="56" applyFont="1" applyFill="1" applyAlignment="1">
      <alignment vertical="center"/>
      <protection/>
    </xf>
    <xf numFmtId="177" fontId="6" fillId="0" borderId="10" xfId="56" applyNumberFormat="1" applyFont="1" applyFill="1" applyBorder="1" applyAlignment="1">
      <alignment horizontal="right" vertical="center"/>
      <protection/>
    </xf>
    <xf numFmtId="200" fontId="6" fillId="0" borderId="0" xfId="65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44" fillId="5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2" fillId="5" borderId="0" xfId="51" applyFont="1" applyFill="1" applyBorder="1" applyAlignment="1">
      <alignment horizontal="left" vertical="center"/>
      <protection/>
    </xf>
    <xf numFmtId="0" fontId="43" fillId="5" borderId="0" xfId="55" applyFont="1" applyFill="1" applyBorder="1" applyAlignment="1">
      <alignment horizontal="left" vertical="center"/>
      <protection/>
    </xf>
    <xf numFmtId="0" fontId="6" fillId="0" borderId="0" xfId="54" applyNumberFormat="1" applyFont="1" applyFill="1" applyBorder="1" applyAlignment="1" applyProtection="1">
      <alignment horizontal="center" vertical="top" wrapText="1"/>
      <protection/>
    </xf>
    <xf numFmtId="0" fontId="6" fillId="0" borderId="12" xfId="55" applyFont="1" applyFill="1" applyBorder="1" applyAlignment="1">
      <alignment horizontal="center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BAL" xfId="51"/>
    <cellStyle name="Normal_Equity_St" xfId="52"/>
    <cellStyle name="Normal_Financial statements 2000 Alcomet" xfId="53"/>
    <cellStyle name="Normal_Financial statements_bg model 2002" xfId="54"/>
    <cellStyle name="Normal_Otchet za sobstvenia kapitalOSK" xfId="55"/>
    <cellStyle name="Normal_P&amp;L" xfId="56"/>
    <cellStyle name="Normal_P&amp;L_GFO-Model-MSS" xfId="57"/>
    <cellStyle name="Note" xfId="58"/>
    <cellStyle name="Output" xfId="59"/>
    <cellStyle name="Title" xfId="60"/>
    <cellStyle name="Total" xfId="61"/>
    <cellStyle name="Warning Text" xfId="62"/>
    <cellStyle name="Currency" xfId="63"/>
    <cellStyle name="Currency [0]" xfId="64"/>
    <cellStyle name="Comma" xfId="65"/>
    <cellStyle name="Comma [0]" xfId="66"/>
    <cellStyle name="Followed Hyperlink" xfId="67"/>
    <cellStyle name="Percent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6-F%20S%20O\FSO-2009\IV-09\1_IV_09_finansov%20ot4et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S"/>
      <sheetName val="BS"/>
      <sheetName val="CF"/>
      <sheetName val="EQ"/>
    </sheetNames>
    <sheetDataSet>
      <sheetData sheetId="0">
        <row r="1">
          <cell r="A1" t="str">
            <v>"АСЕНОВГРАД - ТАБАК"  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zoomScalePageLayoutView="0" workbookViewId="0" topLeftCell="A13">
      <selection activeCell="C6" sqref="C6"/>
    </sheetView>
  </sheetViews>
  <sheetFormatPr defaultColWidth="9.25390625" defaultRowHeight="12.75" customHeight="1" zeroHeight="1"/>
  <cols>
    <col min="1" max="2" width="9.25390625" style="1" customWidth="1"/>
    <col min="3" max="3" width="11.625" style="1" customWidth="1"/>
    <col min="4" max="4" width="10.375" style="1" customWidth="1"/>
    <col min="5" max="5" width="9.125" style="1" customWidth="1"/>
    <col min="6" max="6" width="11.875" style="1" customWidth="1"/>
    <col min="7" max="7" width="14.875" style="1" customWidth="1"/>
    <col min="8" max="8" width="14.625" style="1" customWidth="1"/>
    <col min="9" max="9" width="11.375" style="1" customWidth="1"/>
    <col min="10" max="16384" width="9.25390625" style="1" customWidth="1"/>
  </cols>
  <sheetData>
    <row r="1" spans="1:9" ht="21.75" customHeight="1" thickBot="1">
      <c r="A1" s="134" t="str">
        <f>'[1]cover'!A1</f>
        <v>"АСЕНОВГРАД - ТАБАК"  АД</v>
      </c>
      <c r="B1" s="135"/>
      <c r="C1" s="135"/>
      <c r="D1" s="133"/>
      <c r="E1" s="135"/>
      <c r="F1" s="135"/>
      <c r="G1" s="135"/>
      <c r="H1" s="135"/>
      <c r="I1" s="132"/>
    </row>
    <row r="2" ht="21.75" customHeight="1"/>
    <row r="3" ht="21.75" customHeight="1"/>
    <row r="4" spans="2:8" s="78" customFormat="1" ht="21.75" customHeight="1">
      <c r="B4" s="83"/>
      <c r="C4" s="182"/>
      <c r="D4" s="184" t="s">
        <v>73</v>
      </c>
      <c r="E4" s="183"/>
      <c r="F4" s="183"/>
      <c r="G4" s="182"/>
      <c r="H4" s="84"/>
    </row>
    <row r="5" spans="1:8" ht="21.75" customHeight="1">
      <c r="A5" s="78"/>
      <c r="B5" s="78"/>
      <c r="C5" s="204" t="s">
        <v>103</v>
      </c>
      <c r="D5" s="204"/>
      <c r="E5" s="204"/>
      <c r="F5" s="204"/>
      <c r="G5" s="204"/>
      <c r="H5"/>
    </row>
    <row r="6" spans="1:8" ht="21.75" customHeight="1">
      <c r="A6" s="78"/>
      <c r="B6" s="78"/>
      <c r="C6" s="155"/>
      <c r="D6" s="155"/>
      <c r="E6" s="155"/>
      <c r="F6" s="155"/>
      <c r="G6" s="155"/>
      <c r="H6"/>
    </row>
    <row r="7" spans="1:8" ht="21.75" customHeight="1">
      <c r="A7" s="205" t="s">
        <v>75</v>
      </c>
      <c r="B7" s="205"/>
      <c r="C7" s="205"/>
      <c r="D7" s="205"/>
      <c r="E7" s="205"/>
      <c r="F7" s="205"/>
      <c r="G7" s="205"/>
      <c r="H7" s="205"/>
    </row>
    <row r="8" spans="2:8" s="78" customFormat="1" ht="21.75" customHeight="1">
      <c r="B8" s="83"/>
      <c r="C8" s="86"/>
      <c r="D8" s="85"/>
      <c r="E8" s="85"/>
      <c r="F8" s="85"/>
      <c r="H8" s="84"/>
    </row>
    <row r="9" ht="21.75" customHeight="1"/>
    <row r="10" spans="1:7" ht="19.5" customHeight="1">
      <c r="A10" s="2" t="s">
        <v>69</v>
      </c>
      <c r="D10" s="22" t="s">
        <v>59</v>
      </c>
      <c r="G10" s="7"/>
    </row>
    <row r="11" spans="1:8" ht="19.5" customHeight="1">
      <c r="A11" s="7"/>
      <c r="C11" s="8"/>
      <c r="D11" s="2" t="s">
        <v>71</v>
      </c>
      <c r="G11" s="7"/>
      <c r="H11" s="22"/>
    </row>
    <row r="12" spans="1:8" ht="19.5" customHeight="1">
      <c r="A12" s="7"/>
      <c r="C12" s="8"/>
      <c r="D12" s="22" t="s">
        <v>35</v>
      </c>
      <c r="G12" s="7"/>
      <c r="H12" s="22"/>
    </row>
    <row r="13" spans="1:8" ht="19.5" customHeight="1">
      <c r="A13" s="7"/>
      <c r="C13" s="8"/>
      <c r="H13" s="22"/>
    </row>
    <row r="14" spans="1:3" ht="19.5" customHeight="1">
      <c r="A14" s="7"/>
      <c r="C14" s="8"/>
    </row>
    <row r="15" spans="1:6" ht="19.5" customHeight="1">
      <c r="A15" s="2" t="s">
        <v>15</v>
      </c>
      <c r="D15" s="22" t="s">
        <v>35</v>
      </c>
      <c r="F15" s="7"/>
    </row>
    <row r="16" ht="19.5" customHeight="1">
      <c r="F16" s="2"/>
    </row>
    <row r="17" spans="1:6" ht="19.5" customHeight="1">
      <c r="A17" s="2"/>
      <c r="F17" s="2"/>
    </row>
    <row r="18" spans="1:6" ht="19.5" customHeight="1">
      <c r="A18" s="2" t="s">
        <v>49</v>
      </c>
      <c r="D18" s="22" t="s">
        <v>50</v>
      </c>
      <c r="F18" s="7"/>
    </row>
    <row r="19" ht="19.5" customHeight="1">
      <c r="F19" s="2"/>
    </row>
    <row r="20" spans="1:6" ht="19.5" customHeight="1">
      <c r="A20" s="2"/>
      <c r="F20" s="2"/>
    </row>
    <row r="21" spans="1:8" ht="19.5" customHeight="1">
      <c r="A21" s="2" t="s">
        <v>11</v>
      </c>
      <c r="D21" s="203" t="s">
        <v>65</v>
      </c>
      <c r="E21" s="203"/>
      <c r="F21" s="203"/>
      <c r="G21" s="203"/>
      <c r="H21" s="203"/>
    </row>
    <row r="22" spans="1:6" ht="19.5" customHeight="1">
      <c r="A22" s="2"/>
      <c r="D22" s="2" t="s">
        <v>70</v>
      </c>
      <c r="F22" s="2"/>
    </row>
    <row r="23" ht="19.5" customHeight="1">
      <c r="F23" s="2"/>
    </row>
    <row r="24" spans="1:6" ht="19.5" customHeight="1">
      <c r="A24" s="2"/>
      <c r="F24" s="2"/>
    </row>
    <row r="25" spans="1:7" ht="19.5" customHeight="1">
      <c r="A25" s="2" t="s">
        <v>13</v>
      </c>
      <c r="D25" s="79" t="s">
        <v>61</v>
      </c>
      <c r="E25" s="79"/>
      <c r="F25" s="79"/>
      <c r="G25" s="79"/>
    </row>
    <row r="26" spans="1:6" ht="19.5" customHeight="1">
      <c r="A26" s="2"/>
      <c r="D26" s="2" t="s">
        <v>62</v>
      </c>
      <c r="F26" s="2"/>
    </row>
    <row r="27" spans="1:6" ht="19.5" customHeight="1">
      <c r="A27" s="2"/>
      <c r="D27" s="2"/>
      <c r="F27" s="2"/>
    </row>
    <row r="28" spans="1:6" ht="19.5" customHeight="1">
      <c r="A28" s="2"/>
      <c r="F28" s="2"/>
    </row>
    <row r="29" spans="1:8" ht="19.5" customHeight="1">
      <c r="A29" s="2" t="s">
        <v>10</v>
      </c>
      <c r="D29" s="80" t="s">
        <v>63</v>
      </c>
      <c r="E29" s="81"/>
      <c r="F29" s="81"/>
      <c r="G29" s="81"/>
      <c r="H29" s="81"/>
    </row>
    <row r="30" spans="4:8" ht="19.5" customHeight="1">
      <c r="D30" s="202" t="s">
        <v>64</v>
      </c>
      <c r="E30" s="202"/>
      <c r="F30" s="202"/>
      <c r="G30" s="202"/>
      <c r="H30" s="202"/>
    </row>
    <row r="31" spans="1:6" ht="19.5" customHeight="1">
      <c r="A31" s="2"/>
      <c r="D31" s="3"/>
      <c r="F31" s="2"/>
    </row>
    <row r="32" spans="1:6" ht="19.5" customHeight="1">
      <c r="A32" s="2"/>
      <c r="D32" s="3"/>
      <c r="F32" s="2"/>
    </row>
    <row r="33" spans="1:6" ht="19.5" customHeight="1">
      <c r="A33" s="2" t="s">
        <v>9</v>
      </c>
      <c r="D33" s="22" t="s">
        <v>72</v>
      </c>
      <c r="F33" s="7"/>
    </row>
    <row r="34" spans="4:6" ht="19.5" customHeight="1">
      <c r="D34" s="2" t="s">
        <v>66</v>
      </c>
      <c r="F34" s="7"/>
    </row>
    <row r="35" spans="1:6" ht="18.75">
      <c r="A35" s="2"/>
      <c r="F35" s="2"/>
    </row>
    <row r="36" spans="1:6" ht="18.75">
      <c r="A36" s="2"/>
      <c r="F36" s="2"/>
    </row>
    <row r="37" spans="1:6" ht="18.75">
      <c r="A37" s="2"/>
      <c r="F37" s="2"/>
    </row>
    <row r="38" spans="1:6" ht="18.75">
      <c r="A38" s="2"/>
      <c r="F38" s="2"/>
    </row>
    <row r="39" spans="1:6" ht="18.75">
      <c r="A39" s="2"/>
      <c r="F39" s="2"/>
    </row>
    <row r="40" spans="1:6" ht="18.75">
      <c r="A40" s="2"/>
      <c r="F40" s="2"/>
    </row>
    <row r="41" spans="1:6" ht="18.75">
      <c r="A41" s="2"/>
      <c r="F41" s="2"/>
    </row>
    <row r="42" ht="12.75"/>
    <row r="43" ht="12.75"/>
    <row r="44" ht="12.75"/>
    <row r="45" ht="12.75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4">
    <mergeCell ref="D30:H30"/>
    <mergeCell ref="D21:H21"/>
    <mergeCell ref="C5:G5"/>
    <mergeCell ref="A7:H7"/>
  </mergeCells>
  <printOptions horizontalCentered="1"/>
  <pageMargins left="0.984251968503937" right="0.75" top="0.5905511811023623" bottom="0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44" sqref="A44"/>
    </sheetView>
  </sheetViews>
  <sheetFormatPr defaultColWidth="9.00390625" defaultRowHeight="13.5" customHeight="1"/>
  <cols>
    <col min="1" max="1" width="51.375" style="5" customWidth="1"/>
    <col min="2" max="2" width="6.25390625" style="25" customWidth="1"/>
    <col min="3" max="3" width="12.75390625" style="26" customWidth="1"/>
    <col min="4" max="4" width="2.75390625" style="26" customWidth="1"/>
    <col min="5" max="5" width="12.75390625" style="26" customWidth="1"/>
    <col min="6" max="6" width="3.25390625" style="5" customWidth="1"/>
    <col min="7" max="16384" width="9.125" style="5" customWidth="1"/>
  </cols>
  <sheetData>
    <row r="1" spans="1:5" s="88" customFormat="1" ht="19.5" customHeight="1">
      <c r="A1" s="82" t="str">
        <f>cover!A1</f>
        <v>"АСЕНОВГРАД - ТАБАК"  АД</v>
      </c>
      <c r="B1" s="97"/>
      <c r="C1" s="97"/>
      <c r="D1" s="97"/>
      <c r="E1" s="97"/>
    </row>
    <row r="2" spans="1:5" s="88" customFormat="1" ht="19.5" customHeight="1">
      <c r="A2" s="169"/>
      <c r="B2" s="100"/>
      <c r="C2" s="100"/>
      <c r="D2" s="100"/>
      <c r="E2" s="100"/>
    </row>
    <row r="3" spans="1:5" s="88" customFormat="1" ht="19.5" customHeight="1">
      <c r="A3" s="176" t="s">
        <v>91</v>
      </c>
      <c r="B3" s="177"/>
      <c r="C3" s="178"/>
      <c r="D3" s="178"/>
      <c r="E3" s="179"/>
    </row>
    <row r="4" spans="1:5" ht="19.5" customHeight="1">
      <c r="A4" s="156"/>
      <c r="C4" s="24"/>
      <c r="D4" s="24"/>
      <c r="E4" s="24"/>
    </row>
    <row r="5" spans="1:7" s="4" customFormat="1" ht="19.5" customHeight="1">
      <c r="A5" s="157" t="s">
        <v>36</v>
      </c>
      <c r="C5" s="143">
        <v>2011</v>
      </c>
      <c r="D5" s="144"/>
      <c r="E5" s="143">
        <v>2010</v>
      </c>
      <c r="F5" s="23"/>
      <c r="G5" s="23"/>
    </row>
    <row r="6" spans="2:7" ht="19.5" customHeight="1">
      <c r="B6" s="43"/>
      <c r="C6" s="150" t="s">
        <v>12</v>
      </c>
      <c r="D6" s="146"/>
      <c r="E6" s="145" t="s">
        <v>12</v>
      </c>
      <c r="F6" s="25"/>
      <c r="G6" s="25"/>
    </row>
    <row r="7" spans="3:5" ht="19.5" customHeight="1">
      <c r="C7" s="42"/>
      <c r="D7" s="42"/>
      <c r="E7" s="42"/>
    </row>
    <row r="8" spans="1:5" ht="19.5" customHeight="1">
      <c r="A8" s="5" t="s">
        <v>92</v>
      </c>
      <c r="C8" s="42">
        <v>40</v>
      </c>
      <c r="D8" s="42"/>
      <c r="E8" s="42">
        <v>19</v>
      </c>
    </row>
    <row r="9" spans="1:5" ht="19.5" customHeight="1">
      <c r="A9" s="20" t="s">
        <v>93</v>
      </c>
      <c r="C9" s="42"/>
      <c r="D9" s="42"/>
      <c r="E9" s="42">
        <v>-1</v>
      </c>
    </row>
    <row r="10" spans="1:5" ht="19.5" customHeight="1">
      <c r="A10" s="199" t="s">
        <v>94</v>
      </c>
      <c r="C10" s="44">
        <v>-68</v>
      </c>
      <c r="D10" s="44"/>
      <c r="E10" s="44">
        <v>-49</v>
      </c>
    </row>
    <row r="11" spans="1:5" ht="19.5" customHeight="1">
      <c r="A11" s="5" t="s">
        <v>95</v>
      </c>
      <c r="C11" s="42">
        <v>-51</v>
      </c>
      <c r="D11" s="42"/>
      <c r="E11" s="42">
        <v>-48</v>
      </c>
    </row>
    <row r="12" spans="1:5" ht="19.5" customHeight="1">
      <c r="A12" s="41" t="s">
        <v>96</v>
      </c>
      <c r="C12" s="42">
        <v>-63</v>
      </c>
      <c r="D12" s="42"/>
      <c r="E12" s="42">
        <v>-42</v>
      </c>
    </row>
    <row r="13" spans="1:5" ht="19.5" customHeight="1">
      <c r="A13" s="41" t="s">
        <v>97</v>
      </c>
      <c r="C13" s="42">
        <v>-4</v>
      </c>
      <c r="D13" s="42"/>
      <c r="E13" s="42">
        <v>-3</v>
      </c>
    </row>
    <row r="14" spans="1:5" ht="19.5" customHeight="1">
      <c r="A14" s="20" t="s">
        <v>46</v>
      </c>
      <c r="C14" s="42"/>
      <c r="D14" s="185"/>
      <c r="E14" s="42"/>
    </row>
    <row r="15" spans="1:5" ht="19.5" customHeight="1">
      <c r="A15" s="21" t="s">
        <v>98</v>
      </c>
      <c r="C15" s="200">
        <f>SUM(C8:C14)</f>
        <v>-146</v>
      </c>
      <c r="D15" s="44"/>
      <c r="E15" s="200">
        <f>SUM(E8:E14)</f>
        <v>-124</v>
      </c>
    </row>
    <row r="16" spans="1:5" ht="19.5" customHeight="1">
      <c r="A16" s="21"/>
      <c r="C16" s="42"/>
      <c r="D16" s="42"/>
      <c r="E16" s="42"/>
    </row>
    <row r="17" spans="1:5" ht="19.5" customHeight="1">
      <c r="A17" s="21" t="s">
        <v>57</v>
      </c>
      <c r="C17" s="186">
        <v>4</v>
      </c>
      <c r="D17" s="42"/>
      <c r="E17" s="28">
        <v>-7</v>
      </c>
    </row>
    <row r="18" spans="1:5" ht="19.5" customHeight="1">
      <c r="A18" s="21"/>
      <c r="C18" s="44"/>
      <c r="D18" s="42"/>
      <c r="E18" s="42"/>
    </row>
    <row r="19" spans="1:5" ht="19.5" customHeight="1">
      <c r="A19" s="21" t="s">
        <v>80</v>
      </c>
      <c r="C19" s="44">
        <f>C15+C17</f>
        <v>-142</v>
      </c>
      <c r="D19" s="44"/>
      <c r="E19" s="44">
        <f>SUM(E15:E17)</f>
        <v>-131</v>
      </c>
    </row>
    <row r="20" spans="3:8" ht="19.5" customHeight="1">
      <c r="C20" s="42"/>
      <c r="D20" s="42"/>
      <c r="E20" s="42"/>
      <c r="H20" s="5" t="s">
        <v>36</v>
      </c>
    </row>
    <row r="21" spans="1:5" ht="19.5" customHeight="1" thickBot="1">
      <c r="A21" s="27" t="s">
        <v>87</v>
      </c>
      <c r="C21" s="187">
        <f>C19</f>
        <v>-142</v>
      </c>
      <c r="D21" s="188"/>
      <c r="E21" s="187">
        <f>E19</f>
        <v>-131</v>
      </c>
    </row>
    <row r="22" spans="1:5" ht="16.5" customHeight="1" thickTop="1">
      <c r="A22" s="27"/>
      <c r="C22" s="188"/>
      <c r="D22" s="188"/>
      <c r="E22" s="188"/>
    </row>
    <row r="23" spans="1:5" ht="19.5" customHeight="1">
      <c r="A23" s="160" t="s">
        <v>67</v>
      </c>
      <c r="B23" s="151"/>
      <c r="C23" s="189">
        <v>-0.26</v>
      </c>
      <c r="D23" s="189"/>
      <c r="E23" s="189">
        <v>-0.24</v>
      </c>
    </row>
    <row r="24" spans="1:5" ht="19.5" customHeight="1">
      <c r="A24" s="6"/>
      <c r="D24" s="42"/>
      <c r="E24" s="42"/>
    </row>
    <row r="25" spans="1:5" ht="19.5" customHeight="1">
      <c r="A25" s="6"/>
      <c r="D25" s="42"/>
      <c r="E25" s="42"/>
    </row>
    <row r="26" spans="3:5" ht="19.5" customHeight="1">
      <c r="C26" s="42"/>
      <c r="D26" s="42"/>
      <c r="E26" s="42"/>
    </row>
    <row r="27" ht="19.5" customHeight="1">
      <c r="A27" s="120" t="s">
        <v>77</v>
      </c>
    </row>
    <row r="28" ht="19.5" customHeight="1">
      <c r="A28" s="120"/>
    </row>
    <row r="29" s="31" customFormat="1" ht="19.5" customHeight="1">
      <c r="A29" s="120" t="s">
        <v>76</v>
      </c>
    </row>
    <row r="30" s="31" customFormat="1" ht="19.5" customHeight="1">
      <c r="A30" s="118"/>
    </row>
    <row r="34" ht="13.5" customHeight="1">
      <c r="A34" s="118"/>
    </row>
  </sheetData>
  <sheetProtection/>
  <printOptions horizontalCentered="1"/>
  <pageMargins left="0.7874015748031497" right="0.75" top="0.3937007874015748" bottom="0.3937007874015748" header="0.3937007874015748" footer="0.3937007874015748"/>
  <pageSetup horizontalDpi="600" verticalDpi="600" orientation="portrait" paperSize="9" r:id="rId1"/>
  <headerFooter alignWithMargins="0">
    <oddFooter>&amp;R&amp;"Times New Roman,Regular"&amp;11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0"/>
  <sheetViews>
    <sheetView zoomScalePageLayoutView="0" workbookViewId="0" topLeftCell="A1">
      <selection activeCell="D37" sqref="D37"/>
    </sheetView>
  </sheetViews>
  <sheetFormatPr defaultColWidth="9.00390625" defaultRowHeight="13.5" customHeight="1"/>
  <cols>
    <col min="1" max="1" width="42.25390625" style="47" customWidth="1"/>
    <col min="2" max="2" width="9.375" style="49" customWidth="1"/>
    <col min="3" max="3" width="1.625" style="49" customWidth="1"/>
    <col min="4" max="4" width="14.875" style="49" customWidth="1"/>
    <col min="5" max="5" width="2.125" style="49" customWidth="1"/>
    <col min="6" max="6" width="14.00390625" style="49" customWidth="1"/>
    <col min="7" max="7" width="2.375" style="25" customWidth="1"/>
    <col min="8" max="9" width="9.125" style="47" customWidth="1"/>
    <col min="10" max="10" width="12.875" style="47" bestFit="1" customWidth="1"/>
    <col min="11" max="16384" width="9.125" style="47" customWidth="1"/>
  </cols>
  <sheetData>
    <row r="1" spans="1:7" s="98" customFormat="1" ht="19.5" customHeight="1">
      <c r="A1" s="82" t="str">
        <f>cover!A1</f>
        <v>"АСЕНОВГРАД - ТАБАК"  АД</v>
      </c>
      <c r="B1" s="96"/>
      <c r="C1" s="96"/>
      <c r="D1" s="96"/>
      <c r="E1" s="96"/>
      <c r="F1" s="96"/>
      <c r="G1" s="97"/>
    </row>
    <row r="2" spans="1:7" s="98" customFormat="1" ht="19.5" customHeight="1">
      <c r="A2" s="169"/>
      <c r="B2" s="99"/>
      <c r="C2" s="99"/>
      <c r="D2" s="99"/>
      <c r="E2" s="99"/>
      <c r="F2" s="99"/>
      <c r="G2" s="100"/>
    </row>
    <row r="3" spans="1:7" s="98" customFormat="1" ht="19.5" customHeight="1">
      <c r="A3" s="174" t="s">
        <v>99</v>
      </c>
      <c r="B3" s="180"/>
      <c r="C3" s="180"/>
      <c r="D3" s="180"/>
      <c r="E3" s="180"/>
      <c r="F3" s="180"/>
      <c r="G3" s="100"/>
    </row>
    <row r="4" spans="1:7" s="98" customFormat="1" ht="19.5" customHeight="1">
      <c r="A4" s="156"/>
      <c r="B4" s="101"/>
      <c r="C4" s="101"/>
      <c r="D4" s="167"/>
      <c r="E4" s="101"/>
      <c r="F4" s="167"/>
      <c r="G4" s="87"/>
    </row>
    <row r="5" spans="2:6" ht="19.5" customHeight="1">
      <c r="B5" s="142"/>
      <c r="C5" s="24"/>
      <c r="D5" s="143">
        <v>2011</v>
      </c>
      <c r="E5" s="144"/>
      <c r="F5" s="143">
        <v>2010</v>
      </c>
    </row>
    <row r="6" spans="2:7" ht="19.5" customHeight="1">
      <c r="B6" s="43"/>
      <c r="C6" s="43"/>
      <c r="D6" s="145" t="s">
        <v>12</v>
      </c>
      <c r="E6" s="146"/>
      <c r="F6" s="145" t="s">
        <v>12</v>
      </c>
      <c r="G6" s="51"/>
    </row>
    <row r="7" spans="1:6" ht="19.5" customHeight="1">
      <c r="A7" s="119" t="s">
        <v>21</v>
      </c>
      <c r="D7" s="49" t="s">
        <v>36</v>
      </c>
      <c r="E7" s="53" t="s">
        <v>36</v>
      </c>
      <c r="F7" s="49" t="s">
        <v>36</v>
      </c>
    </row>
    <row r="8" spans="1:7" ht="19.5" customHeight="1">
      <c r="A8" s="48" t="s">
        <v>22</v>
      </c>
      <c r="B8" s="56"/>
      <c r="C8" s="56"/>
      <c r="D8" s="54"/>
      <c r="E8" s="55"/>
      <c r="F8" s="54"/>
      <c r="G8" s="23"/>
    </row>
    <row r="9" spans="1:7" ht="19.5" customHeight="1">
      <c r="A9" s="47" t="s">
        <v>60</v>
      </c>
      <c r="B9" s="56"/>
      <c r="C9" s="56"/>
      <c r="D9" s="190">
        <v>1603</v>
      </c>
      <c r="E9" s="55"/>
      <c r="F9" s="190">
        <v>1668</v>
      </c>
      <c r="G9" s="57"/>
    </row>
    <row r="10" spans="1:7" ht="19.5" customHeight="1">
      <c r="A10" s="47" t="s">
        <v>34</v>
      </c>
      <c r="B10" s="56"/>
      <c r="C10" s="56"/>
      <c r="D10" s="190"/>
      <c r="E10" s="55"/>
      <c r="F10" s="190"/>
      <c r="G10" s="57"/>
    </row>
    <row r="11" spans="1:6" ht="19.5" customHeight="1">
      <c r="A11" s="48"/>
      <c r="B11" s="56"/>
      <c r="C11" s="56"/>
      <c r="D11" s="191">
        <f>SUM(D6:D10)</f>
        <v>1603</v>
      </c>
      <c r="E11" s="192">
        <f>SUM(E9:E10)</f>
        <v>0</v>
      </c>
      <c r="F11" s="191">
        <f>SUM(F9:F10)</f>
        <v>1668</v>
      </c>
    </row>
    <row r="12" spans="1:10" ht="19.5" customHeight="1">
      <c r="A12" s="48" t="s">
        <v>23</v>
      </c>
      <c r="B12" s="56"/>
      <c r="C12" s="56"/>
      <c r="D12" s="54"/>
      <c r="E12" s="55"/>
      <c r="F12" s="54"/>
      <c r="J12" s="47" t="s">
        <v>36</v>
      </c>
    </row>
    <row r="13" spans="1:7" ht="19.5" customHeight="1">
      <c r="A13" s="47" t="s">
        <v>0</v>
      </c>
      <c r="B13" s="56"/>
      <c r="C13" s="56"/>
      <c r="D13" s="190">
        <v>1</v>
      </c>
      <c r="E13" s="55"/>
      <c r="F13" s="190">
        <v>1</v>
      </c>
      <c r="G13" s="57"/>
    </row>
    <row r="14" spans="1:7" ht="19.5" customHeight="1">
      <c r="A14" s="47" t="s">
        <v>24</v>
      </c>
      <c r="B14" s="56"/>
      <c r="C14" s="56"/>
      <c r="D14" s="190">
        <v>8</v>
      </c>
      <c r="E14" s="55"/>
      <c r="F14" s="190">
        <v>9</v>
      </c>
      <c r="G14" s="57"/>
    </row>
    <row r="15" spans="1:11" ht="19.5" customHeight="1">
      <c r="A15" s="47" t="s">
        <v>18</v>
      </c>
      <c r="B15" s="56"/>
      <c r="C15" s="56"/>
      <c r="D15" s="190"/>
      <c r="E15" s="55"/>
      <c r="F15" s="190"/>
      <c r="G15" s="57"/>
      <c r="K15" s="47" t="s">
        <v>36</v>
      </c>
    </row>
    <row r="16" spans="1:7" ht="19.5" customHeight="1">
      <c r="A16" s="47" t="s">
        <v>1</v>
      </c>
      <c r="B16" s="56"/>
      <c r="C16" s="56"/>
      <c r="D16" s="190">
        <v>2</v>
      </c>
      <c r="E16" s="55"/>
      <c r="F16" s="190">
        <v>2</v>
      </c>
      <c r="G16" s="57"/>
    </row>
    <row r="17" spans="1:6" ht="19.5" customHeight="1">
      <c r="A17" s="48"/>
      <c r="B17" s="56"/>
      <c r="C17" s="56"/>
      <c r="D17" s="191">
        <f>SUM(D13:D16)</f>
        <v>11</v>
      </c>
      <c r="E17" s="192">
        <f>SUM(E13:E16)</f>
        <v>0</v>
      </c>
      <c r="F17" s="191">
        <f>SUM(F13:F16)</f>
        <v>12</v>
      </c>
    </row>
    <row r="18" spans="1:6" ht="9.75" customHeight="1">
      <c r="A18" s="48"/>
      <c r="B18" s="56"/>
      <c r="C18" s="56"/>
      <c r="D18" s="193"/>
      <c r="E18" s="192"/>
      <c r="F18" s="193"/>
    </row>
    <row r="19" spans="1:6" ht="19.5" customHeight="1">
      <c r="A19" s="48" t="s">
        <v>47</v>
      </c>
      <c r="B19" s="56"/>
      <c r="C19" s="56"/>
      <c r="D19" s="194"/>
      <c r="E19" s="192"/>
      <c r="F19" s="194"/>
    </row>
    <row r="20" spans="1:6" ht="19.5" customHeight="1" thickBot="1">
      <c r="A20" s="58" t="s">
        <v>43</v>
      </c>
      <c r="B20" s="59"/>
      <c r="C20" s="59"/>
      <c r="D20" s="195">
        <f>SUM(D11+D17+D19)</f>
        <v>1614</v>
      </c>
      <c r="E20" s="192">
        <f>SUM(E11+E17)</f>
        <v>0</v>
      </c>
      <c r="F20" s="195">
        <f>SUM(F11+F17+F19)</f>
        <v>1680</v>
      </c>
    </row>
    <row r="21" spans="2:7" ht="19.5" customHeight="1" thickTop="1">
      <c r="B21" s="56"/>
      <c r="C21" s="56"/>
      <c r="D21" s="54"/>
      <c r="E21" s="55"/>
      <c r="F21" s="54"/>
      <c r="G21" s="23"/>
    </row>
    <row r="22" spans="1:6" ht="19.5" customHeight="1">
      <c r="A22" s="158" t="s">
        <v>44</v>
      </c>
      <c r="B22" s="56"/>
      <c r="C22" s="56"/>
      <c r="D22" s="54"/>
      <c r="E22" s="55"/>
      <c r="F22" s="54"/>
    </row>
    <row r="23" spans="1:7" ht="19.5" customHeight="1">
      <c r="A23" s="47" t="s">
        <v>25</v>
      </c>
      <c r="B23" s="56"/>
      <c r="C23" s="56"/>
      <c r="D23" s="190">
        <v>535</v>
      </c>
      <c r="E23" s="55"/>
      <c r="F23" s="190">
        <v>535</v>
      </c>
      <c r="G23" s="23"/>
    </row>
    <row r="24" spans="1:10" ht="19.5" customHeight="1">
      <c r="A24" s="47" t="s">
        <v>26</v>
      </c>
      <c r="B24" s="56"/>
      <c r="C24" s="56"/>
      <c r="D24" s="190">
        <v>2619</v>
      </c>
      <c r="E24" s="55"/>
      <c r="F24" s="190">
        <v>2621</v>
      </c>
      <c r="G24" s="60"/>
      <c r="I24" s="76"/>
      <c r="J24" s="77"/>
    </row>
    <row r="25" spans="1:10" ht="19.5" customHeight="1">
      <c r="A25" s="61" t="s">
        <v>54</v>
      </c>
      <c r="B25" s="56"/>
      <c r="C25" s="56"/>
      <c r="D25" s="190">
        <v>-2223</v>
      </c>
      <c r="E25" s="55"/>
      <c r="F25" s="190">
        <v>-2081</v>
      </c>
      <c r="G25" s="60"/>
      <c r="I25" s="76"/>
      <c r="J25" s="77"/>
    </row>
    <row r="26" spans="1:10" ht="19.5" customHeight="1">
      <c r="A26" s="50"/>
      <c r="C26" s="59"/>
      <c r="D26" s="191">
        <f>SUM(D23:D25)</f>
        <v>931</v>
      </c>
      <c r="E26" s="192">
        <f>SUM(E23:E25)</f>
        <v>0</v>
      </c>
      <c r="F26" s="191">
        <f>SUM(F23:F25)</f>
        <v>1075</v>
      </c>
      <c r="H26" s="67"/>
      <c r="I26" s="76"/>
      <c r="J26" s="77"/>
    </row>
    <row r="27" spans="1:6" ht="19.5" customHeight="1">
      <c r="A27" s="159" t="s">
        <v>45</v>
      </c>
      <c r="B27" s="56"/>
      <c r="C27" s="59"/>
      <c r="D27" s="62"/>
      <c r="E27" s="63"/>
      <c r="F27" s="62"/>
    </row>
    <row r="28" spans="1:7" ht="19.5" customHeight="1">
      <c r="A28" s="50" t="s">
        <v>27</v>
      </c>
      <c r="B28" s="56"/>
      <c r="C28" s="56"/>
      <c r="D28" s="54"/>
      <c r="E28" s="55"/>
      <c r="F28" s="54"/>
      <c r="G28" s="23"/>
    </row>
    <row r="29" spans="1:7" ht="19.5" customHeight="1">
      <c r="A29" s="47" t="s">
        <v>19</v>
      </c>
      <c r="B29" s="56"/>
      <c r="C29" s="56"/>
      <c r="D29" s="190">
        <v>44</v>
      </c>
      <c r="E29" s="55"/>
      <c r="F29" s="190">
        <v>44</v>
      </c>
      <c r="G29" s="23"/>
    </row>
    <row r="30" spans="1:7" ht="19.5" customHeight="1">
      <c r="A30" s="47" t="s">
        <v>37</v>
      </c>
      <c r="B30" s="56"/>
      <c r="C30" s="56"/>
      <c r="D30" s="190">
        <v>43</v>
      </c>
      <c r="E30" s="55"/>
      <c r="F30" s="190">
        <v>43</v>
      </c>
      <c r="G30" s="41"/>
    </row>
    <row r="31" spans="1:6" ht="19.5" customHeight="1">
      <c r="A31" s="50"/>
      <c r="B31" s="59"/>
      <c r="C31" s="59"/>
      <c r="D31" s="196">
        <f>SUM(D29:D30)</f>
        <v>87</v>
      </c>
      <c r="E31" s="197">
        <f>SUM(E29:E29)</f>
        <v>0</v>
      </c>
      <c r="F31" s="196">
        <f>SUM(F29:F30)</f>
        <v>87</v>
      </c>
    </row>
    <row r="32" spans="1:6" ht="19.5" customHeight="1">
      <c r="A32" s="50" t="s">
        <v>28</v>
      </c>
      <c r="B32" s="56"/>
      <c r="C32" s="56"/>
      <c r="D32" s="54"/>
      <c r="E32" s="55"/>
      <c r="F32" s="54"/>
    </row>
    <row r="33" spans="1:6" ht="19.5" customHeight="1">
      <c r="A33" s="46" t="s">
        <v>30</v>
      </c>
      <c r="B33" s="56"/>
      <c r="C33" s="56"/>
      <c r="D33" s="190">
        <v>270</v>
      </c>
      <c r="E33" s="55"/>
      <c r="F33" s="190">
        <v>227</v>
      </c>
    </row>
    <row r="34" spans="1:7" ht="19.5" customHeight="1">
      <c r="A34" s="46" t="s">
        <v>3</v>
      </c>
      <c r="B34" s="56"/>
      <c r="C34" s="56"/>
      <c r="D34" s="190">
        <v>172</v>
      </c>
      <c r="E34" s="55"/>
      <c r="F34" s="190">
        <v>163</v>
      </c>
      <c r="G34" s="41"/>
    </row>
    <row r="35" spans="1:7" ht="19.5" customHeight="1">
      <c r="A35" s="46" t="s">
        <v>40</v>
      </c>
      <c r="B35" s="56"/>
      <c r="C35" s="56"/>
      <c r="D35" s="190">
        <v>75</v>
      </c>
      <c r="E35" s="55"/>
      <c r="F35" s="190">
        <v>72</v>
      </c>
      <c r="G35" s="41"/>
    </row>
    <row r="36" spans="1:7" ht="19.5" customHeight="1">
      <c r="A36" s="46" t="s">
        <v>31</v>
      </c>
      <c r="B36" s="56"/>
      <c r="C36" s="56"/>
      <c r="D36" s="190">
        <v>79</v>
      </c>
      <c r="E36" s="55"/>
      <c r="F36" s="190">
        <v>56</v>
      </c>
      <c r="G36" s="41"/>
    </row>
    <row r="37" spans="1:6" ht="19.5" customHeight="1">
      <c r="A37" s="50"/>
      <c r="B37" s="56"/>
      <c r="C37" s="56"/>
      <c r="D37" s="191">
        <f>SUM(D33:D36)</f>
        <v>596</v>
      </c>
      <c r="E37" s="192">
        <f>SUM(E33:E36)</f>
        <v>0</v>
      </c>
      <c r="F37" s="191">
        <f>SUM(F33:F36)</f>
        <v>518</v>
      </c>
    </row>
    <row r="38" spans="1:6" ht="9.75" customHeight="1">
      <c r="A38" s="50"/>
      <c r="B38" s="56"/>
      <c r="C38" s="56"/>
      <c r="D38" s="192"/>
      <c r="E38" s="192"/>
      <c r="F38" s="192"/>
    </row>
    <row r="39" spans="1:7" ht="19.5" customHeight="1" thickBot="1">
      <c r="A39" s="58" t="s">
        <v>41</v>
      </c>
      <c r="B39" s="56"/>
      <c r="C39" s="56"/>
      <c r="D39" s="195">
        <f>D31+D37</f>
        <v>683</v>
      </c>
      <c r="E39" s="55"/>
      <c r="F39" s="195">
        <f>F31+F37</f>
        <v>605</v>
      </c>
      <c r="G39" s="64"/>
    </row>
    <row r="40" spans="1:7" ht="19.5" customHeight="1" thickBot="1" thickTop="1">
      <c r="A40" s="58" t="s">
        <v>42</v>
      </c>
      <c r="B40" s="59"/>
      <c r="C40" s="59"/>
      <c r="D40" s="195">
        <f>SUM(D39+D26)</f>
        <v>1614</v>
      </c>
      <c r="E40" s="192">
        <f>SUM(E37+E31+E26)</f>
        <v>0</v>
      </c>
      <c r="F40" s="195">
        <f>SUM(F39+F26)</f>
        <v>1680</v>
      </c>
      <c r="G40" s="65"/>
    </row>
    <row r="41" spans="4:7" s="65" customFormat="1" ht="19.5" customHeight="1" thickTop="1">
      <c r="D41" s="66">
        <f>D40-D20</f>
        <v>0</v>
      </c>
      <c r="E41" s="66"/>
      <c r="F41" s="66">
        <f>F40-F20</f>
        <v>0</v>
      </c>
      <c r="G41" s="25"/>
    </row>
    <row r="42" spans="4:6" ht="19.5" customHeight="1">
      <c r="D42" s="54"/>
      <c r="E42" s="54"/>
      <c r="F42" s="54"/>
    </row>
    <row r="43" spans="1:6" s="5" customFormat="1" ht="19.5" customHeight="1">
      <c r="A43" s="120" t="s">
        <v>77</v>
      </c>
      <c r="B43" s="25"/>
      <c r="C43" s="25"/>
      <c r="D43" s="26"/>
      <c r="E43" s="26"/>
      <c r="F43" s="26"/>
    </row>
    <row r="44" spans="2:6" s="5" customFormat="1" ht="19.5" customHeight="1">
      <c r="B44" s="25"/>
      <c r="C44" s="25"/>
      <c r="D44" s="26"/>
      <c r="E44" s="26"/>
      <c r="F44" s="26"/>
    </row>
    <row r="45" s="31" customFormat="1" ht="19.5" customHeight="1">
      <c r="A45" s="120" t="s">
        <v>76</v>
      </c>
    </row>
    <row r="46" spans="4:6" ht="13.5" customHeight="1">
      <c r="D46" s="54"/>
      <c r="E46" s="54"/>
      <c r="F46" s="54"/>
    </row>
    <row r="47" spans="4:6" ht="13.5" customHeight="1">
      <c r="D47" s="54"/>
      <c r="E47" s="54"/>
      <c r="F47" s="54"/>
    </row>
    <row r="48" spans="4:6" ht="13.5" customHeight="1">
      <c r="D48" s="54"/>
      <c r="E48" s="54"/>
      <c r="F48" s="54"/>
    </row>
    <row r="49" spans="4:6" ht="13.5" customHeight="1">
      <c r="D49" s="54"/>
      <c r="E49" s="54"/>
      <c r="F49" s="54"/>
    </row>
    <row r="50" spans="4:6" ht="13.5" customHeight="1">
      <c r="D50" s="54"/>
      <c r="E50" s="54"/>
      <c r="F50" s="54"/>
    </row>
    <row r="51" spans="4:6" ht="13.5" customHeight="1">
      <c r="D51" s="54"/>
      <c r="E51" s="54"/>
      <c r="F51" s="54"/>
    </row>
    <row r="52" spans="4:6" ht="13.5" customHeight="1">
      <c r="D52" s="54"/>
      <c r="E52" s="54"/>
      <c r="F52" s="54"/>
    </row>
    <row r="53" spans="4:6" ht="13.5" customHeight="1">
      <c r="D53" s="54"/>
      <c r="E53" s="54"/>
      <c r="F53" s="54"/>
    </row>
    <row r="54" spans="4:6" ht="13.5" customHeight="1">
      <c r="D54" s="54"/>
      <c r="E54" s="54"/>
      <c r="F54" s="54"/>
    </row>
    <row r="55" spans="4:6" ht="13.5" customHeight="1">
      <c r="D55" s="54"/>
      <c r="E55" s="54"/>
      <c r="F55" s="54"/>
    </row>
    <row r="56" spans="4:6" ht="13.5" customHeight="1">
      <c r="D56" s="54"/>
      <c r="E56" s="54"/>
      <c r="F56" s="54"/>
    </row>
    <row r="57" spans="4:6" ht="13.5" customHeight="1">
      <c r="D57" s="54"/>
      <c r="E57" s="54"/>
      <c r="F57" s="54"/>
    </row>
    <row r="58" spans="4:6" ht="13.5" customHeight="1">
      <c r="D58" s="54"/>
      <c r="E58" s="54"/>
      <c r="F58" s="54"/>
    </row>
    <row r="59" spans="4:6" ht="13.5" customHeight="1">
      <c r="D59" s="54"/>
      <c r="E59" s="54"/>
      <c r="F59" s="54"/>
    </row>
    <row r="60" spans="4:6" ht="13.5" customHeight="1">
      <c r="D60" s="54"/>
      <c r="E60" s="54"/>
      <c r="F60" s="54"/>
    </row>
    <row r="61" spans="4:6" ht="13.5" customHeight="1">
      <c r="D61" s="54"/>
      <c r="E61" s="54"/>
      <c r="F61" s="54"/>
    </row>
    <row r="62" spans="4:6" ht="13.5" customHeight="1">
      <c r="D62" s="54"/>
      <c r="E62" s="54"/>
      <c r="F62" s="54"/>
    </row>
    <row r="63" spans="4:6" ht="13.5" customHeight="1">
      <c r="D63" s="54"/>
      <c r="E63" s="54"/>
      <c r="F63" s="54"/>
    </row>
    <row r="64" spans="4:6" ht="13.5" customHeight="1">
      <c r="D64" s="54"/>
      <c r="E64" s="54"/>
      <c r="F64" s="54"/>
    </row>
    <row r="65" spans="4:6" ht="13.5" customHeight="1">
      <c r="D65" s="54"/>
      <c r="E65" s="54"/>
      <c r="F65" s="54"/>
    </row>
    <row r="66" spans="4:6" ht="13.5" customHeight="1">
      <c r="D66" s="54"/>
      <c r="E66" s="54"/>
      <c r="F66" s="54"/>
    </row>
    <row r="67" spans="4:6" ht="13.5" customHeight="1">
      <c r="D67" s="54"/>
      <c r="E67" s="54"/>
      <c r="F67" s="54"/>
    </row>
    <row r="68" spans="4:6" ht="13.5" customHeight="1">
      <c r="D68" s="54"/>
      <c r="E68" s="54"/>
      <c r="F68" s="54"/>
    </row>
    <row r="69" spans="4:6" ht="13.5" customHeight="1">
      <c r="D69" s="54"/>
      <c r="E69" s="54"/>
      <c r="F69" s="54"/>
    </row>
    <row r="70" spans="4:6" ht="13.5" customHeight="1">
      <c r="D70" s="54"/>
      <c r="E70" s="54"/>
      <c r="F70" s="54"/>
    </row>
    <row r="71" spans="4:6" ht="13.5" customHeight="1">
      <c r="D71" s="54"/>
      <c r="E71" s="54"/>
      <c r="F71" s="54"/>
    </row>
    <row r="72" spans="4:6" ht="13.5" customHeight="1">
      <c r="D72" s="54"/>
      <c r="E72" s="54"/>
      <c r="F72" s="54"/>
    </row>
    <row r="73" spans="4:6" ht="13.5" customHeight="1">
      <c r="D73" s="54"/>
      <c r="E73" s="54"/>
      <c r="F73" s="54"/>
    </row>
    <row r="74" spans="4:6" ht="13.5" customHeight="1">
      <c r="D74" s="54"/>
      <c r="E74" s="54"/>
      <c r="F74" s="54"/>
    </row>
    <row r="75" spans="4:6" ht="13.5" customHeight="1">
      <c r="D75" s="54"/>
      <c r="E75" s="54"/>
      <c r="F75" s="54"/>
    </row>
    <row r="76" spans="4:6" ht="13.5" customHeight="1">
      <c r="D76" s="54"/>
      <c r="E76" s="54"/>
      <c r="F76" s="54"/>
    </row>
    <row r="77" spans="4:6" ht="13.5" customHeight="1">
      <c r="D77" s="54"/>
      <c r="E77" s="54"/>
      <c r="F77" s="54"/>
    </row>
    <row r="78" spans="4:6" ht="13.5" customHeight="1">
      <c r="D78" s="54"/>
      <c r="E78" s="54"/>
      <c r="F78" s="54"/>
    </row>
    <row r="79" spans="4:6" ht="13.5" customHeight="1">
      <c r="D79" s="54"/>
      <c r="E79" s="54"/>
      <c r="F79" s="54"/>
    </row>
    <row r="80" spans="4:6" ht="13.5" customHeight="1">
      <c r="D80" s="54"/>
      <c r="E80" s="54"/>
      <c r="F80" s="54"/>
    </row>
    <row r="81" spans="4:6" ht="13.5" customHeight="1">
      <c r="D81" s="54"/>
      <c r="E81" s="54"/>
      <c r="F81" s="54"/>
    </row>
    <row r="82" spans="4:6" ht="13.5" customHeight="1">
      <c r="D82" s="54"/>
      <c r="E82" s="54"/>
      <c r="F82" s="54"/>
    </row>
    <row r="83" spans="4:6" ht="13.5" customHeight="1">
      <c r="D83" s="54"/>
      <c r="E83" s="54"/>
      <c r="F83" s="54"/>
    </row>
    <row r="84" spans="4:6" ht="13.5" customHeight="1">
      <c r="D84" s="54"/>
      <c r="E84" s="54"/>
      <c r="F84" s="54"/>
    </row>
    <row r="85" spans="4:6" ht="13.5" customHeight="1">
      <c r="D85" s="54"/>
      <c r="E85" s="54"/>
      <c r="F85" s="54"/>
    </row>
    <row r="86" spans="4:6" ht="13.5" customHeight="1">
      <c r="D86" s="54"/>
      <c r="E86" s="54"/>
      <c r="F86" s="54"/>
    </row>
    <row r="87" spans="4:6" ht="13.5" customHeight="1">
      <c r="D87" s="54"/>
      <c r="E87" s="54"/>
      <c r="F87" s="54"/>
    </row>
    <row r="88" spans="4:6" ht="13.5" customHeight="1">
      <c r="D88" s="54"/>
      <c r="E88" s="54"/>
      <c r="F88" s="54"/>
    </row>
    <row r="89" spans="4:6" ht="13.5" customHeight="1">
      <c r="D89" s="54"/>
      <c r="E89" s="54"/>
      <c r="F89" s="54"/>
    </row>
    <row r="90" spans="4:6" ht="13.5" customHeight="1">
      <c r="D90" s="54"/>
      <c r="E90" s="54"/>
      <c r="F90" s="54"/>
    </row>
    <row r="91" spans="4:6" ht="13.5" customHeight="1">
      <c r="D91" s="54"/>
      <c r="E91" s="54"/>
      <c r="F91" s="54"/>
    </row>
    <row r="92" spans="4:6" ht="13.5" customHeight="1">
      <c r="D92" s="54"/>
      <c r="E92" s="54"/>
      <c r="F92" s="54"/>
    </row>
    <row r="93" spans="4:6" ht="13.5" customHeight="1">
      <c r="D93" s="54"/>
      <c r="E93" s="54"/>
      <c r="F93" s="54"/>
    </row>
    <row r="94" spans="4:6" ht="13.5" customHeight="1">
      <c r="D94" s="54"/>
      <c r="E94" s="54"/>
      <c r="F94" s="54"/>
    </row>
    <row r="95" spans="4:6" ht="13.5" customHeight="1">
      <c r="D95" s="54"/>
      <c r="E95" s="54"/>
      <c r="F95" s="54"/>
    </row>
    <row r="96" spans="4:6" ht="13.5" customHeight="1">
      <c r="D96" s="54"/>
      <c r="E96" s="54"/>
      <c r="F96" s="54"/>
    </row>
    <row r="97" spans="4:6" ht="13.5" customHeight="1">
      <c r="D97" s="54"/>
      <c r="E97" s="54"/>
      <c r="F97" s="54"/>
    </row>
    <row r="98" spans="4:6" ht="13.5" customHeight="1">
      <c r="D98" s="54"/>
      <c r="E98" s="54"/>
      <c r="F98" s="54"/>
    </row>
    <row r="99" spans="4:6" ht="13.5" customHeight="1">
      <c r="D99" s="54"/>
      <c r="E99" s="54"/>
      <c r="F99" s="54"/>
    </row>
    <row r="100" spans="4:6" ht="13.5" customHeight="1">
      <c r="D100" s="54"/>
      <c r="E100" s="54"/>
      <c r="F100" s="54"/>
    </row>
    <row r="101" spans="4:6" ht="13.5" customHeight="1">
      <c r="D101" s="54"/>
      <c r="E101" s="54"/>
      <c r="F101" s="54"/>
    </row>
    <row r="102" spans="4:6" ht="13.5" customHeight="1">
      <c r="D102" s="54"/>
      <c r="E102" s="54"/>
      <c r="F102" s="54"/>
    </row>
    <row r="103" spans="4:6" ht="13.5" customHeight="1">
      <c r="D103" s="54"/>
      <c r="E103" s="54"/>
      <c r="F103" s="54"/>
    </row>
    <row r="104" spans="4:6" ht="13.5" customHeight="1">
      <c r="D104" s="54"/>
      <c r="E104" s="54"/>
      <c r="F104" s="54"/>
    </row>
    <row r="105" spans="4:6" ht="13.5" customHeight="1">
      <c r="D105" s="54"/>
      <c r="E105" s="54"/>
      <c r="F105" s="54"/>
    </row>
    <row r="106" spans="4:6" ht="13.5" customHeight="1">
      <c r="D106" s="54"/>
      <c r="E106" s="54"/>
      <c r="F106" s="54"/>
    </row>
    <row r="107" spans="4:6" ht="13.5" customHeight="1">
      <c r="D107" s="54"/>
      <c r="E107" s="54"/>
      <c r="F107" s="54"/>
    </row>
    <row r="108" spans="4:6" ht="13.5" customHeight="1">
      <c r="D108" s="54"/>
      <c r="E108" s="54"/>
      <c r="F108" s="54"/>
    </row>
    <row r="109" spans="4:6" ht="13.5" customHeight="1">
      <c r="D109" s="54"/>
      <c r="E109" s="54"/>
      <c r="F109" s="54"/>
    </row>
    <row r="110" spans="4:6" ht="13.5" customHeight="1">
      <c r="D110" s="54"/>
      <c r="E110" s="54"/>
      <c r="F110" s="54"/>
    </row>
    <row r="111" spans="4:6" ht="13.5" customHeight="1">
      <c r="D111" s="54"/>
      <c r="E111" s="54"/>
      <c r="F111" s="54"/>
    </row>
    <row r="112" spans="4:6" ht="13.5" customHeight="1">
      <c r="D112" s="54"/>
      <c r="E112" s="54"/>
      <c r="F112" s="54"/>
    </row>
    <row r="113" spans="4:6" ht="13.5" customHeight="1">
      <c r="D113" s="54"/>
      <c r="E113" s="54"/>
      <c r="F113" s="54"/>
    </row>
    <row r="114" spans="4:6" ht="13.5" customHeight="1">
      <c r="D114" s="54"/>
      <c r="E114" s="54"/>
      <c r="F114" s="54"/>
    </row>
    <row r="115" spans="4:6" ht="13.5" customHeight="1">
      <c r="D115" s="54"/>
      <c r="E115" s="54"/>
      <c r="F115" s="54"/>
    </row>
    <row r="116" spans="4:6" ht="13.5" customHeight="1">
      <c r="D116" s="54"/>
      <c r="E116" s="54"/>
      <c r="F116" s="54"/>
    </row>
    <row r="117" spans="4:6" ht="13.5" customHeight="1">
      <c r="D117" s="54"/>
      <c r="E117" s="54"/>
      <c r="F117" s="54"/>
    </row>
    <row r="118" spans="4:6" ht="13.5" customHeight="1">
      <c r="D118" s="54"/>
      <c r="E118" s="54"/>
      <c r="F118" s="54"/>
    </row>
    <row r="119" spans="4:6" ht="13.5" customHeight="1">
      <c r="D119" s="54"/>
      <c r="E119" s="54"/>
      <c r="F119" s="54"/>
    </row>
    <row r="120" spans="4:6" ht="13.5" customHeight="1">
      <c r="D120" s="54"/>
      <c r="E120" s="54"/>
      <c r="F120" s="54"/>
    </row>
    <row r="121" spans="4:6" ht="13.5" customHeight="1">
      <c r="D121" s="54"/>
      <c r="E121" s="54"/>
      <c r="F121" s="54"/>
    </row>
    <row r="122" spans="4:6" ht="13.5" customHeight="1">
      <c r="D122" s="54"/>
      <c r="E122" s="54"/>
      <c r="F122" s="54"/>
    </row>
    <row r="123" spans="4:6" ht="13.5" customHeight="1">
      <c r="D123" s="54"/>
      <c r="E123" s="54"/>
      <c r="F123" s="54"/>
    </row>
    <row r="124" spans="4:6" ht="13.5" customHeight="1">
      <c r="D124" s="54"/>
      <c r="E124" s="54"/>
      <c r="F124" s="54"/>
    </row>
    <row r="125" spans="4:6" ht="13.5" customHeight="1">
      <c r="D125" s="54"/>
      <c r="E125" s="54"/>
      <c r="F125" s="54"/>
    </row>
    <row r="126" spans="4:6" ht="13.5" customHeight="1">
      <c r="D126" s="54"/>
      <c r="E126" s="54"/>
      <c r="F126" s="54"/>
    </row>
    <row r="127" spans="4:6" ht="13.5" customHeight="1">
      <c r="D127" s="54"/>
      <c r="E127" s="54"/>
      <c r="F127" s="54"/>
    </row>
    <row r="128" spans="4:6" ht="13.5" customHeight="1">
      <c r="D128" s="54"/>
      <c r="E128" s="54"/>
      <c r="F128" s="54"/>
    </row>
    <row r="129" spans="4:6" ht="13.5" customHeight="1">
      <c r="D129" s="54"/>
      <c r="E129" s="54"/>
      <c r="F129" s="54"/>
    </row>
    <row r="130" spans="4:6" ht="13.5" customHeight="1">
      <c r="D130" s="54"/>
      <c r="E130" s="54"/>
      <c r="F130" s="54"/>
    </row>
    <row r="131" spans="4:6" ht="13.5" customHeight="1">
      <c r="D131" s="54"/>
      <c r="E131" s="54"/>
      <c r="F131" s="54"/>
    </row>
    <row r="132" spans="4:6" ht="13.5" customHeight="1">
      <c r="D132" s="54"/>
      <c r="E132" s="54"/>
      <c r="F132" s="54"/>
    </row>
    <row r="133" spans="4:6" ht="13.5" customHeight="1">
      <c r="D133" s="54"/>
      <c r="E133" s="54"/>
      <c r="F133" s="54"/>
    </row>
    <row r="134" spans="4:6" ht="13.5" customHeight="1">
      <c r="D134" s="54"/>
      <c r="E134" s="54"/>
      <c r="F134" s="54"/>
    </row>
    <row r="135" spans="4:6" ht="13.5" customHeight="1">
      <c r="D135" s="54"/>
      <c r="E135" s="54"/>
      <c r="F135" s="54"/>
    </row>
    <row r="136" spans="4:6" ht="13.5" customHeight="1">
      <c r="D136" s="54"/>
      <c r="E136" s="54"/>
      <c r="F136" s="54"/>
    </row>
    <row r="137" spans="4:6" ht="13.5" customHeight="1">
      <c r="D137" s="54"/>
      <c r="E137" s="54"/>
      <c r="F137" s="54"/>
    </row>
    <row r="138" spans="4:6" ht="13.5" customHeight="1">
      <c r="D138" s="54"/>
      <c r="E138" s="54"/>
      <c r="F138" s="54"/>
    </row>
    <row r="139" spans="4:6" ht="13.5" customHeight="1">
      <c r="D139" s="54"/>
      <c r="E139" s="54"/>
      <c r="F139" s="54"/>
    </row>
    <row r="140" spans="4:6" ht="13.5" customHeight="1">
      <c r="D140" s="54"/>
      <c r="E140" s="54"/>
      <c r="F140" s="54"/>
    </row>
    <row r="141" spans="4:6" ht="13.5" customHeight="1">
      <c r="D141" s="54"/>
      <c r="E141" s="54"/>
      <c r="F141" s="54"/>
    </row>
    <row r="142" spans="4:6" ht="13.5" customHeight="1">
      <c r="D142" s="54"/>
      <c r="E142" s="54"/>
      <c r="F142" s="54"/>
    </row>
    <row r="143" spans="4:6" ht="13.5" customHeight="1">
      <c r="D143" s="54"/>
      <c r="E143" s="54"/>
      <c r="F143" s="54"/>
    </row>
    <row r="144" spans="4:6" ht="13.5" customHeight="1">
      <c r="D144" s="54"/>
      <c r="E144" s="54"/>
      <c r="F144" s="54"/>
    </row>
    <row r="145" spans="4:6" ht="13.5" customHeight="1">
      <c r="D145" s="54"/>
      <c r="E145" s="54"/>
      <c r="F145" s="54"/>
    </row>
    <row r="146" spans="4:6" ht="13.5" customHeight="1">
      <c r="D146" s="54"/>
      <c r="E146" s="54"/>
      <c r="F146" s="54"/>
    </row>
    <row r="147" spans="4:6" ht="13.5" customHeight="1">
      <c r="D147" s="54"/>
      <c r="E147" s="54"/>
      <c r="F147" s="54"/>
    </row>
    <row r="148" spans="4:6" ht="13.5" customHeight="1">
      <c r="D148" s="54"/>
      <c r="E148" s="54"/>
      <c r="F148" s="54"/>
    </row>
    <row r="149" spans="4:6" ht="13.5" customHeight="1">
      <c r="D149" s="54"/>
      <c r="E149" s="54"/>
      <c r="F149" s="54"/>
    </row>
    <row r="150" spans="4:6" ht="13.5" customHeight="1">
      <c r="D150" s="54"/>
      <c r="E150" s="54"/>
      <c r="F150" s="54"/>
    </row>
    <row r="151" spans="4:6" ht="13.5" customHeight="1">
      <c r="D151" s="54"/>
      <c r="E151" s="54"/>
      <c r="F151" s="54"/>
    </row>
    <row r="152" spans="4:6" ht="13.5" customHeight="1">
      <c r="D152" s="54"/>
      <c r="E152" s="54"/>
      <c r="F152" s="54"/>
    </row>
    <row r="153" spans="4:6" ht="13.5" customHeight="1">
      <c r="D153" s="54"/>
      <c r="E153" s="54"/>
      <c r="F153" s="54"/>
    </row>
    <row r="154" spans="4:6" ht="13.5" customHeight="1">
      <c r="D154" s="54"/>
      <c r="E154" s="54"/>
      <c r="F154" s="54"/>
    </row>
    <row r="155" spans="4:6" ht="13.5" customHeight="1">
      <c r="D155" s="54"/>
      <c r="E155" s="54"/>
      <c r="F155" s="54"/>
    </row>
    <row r="156" spans="4:6" ht="13.5" customHeight="1">
      <c r="D156" s="54"/>
      <c r="E156" s="54"/>
      <c r="F156" s="54"/>
    </row>
    <row r="157" spans="4:6" ht="13.5" customHeight="1">
      <c r="D157" s="54"/>
      <c r="E157" s="54"/>
      <c r="F157" s="54"/>
    </row>
    <row r="158" spans="4:6" ht="13.5" customHeight="1">
      <c r="D158" s="54"/>
      <c r="E158" s="54"/>
      <c r="F158" s="54"/>
    </row>
    <row r="159" spans="4:6" ht="13.5" customHeight="1">
      <c r="D159" s="54"/>
      <c r="E159" s="54"/>
      <c r="F159" s="54"/>
    </row>
    <row r="160" spans="4:6" ht="13.5" customHeight="1">
      <c r="D160" s="54"/>
      <c r="E160" s="54"/>
      <c r="F160" s="54"/>
    </row>
    <row r="161" spans="4:6" ht="13.5" customHeight="1">
      <c r="D161" s="54"/>
      <c r="E161" s="54"/>
      <c r="F161" s="54"/>
    </row>
    <row r="162" spans="4:6" ht="13.5" customHeight="1">
      <c r="D162" s="54"/>
      <c r="E162" s="54"/>
      <c r="F162" s="54"/>
    </row>
    <row r="163" spans="4:6" ht="13.5" customHeight="1">
      <c r="D163" s="54"/>
      <c r="E163" s="54"/>
      <c r="F163" s="54"/>
    </row>
    <row r="164" spans="4:6" ht="13.5" customHeight="1">
      <c r="D164" s="54"/>
      <c r="E164" s="54"/>
      <c r="F164" s="54"/>
    </row>
    <row r="165" spans="4:6" ht="13.5" customHeight="1">
      <c r="D165" s="54"/>
      <c r="E165" s="54"/>
      <c r="F165" s="54"/>
    </row>
    <row r="166" spans="4:6" ht="13.5" customHeight="1">
      <c r="D166" s="54"/>
      <c r="E166" s="54"/>
      <c r="F166" s="54"/>
    </row>
    <row r="167" spans="4:6" ht="13.5" customHeight="1">
      <c r="D167" s="54"/>
      <c r="E167" s="54"/>
      <c r="F167" s="54"/>
    </row>
    <row r="168" spans="4:6" ht="13.5" customHeight="1">
      <c r="D168" s="54"/>
      <c r="E168" s="54"/>
      <c r="F168" s="54"/>
    </row>
    <row r="169" spans="4:6" ht="13.5" customHeight="1">
      <c r="D169" s="54"/>
      <c r="E169" s="54"/>
      <c r="F169" s="54"/>
    </row>
    <row r="170" spans="4:6" ht="13.5" customHeight="1">
      <c r="D170" s="54"/>
      <c r="E170" s="54"/>
      <c r="F170" s="54"/>
    </row>
    <row r="171" spans="4:6" ht="13.5" customHeight="1">
      <c r="D171" s="54"/>
      <c r="E171" s="54"/>
      <c r="F171" s="54"/>
    </row>
    <row r="172" spans="4:6" ht="13.5" customHeight="1">
      <c r="D172" s="54"/>
      <c r="E172" s="54"/>
      <c r="F172" s="54"/>
    </row>
    <row r="173" spans="4:6" ht="13.5" customHeight="1">
      <c r="D173" s="54"/>
      <c r="E173" s="54"/>
      <c r="F173" s="54"/>
    </row>
    <row r="174" spans="4:6" ht="13.5" customHeight="1">
      <c r="D174" s="54"/>
      <c r="E174" s="54"/>
      <c r="F174" s="54"/>
    </row>
    <row r="175" spans="4:6" ht="13.5" customHeight="1">
      <c r="D175" s="54"/>
      <c r="E175" s="54"/>
      <c r="F175" s="54"/>
    </row>
    <row r="176" spans="4:6" ht="13.5" customHeight="1">
      <c r="D176" s="54"/>
      <c r="E176" s="54"/>
      <c r="F176" s="54"/>
    </row>
    <row r="177" spans="4:6" ht="13.5" customHeight="1">
      <c r="D177" s="54"/>
      <c r="E177" s="54"/>
      <c r="F177" s="54"/>
    </row>
    <row r="178" spans="4:6" ht="13.5" customHeight="1">
      <c r="D178" s="54"/>
      <c r="E178" s="54"/>
      <c r="F178" s="54"/>
    </row>
    <row r="179" spans="4:6" ht="13.5" customHeight="1">
      <c r="D179" s="54"/>
      <c r="E179" s="54"/>
      <c r="F179" s="54"/>
    </row>
    <row r="180" spans="4:6" ht="13.5" customHeight="1">
      <c r="D180" s="54"/>
      <c r="E180" s="54"/>
      <c r="F180" s="54"/>
    </row>
    <row r="181" spans="4:6" ht="13.5" customHeight="1">
      <c r="D181" s="54"/>
      <c r="E181" s="54"/>
      <c r="F181" s="54"/>
    </row>
    <row r="182" spans="4:6" ht="13.5" customHeight="1">
      <c r="D182" s="54"/>
      <c r="E182" s="54"/>
      <c r="F182" s="54"/>
    </row>
    <row r="183" spans="4:6" ht="13.5" customHeight="1">
      <c r="D183" s="54"/>
      <c r="E183" s="54"/>
      <c r="F183" s="54"/>
    </row>
    <row r="184" spans="4:6" ht="13.5" customHeight="1">
      <c r="D184" s="54"/>
      <c r="E184" s="54"/>
      <c r="F184" s="54"/>
    </row>
    <row r="185" spans="4:6" ht="13.5" customHeight="1">
      <c r="D185" s="54"/>
      <c r="E185" s="54"/>
      <c r="F185" s="54"/>
    </row>
    <row r="186" spans="4:6" ht="13.5" customHeight="1">
      <c r="D186" s="54"/>
      <c r="E186" s="54"/>
      <c r="F186" s="54"/>
    </row>
    <row r="187" spans="4:6" ht="13.5" customHeight="1">
      <c r="D187" s="54"/>
      <c r="E187" s="54"/>
      <c r="F187" s="54"/>
    </row>
    <row r="188" spans="4:6" ht="13.5" customHeight="1">
      <c r="D188" s="54"/>
      <c r="E188" s="54"/>
      <c r="F188" s="54"/>
    </row>
    <row r="189" spans="4:6" ht="13.5" customHeight="1">
      <c r="D189" s="54"/>
      <c r="E189" s="54"/>
      <c r="F189" s="54"/>
    </row>
    <row r="190" spans="4:6" ht="13.5" customHeight="1">
      <c r="D190" s="54"/>
      <c r="E190" s="54"/>
      <c r="F190" s="54"/>
    </row>
    <row r="191" spans="4:6" ht="13.5" customHeight="1">
      <c r="D191" s="54"/>
      <c r="E191" s="54"/>
      <c r="F191" s="54"/>
    </row>
    <row r="192" spans="4:6" ht="13.5" customHeight="1">
      <c r="D192" s="54"/>
      <c r="E192" s="54"/>
      <c r="F192" s="54"/>
    </row>
    <row r="193" spans="4:6" ht="13.5" customHeight="1">
      <c r="D193" s="54"/>
      <c r="E193" s="54"/>
      <c r="F193" s="54"/>
    </row>
    <row r="194" spans="4:6" ht="13.5" customHeight="1">
      <c r="D194" s="54"/>
      <c r="E194" s="54"/>
      <c r="F194" s="54"/>
    </row>
    <row r="195" spans="4:6" ht="13.5" customHeight="1">
      <c r="D195" s="54"/>
      <c r="E195" s="54"/>
      <c r="F195" s="54"/>
    </row>
    <row r="196" spans="4:6" ht="13.5" customHeight="1">
      <c r="D196" s="54"/>
      <c r="E196" s="54"/>
      <c r="F196" s="54"/>
    </row>
    <row r="197" spans="4:6" ht="13.5" customHeight="1">
      <c r="D197" s="54"/>
      <c r="E197" s="54"/>
      <c r="F197" s="54"/>
    </row>
    <row r="198" spans="4:6" ht="13.5" customHeight="1">
      <c r="D198" s="54"/>
      <c r="E198" s="54"/>
      <c r="F198" s="54"/>
    </row>
    <row r="199" spans="4:6" ht="13.5" customHeight="1">
      <c r="D199" s="54"/>
      <c r="E199" s="54"/>
      <c r="F199" s="54"/>
    </row>
    <row r="200" spans="4:6" ht="13.5" customHeight="1">
      <c r="D200" s="54"/>
      <c r="E200" s="54"/>
      <c r="F200" s="54"/>
    </row>
    <row r="201" spans="4:6" ht="13.5" customHeight="1">
      <c r="D201" s="54"/>
      <c r="E201" s="54"/>
      <c r="F201" s="54"/>
    </row>
    <row r="202" spans="4:6" ht="13.5" customHeight="1">
      <c r="D202" s="54"/>
      <c r="E202" s="54"/>
      <c r="F202" s="54"/>
    </row>
    <row r="203" spans="4:6" ht="13.5" customHeight="1">
      <c r="D203" s="54"/>
      <c r="E203" s="54"/>
      <c r="F203" s="54"/>
    </row>
    <row r="204" spans="4:6" ht="13.5" customHeight="1">
      <c r="D204" s="54"/>
      <c r="E204" s="54"/>
      <c r="F204" s="54"/>
    </row>
    <row r="205" spans="4:6" ht="13.5" customHeight="1">
      <c r="D205" s="54"/>
      <c r="E205" s="54"/>
      <c r="F205" s="54"/>
    </row>
    <row r="206" spans="4:6" ht="13.5" customHeight="1">
      <c r="D206" s="54"/>
      <c r="E206" s="54"/>
      <c r="F206" s="54"/>
    </row>
    <row r="207" spans="4:6" ht="13.5" customHeight="1">
      <c r="D207" s="54"/>
      <c r="E207" s="54"/>
      <c r="F207" s="54"/>
    </row>
    <row r="208" spans="4:6" ht="13.5" customHeight="1">
      <c r="D208" s="54"/>
      <c r="E208" s="54"/>
      <c r="F208" s="54"/>
    </row>
    <row r="209" spans="4:6" ht="13.5" customHeight="1">
      <c r="D209" s="54"/>
      <c r="E209" s="54"/>
      <c r="F209" s="54"/>
    </row>
    <row r="210" spans="4:6" ht="13.5" customHeight="1">
      <c r="D210" s="54"/>
      <c r="E210" s="54"/>
      <c r="F210" s="54"/>
    </row>
    <row r="211" spans="4:6" ht="13.5" customHeight="1">
      <c r="D211" s="54"/>
      <c r="E211" s="54"/>
      <c r="F211" s="54"/>
    </row>
    <row r="212" spans="4:6" ht="13.5" customHeight="1">
      <c r="D212" s="54"/>
      <c r="E212" s="54"/>
      <c r="F212" s="54"/>
    </row>
    <row r="213" spans="4:6" ht="13.5" customHeight="1">
      <c r="D213" s="54"/>
      <c r="E213" s="54"/>
      <c r="F213" s="54"/>
    </row>
    <row r="214" spans="4:6" ht="13.5" customHeight="1">
      <c r="D214" s="54"/>
      <c r="E214" s="54"/>
      <c r="F214" s="54"/>
    </row>
    <row r="215" spans="4:6" ht="13.5" customHeight="1">
      <c r="D215" s="54"/>
      <c r="E215" s="54"/>
      <c r="F215" s="54"/>
    </row>
    <row r="216" spans="4:6" ht="13.5" customHeight="1">
      <c r="D216" s="54"/>
      <c r="E216" s="54"/>
      <c r="F216" s="54"/>
    </row>
    <row r="217" spans="4:6" ht="13.5" customHeight="1">
      <c r="D217" s="54"/>
      <c r="E217" s="54"/>
      <c r="F217" s="54"/>
    </row>
    <row r="218" spans="4:6" ht="13.5" customHeight="1">
      <c r="D218" s="54"/>
      <c r="E218" s="54"/>
      <c r="F218" s="54"/>
    </row>
    <row r="219" spans="4:6" ht="13.5" customHeight="1">
      <c r="D219" s="54"/>
      <c r="E219" s="54"/>
      <c r="F219" s="54"/>
    </row>
    <row r="220" spans="4:6" ht="13.5" customHeight="1">
      <c r="D220" s="54"/>
      <c r="E220" s="54"/>
      <c r="F220" s="54"/>
    </row>
    <row r="221" spans="4:6" ht="13.5" customHeight="1">
      <c r="D221" s="54"/>
      <c r="E221" s="54"/>
      <c r="F221" s="54"/>
    </row>
    <row r="222" spans="4:6" ht="13.5" customHeight="1">
      <c r="D222" s="54"/>
      <c r="E222" s="54"/>
      <c r="F222" s="54"/>
    </row>
    <row r="223" spans="4:6" ht="13.5" customHeight="1">
      <c r="D223" s="54"/>
      <c r="E223" s="54"/>
      <c r="F223" s="54"/>
    </row>
    <row r="224" spans="4:6" ht="13.5" customHeight="1">
      <c r="D224" s="54"/>
      <c r="E224" s="54"/>
      <c r="F224" s="54"/>
    </row>
    <row r="225" spans="4:6" ht="13.5" customHeight="1">
      <c r="D225" s="54"/>
      <c r="E225" s="54"/>
      <c r="F225" s="54"/>
    </row>
    <row r="226" spans="4:6" ht="13.5" customHeight="1">
      <c r="D226" s="54"/>
      <c r="E226" s="54"/>
      <c r="F226" s="54"/>
    </row>
    <row r="227" spans="4:6" ht="13.5" customHeight="1">
      <c r="D227" s="54"/>
      <c r="E227" s="54"/>
      <c r="F227" s="54"/>
    </row>
    <row r="228" spans="4:6" ht="13.5" customHeight="1">
      <c r="D228" s="54"/>
      <c r="E228" s="54"/>
      <c r="F228" s="54"/>
    </row>
    <row r="229" spans="4:6" ht="13.5" customHeight="1">
      <c r="D229" s="54"/>
      <c r="E229" s="54"/>
      <c r="F229" s="54"/>
    </row>
    <row r="230" spans="4:6" ht="13.5" customHeight="1">
      <c r="D230" s="54"/>
      <c r="E230" s="54"/>
      <c r="F230" s="54"/>
    </row>
    <row r="231" spans="4:6" ht="13.5" customHeight="1">
      <c r="D231" s="54"/>
      <c r="E231" s="54"/>
      <c r="F231" s="54"/>
    </row>
    <row r="232" spans="4:6" ht="13.5" customHeight="1">
      <c r="D232" s="54"/>
      <c r="E232" s="54"/>
      <c r="F232" s="54"/>
    </row>
    <row r="233" spans="4:6" ht="13.5" customHeight="1">
      <c r="D233" s="54"/>
      <c r="E233" s="54"/>
      <c r="F233" s="54"/>
    </row>
    <row r="234" spans="4:6" ht="13.5" customHeight="1">
      <c r="D234" s="54"/>
      <c r="E234" s="54"/>
      <c r="F234" s="54"/>
    </row>
    <row r="235" spans="4:6" ht="13.5" customHeight="1">
      <c r="D235" s="54"/>
      <c r="E235" s="54"/>
      <c r="F235" s="54"/>
    </row>
    <row r="236" spans="4:6" ht="13.5" customHeight="1">
      <c r="D236" s="54"/>
      <c r="E236" s="54"/>
      <c r="F236" s="54"/>
    </row>
    <row r="237" spans="4:6" ht="13.5" customHeight="1">
      <c r="D237" s="54"/>
      <c r="E237" s="54"/>
      <c r="F237" s="54"/>
    </row>
    <row r="238" spans="4:6" ht="13.5" customHeight="1">
      <c r="D238" s="54"/>
      <c r="E238" s="54"/>
      <c r="F238" s="54"/>
    </row>
    <row r="239" spans="4:6" ht="13.5" customHeight="1">
      <c r="D239" s="54"/>
      <c r="E239" s="54"/>
      <c r="F239" s="54"/>
    </row>
    <row r="240" spans="4:6" ht="13.5" customHeight="1">
      <c r="D240" s="54"/>
      <c r="E240" s="54"/>
      <c r="F240" s="54"/>
    </row>
    <row r="241" spans="4:6" ht="13.5" customHeight="1">
      <c r="D241" s="54"/>
      <c r="E241" s="54"/>
      <c r="F241" s="54"/>
    </row>
    <row r="242" spans="4:6" ht="13.5" customHeight="1">
      <c r="D242" s="54"/>
      <c r="E242" s="54"/>
      <c r="F242" s="54"/>
    </row>
    <row r="243" spans="4:6" ht="13.5" customHeight="1">
      <c r="D243" s="54"/>
      <c r="E243" s="54"/>
      <c r="F243" s="54"/>
    </row>
    <row r="244" spans="4:6" ht="13.5" customHeight="1">
      <c r="D244" s="54"/>
      <c r="E244" s="54"/>
      <c r="F244" s="54"/>
    </row>
    <row r="245" spans="4:6" ht="13.5" customHeight="1">
      <c r="D245" s="54"/>
      <c r="E245" s="54"/>
      <c r="F245" s="54"/>
    </row>
    <row r="246" spans="4:6" ht="13.5" customHeight="1">
      <c r="D246" s="54"/>
      <c r="E246" s="54"/>
      <c r="F246" s="54"/>
    </row>
    <row r="247" spans="4:6" ht="13.5" customHeight="1">
      <c r="D247" s="54"/>
      <c r="E247" s="54"/>
      <c r="F247" s="54"/>
    </row>
    <row r="248" spans="4:6" ht="13.5" customHeight="1">
      <c r="D248" s="54"/>
      <c r="E248" s="54"/>
      <c r="F248" s="54"/>
    </row>
    <row r="249" spans="4:6" ht="13.5" customHeight="1">
      <c r="D249" s="54"/>
      <c r="E249" s="54"/>
      <c r="F249" s="54"/>
    </row>
    <row r="250" spans="4:6" ht="13.5" customHeight="1">
      <c r="D250" s="54"/>
      <c r="E250" s="54"/>
      <c r="F250" s="54"/>
    </row>
    <row r="251" spans="4:6" ht="13.5" customHeight="1">
      <c r="D251" s="54"/>
      <c r="E251" s="54"/>
      <c r="F251" s="54"/>
    </row>
    <row r="252" spans="4:6" ht="13.5" customHeight="1">
      <c r="D252" s="54"/>
      <c r="E252" s="54"/>
      <c r="F252" s="54"/>
    </row>
    <row r="253" spans="4:6" ht="13.5" customHeight="1">
      <c r="D253" s="54"/>
      <c r="E253" s="54"/>
      <c r="F253" s="54"/>
    </row>
    <row r="254" spans="4:6" ht="13.5" customHeight="1">
      <c r="D254" s="54"/>
      <c r="E254" s="54"/>
      <c r="F254" s="54"/>
    </row>
    <row r="255" spans="4:6" ht="13.5" customHeight="1">
      <c r="D255" s="54"/>
      <c r="E255" s="54"/>
      <c r="F255" s="54"/>
    </row>
    <row r="256" spans="4:6" ht="13.5" customHeight="1">
      <c r="D256" s="54"/>
      <c r="E256" s="54"/>
      <c r="F256" s="54"/>
    </row>
    <row r="257" spans="4:6" ht="13.5" customHeight="1">
      <c r="D257" s="54"/>
      <c r="E257" s="54"/>
      <c r="F257" s="54"/>
    </row>
    <row r="258" spans="4:6" ht="13.5" customHeight="1">
      <c r="D258" s="54"/>
      <c r="E258" s="54"/>
      <c r="F258" s="54"/>
    </row>
    <row r="259" spans="4:6" ht="13.5" customHeight="1">
      <c r="D259" s="54"/>
      <c r="E259" s="54"/>
      <c r="F259" s="54"/>
    </row>
    <row r="260" spans="4:6" ht="13.5" customHeight="1">
      <c r="D260" s="54"/>
      <c r="E260" s="54"/>
      <c r="F260" s="54"/>
    </row>
  </sheetData>
  <sheetProtection/>
  <printOptions horizontalCentered="1"/>
  <pageMargins left="0.984251968503937" right="0.75" top="0.3937007874015748" bottom="0.3937007874015748" header="0.3937007874015748" footer="0.3937007874015748"/>
  <pageSetup horizontalDpi="300" verticalDpi="300" orientation="portrait" paperSize="9" scale="90" r:id="rId1"/>
  <headerFooter alignWithMargins="0">
    <oddFooter>&amp;R&amp;"Times New Roman,Regular"&amp;11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M12" sqref="M12"/>
    </sheetView>
  </sheetViews>
  <sheetFormatPr defaultColWidth="7.875" defaultRowHeight="0" customHeight="1" zeroHeight="1"/>
  <cols>
    <col min="1" max="1" width="61.25390625" style="17" customWidth="1"/>
    <col min="2" max="2" width="2.625" style="18" customWidth="1"/>
    <col min="3" max="3" width="10.75390625" style="18" customWidth="1"/>
    <col min="4" max="4" width="2.25390625" style="18" customWidth="1"/>
    <col min="5" max="5" width="10.75390625" style="18" customWidth="1"/>
    <col min="6" max="6" width="1.875" style="18" customWidth="1"/>
    <col min="7" max="7" width="11.00390625" style="18" hidden="1" customWidth="1"/>
    <col min="8" max="8" width="10.375" style="11" hidden="1" customWidth="1"/>
    <col min="9" max="9" width="13.25390625" style="11" hidden="1" customWidth="1"/>
    <col min="10" max="11" width="9.125" style="11" hidden="1" customWidth="1"/>
    <col min="12" max="16384" width="7.875" style="11" customWidth="1"/>
  </cols>
  <sheetData>
    <row r="1" spans="1:7" s="93" customFormat="1" ht="19.5" customHeight="1">
      <c r="A1" s="89" t="str">
        <f>'IS'!A1</f>
        <v>"АСЕНОВГРАД - ТАБАК"  АД</v>
      </c>
      <c r="B1" s="92"/>
      <c r="C1" s="92"/>
      <c r="D1" s="92"/>
      <c r="E1" s="92"/>
      <c r="F1" s="92"/>
      <c r="G1" s="92"/>
    </row>
    <row r="2" spans="1:7" s="93" customFormat="1" ht="19.5" customHeight="1">
      <c r="A2" s="170"/>
      <c r="B2" s="171"/>
      <c r="C2" s="171"/>
      <c r="D2" s="171"/>
      <c r="E2" s="171"/>
      <c r="F2" s="171"/>
      <c r="G2" s="171"/>
    </row>
    <row r="3" spans="1:7" s="95" customFormat="1" ht="19.5" customHeight="1">
      <c r="A3" s="174" t="s">
        <v>89</v>
      </c>
      <c r="B3" s="175"/>
      <c r="C3" s="175"/>
      <c r="D3" s="175"/>
      <c r="E3" s="175"/>
      <c r="F3" s="94"/>
      <c r="G3" s="94"/>
    </row>
    <row r="4" spans="1:7" ht="19.5" customHeight="1">
      <c r="A4" s="156"/>
      <c r="B4" s="10"/>
      <c r="C4" s="10"/>
      <c r="D4" s="10"/>
      <c r="E4" s="10"/>
      <c r="F4" s="10"/>
      <c r="G4" s="10"/>
    </row>
    <row r="5" spans="1:7" ht="19.5" customHeight="1">
      <c r="A5" s="154"/>
      <c r="B5" s="10"/>
      <c r="C5" s="10"/>
      <c r="D5" s="10"/>
      <c r="E5" s="10"/>
      <c r="F5" s="10"/>
      <c r="G5" s="10"/>
    </row>
    <row r="6" spans="1:7" s="104" customFormat="1" ht="19.5" customHeight="1">
      <c r="A6" s="102"/>
      <c r="B6" s="141"/>
      <c r="C6" s="147" t="s">
        <v>90</v>
      </c>
      <c r="D6" s="148"/>
      <c r="E6" s="143">
        <v>2010</v>
      </c>
      <c r="F6" s="24"/>
      <c r="G6" s="103" t="s">
        <v>17</v>
      </c>
    </row>
    <row r="7" spans="1:7" s="104" customFormat="1" ht="19.5" customHeight="1">
      <c r="A7" s="105"/>
      <c r="B7" s="51"/>
      <c r="C7" s="149" t="s">
        <v>12</v>
      </c>
      <c r="D7" s="138"/>
      <c r="E7" s="149" t="s">
        <v>12</v>
      </c>
      <c r="F7" s="51"/>
      <c r="G7" s="52" t="s">
        <v>12</v>
      </c>
    </row>
    <row r="8" spans="1:11" s="104" customFormat="1" ht="19.5" customHeight="1">
      <c r="A8" s="68" t="s">
        <v>32</v>
      </c>
      <c r="B8" s="51"/>
      <c r="C8" s="106"/>
      <c r="D8" s="107"/>
      <c r="E8" s="106"/>
      <c r="F8" s="51"/>
      <c r="G8" s="108"/>
      <c r="H8" s="19"/>
      <c r="I8" s="19"/>
      <c r="J8" s="19"/>
      <c r="K8" s="19"/>
    </row>
    <row r="9" spans="1:9" s="104" customFormat="1" ht="19.5" customHeight="1">
      <c r="A9" s="69" t="s">
        <v>4</v>
      </c>
      <c r="B9" s="13"/>
      <c r="C9" s="70">
        <v>35</v>
      </c>
      <c r="D9" s="70"/>
      <c r="E9" s="70">
        <v>12</v>
      </c>
      <c r="F9" s="13"/>
      <c r="G9" s="9"/>
      <c r="H9" s="109" t="e">
        <f>+G9+#REF!+#REF!</f>
        <v>#REF!</v>
      </c>
      <c r="I9" s="109" t="e">
        <f>+G9+#REF!</f>
        <v>#REF!</v>
      </c>
    </row>
    <row r="10" spans="1:8" s="104" customFormat="1" ht="19.5" customHeight="1">
      <c r="A10" s="69" t="s">
        <v>5</v>
      </c>
      <c r="B10" s="13"/>
      <c r="C10" s="70">
        <v>-9</v>
      </c>
      <c r="D10" s="70"/>
      <c r="E10" s="70">
        <v>-16</v>
      </c>
      <c r="F10" s="110"/>
      <c r="G10" s="9"/>
      <c r="H10" s="109" t="e">
        <f>+G10+#REF!</f>
        <v>#REF!</v>
      </c>
    </row>
    <row r="11" spans="1:11" s="111" customFormat="1" ht="19.5" customHeight="1">
      <c r="A11" s="69" t="s">
        <v>14</v>
      </c>
      <c r="B11" s="71"/>
      <c r="C11" s="70"/>
      <c r="D11" s="70"/>
      <c r="E11" s="70">
        <v>3</v>
      </c>
      <c r="F11" s="71"/>
      <c r="G11" s="9"/>
      <c r="H11" s="109" t="e">
        <f>+G11+#REF!</f>
        <v>#REF!</v>
      </c>
      <c r="K11" s="111">
        <v>4829</v>
      </c>
    </row>
    <row r="12" spans="1:11" s="104" customFormat="1" ht="19.5" customHeight="1">
      <c r="A12" s="69" t="s">
        <v>8</v>
      </c>
      <c r="B12" s="13"/>
      <c r="C12" s="70">
        <v>-42</v>
      </c>
      <c r="D12" s="70"/>
      <c r="E12" s="70">
        <v>-40</v>
      </c>
      <c r="F12" s="13"/>
      <c r="G12" s="9"/>
      <c r="H12" s="109" t="e">
        <f>+G12+#REF!</f>
        <v>#REF!</v>
      </c>
      <c r="K12" s="109" t="e">
        <f>+G12+#REF!</f>
        <v>#REF!</v>
      </c>
    </row>
    <row r="13" spans="1:8" s="111" customFormat="1" ht="19.5" customHeight="1">
      <c r="A13" s="69" t="s">
        <v>6</v>
      </c>
      <c r="B13" s="71"/>
      <c r="C13" s="70"/>
      <c r="D13" s="70">
        <v>7</v>
      </c>
      <c r="E13" s="70">
        <v>-3</v>
      </c>
      <c r="F13" s="71"/>
      <c r="G13" s="9"/>
      <c r="H13" s="109"/>
    </row>
    <row r="14" spans="1:8" s="104" customFormat="1" ht="19.5" customHeight="1">
      <c r="A14" s="68" t="s">
        <v>79</v>
      </c>
      <c r="B14" s="13"/>
      <c r="C14" s="72">
        <f>SUM(C9:C13)</f>
        <v>-16</v>
      </c>
      <c r="D14" s="30"/>
      <c r="E14" s="72">
        <f>SUM(E9:E13)</f>
        <v>-44</v>
      </c>
      <c r="F14" s="13"/>
      <c r="G14" s="14"/>
      <c r="H14" s="109" t="e">
        <f>+G14+#REF!</f>
        <v>#REF!</v>
      </c>
    </row>
    <row r="15" spans="1:8" s="104" customFormat="1" ht="19.5" customHeight="1">
      <c r="A15" s="73"/>
      <c r="B15" s="13"/>
      <c r="C15" s="70"/>
      <c r="D15" s="70"/>
      <c r="E15" s="70"/>
      <c r="F15" s="13"/>
      <c r="G15" s="9"/>
      <c r="H15" s="109"/>
    </row>
    <row r="16" spans="1:8" s="104" customFormat="1" ht="19.5" customHeight="1">
      <c r="A16" s="68" t="s">
        <v>33</v>
      </c>
      <c r="B16" s="13"/>
      <c r="C16" s="70"/>
      <c r="D16" s="70"/>
      <c r="E16" s="70"/>
      <c r="F16" s="13"/>
      <c r="G16" s="9"/>
      <c r="H16" s="109" t="e">
        <f>+G16+#REF!</f>
        <v>#REF!</v>
      </c>
    </row>
    <row r="17" spans="1:12" s="111" customFormat="1" ht="19.5" customHeight="1">
      <c r="A17" s="74" t="s">
        <v>48</v>
      </c>
      <c r="B17" s="71"/>
      <c r="C17" s="70">
        <v>2</v>
      </c>
      <c r="D17" s="70"/>
      <c r="E17" s="70">
        <v>12</v>
      </c>
      <c r="F17" s="71"/>
      <c r="G17" s="9"/>
      <c r="H17" s="109"/>
      <c r="L17" s="19"/>
    </row>
    <row r="18" spans="1:12" s="111" customFormat="1" ht="19.5" customHeight="1">
      <c r="A18" s="74" t="s">
        <v>56</v>
      </c>
      <c r="B18" s="71"/>
      <c r="C18" s="70"/>
      <c r="D18" s="70"/>
      <c r="E18" s="70"/>
      <c r="F18" s="71"/>
      <c r="G18" s="9"/>
      <c r="H18" s="109"/>
      <c r="L18" s="19"/>
    </row>
    <row r="19" spans="1:12" s="111" customFormat="1" ht="19.5" customHeight="1">
      <c r="A19" s="74" t="s">
        <v>55</v>
      </c>
      <c r="B19" s="71"/>
      <c r="C19" s="70"/>
      <c r="D19" s="70"/>
      <c r="E19" s="70"/>
      <c r="F19" s="71"/>
      <c r="G19" s="9"/>
      <c r="H19" s="109"/>
      <c r="L19" s="19"/>
    </row>
    <row r="20" spans="1:9" s="104" customFormat="1" ht="19.5" customHeight="1">
      <c r="A20" s="68" t="s">
        <v>52</v>
      </c>
      <c r="B20" s="13"/>
      <c r="C20" s="72">
        <f>SUM(C17:C19)</f>
        <v>2</v>
      </c>
      <c r="D20" s="30"/>
      <c r="E20" s="72">
        <f>SUM(E17:E19)</f>
        <v>12</v>
      </c>
      <c r="F20" s="13"/>
      <c r="G20" s="14"/>
      <c r="H20" s="109" t="e">
        <f>+G20+#REF!</f>
        <v>#REF!</v>
      </c>
      <c r="I20" s="109"/>
    </row>
    <row r="21" spans="1:9" s="104" customFormat="1" ht="19.5" customHeight="1">
      <c r="A21" s="68"/>
      <c r="B21" s="13"/>
      <c r="C21" s="30"/>
      <c r="D21" s="30"/>
      <c r="E21" s="30"/>
      <c r="F21" s="13"/>
      <c r="G21" s="16"/>
      <c r="H21" s="109"/>
      <c r="I21" s="109"/>
    </row>
    <row r="22" spans="1:9" s="104" customFormat="1" ht="19.5" customHeight="1">
      <c r="A22" s="68" t="s">
        <v>51</v>
      </c>
      <c r="B22" s="13"/>
      <c r="C22" s="30"/>
      <c r="D22" s="30"/>
      <c r="E22" s="30"/>
      <c r="F22" s="13"/>
      <c r="G22" s="16"/>
      <c r="H22" s="109"/>
      <c r="I22" s="109"/>
    </row>
    <row r="23" spans="1:9" s="104" customFormat="1" ht="19.5" customHeight="1">
      <c r="A23" s="69" t="s">
        <v>88</v>
      </c>
      <c r="B23" s="13"/>
      <c r="C23" s="152">
        <v>14</v>
      </c>
      <c r="D23" s="30"/>
      <c r="E23" s="75"/>
      <c r="F23" s="13"/>
      <c r="G23" s="16"/>
      <c r="H23" s="109"/>
      <c r="I23" s="109"/>
    </row>
    <row r="24" spans="1:9" s="104" customFormat="1" ht="19.5" customHeight="1">
      <c r="A24" s="68" t="s">
        <v>78</v>
      </c>
      <c r="B24" s="13"/>
      <c r="C24" s="72"/>
      <c r="D24" s="30"/>
      <c r="E24" s="72"/>
      <c r="F24" s="13"/>
      <c r="G24" s="16"/>
      <c r="H24" s="109"/>
      <c r="I24" s="109"/>
    </row>
    <row r="25" spans="1:9" s="104" customFormat="1" ht="19.5" customHeight="1">
      <c r="A25" s="73"/>
      <c r="B25" s="13"/>
      <c r="C25" s="70"/>
      <c r="D25" s="70"/>
      <c r="E25" s="70"/>
      <c r="F25" s="13"/>
      <c r="G25" s="9"/>
      <c r="H25" s="109"/>
      <c r="I25" s="109"/>
    </row>
    <row r="26" spans="1:14" s="104" customFormat="1" ht="19.5" customHeight="1">
      <c r="A26" s="69" t="s">
        <v>53</v>
      </c>
      <c r="B26" s="13"/>
      <c r="C26" s="70"/>
      <c r="D26" s="70"/>
      <c r="E26" s="70">
        <v>-32</v>
      </c>
      <c r="F26" s="13"/>
      <c r="G26" s="9"/>
      <c r="H26" s="109" t="e">
        <f>+G26+#REF!</f>
        <v>#REF!</v>
      </c>
      <c r="I26" s="104" t="e">
        <f>+H26-G26</f>
        <v>#REF!</v>
      </c>
      <c r="K26" s="109"/>
      <c r="N26" s="112"/>
    </row>
    <row r="27" spans="1:9" s="104" customFormat="1" ht="19.5" customHeight="1">
      <c r="A27" s="69" t="s">
        <v>7</v>
      </c>
      <c r="B27" s="13"/>
      <c r="C27" s="70">
        <v>2</v>
      </c>
      <c r="D27" s="70"/>
      <c r="E27" s="70">
        <v>39</v>
      </c>
      <c r="F27" s="13"/>
      <c r="G27" s="9"/>
      <c r="H27" s="109" t="e">
        <f>+G27+#REF!</f>
        <v>#REF!</v>
      </c>
      <c r="I27" s="109"/>
    </row>
    <row r="28" spans="1:8" s="104" customFormat="1" ht="19.5" customHeight="1" thickBot="1">
      <c r="A28" s="131" t="s">
        <v>68</v>
      </c>
      <c r="B28" s="153"/>
      <c r="C28" s="198">
        <f>SUM(C26:C27)</f>
        <v>2</v>
      </c>
      <c r="D28" s="30"/>
      <c r="E28" s="198">
        <f>SUM(E26:E27)</f>
        <v>7</v>
      </c>
      <c r="F28" s="13"/>
      <c r="G28" s="15"/>
      <c r="H28" s="109" t="e">
        <f>+G28+#REF!</f>
        <v>#REF!</v>
      </c>
    </row>
    <row r="29" spans="1:8" s="104" customFormat="1" ht="19.5" customHeight="1" thickTop="1">
      <c r="A29" s="12"/>
      <c r="B29" s="13"/>
      <c r="C29" s="70"/>
      <c r="D29" s="70"/>
      <c r="E29" s="70"/>
      <c r="F29" s="13"/>
      <c r="G29" s="16"/>
      <c r="H29" s="109"/>
    </row>
    <row r="30" spans="2:7" s="104" customFormat="1" ht="19.5" customHeight="1">
      <c r="B30" s="113"/>
      <c r="C30" s="114"/>
      <c r="D30" s="114"/>
      <c r="E30" s="114"/>
      <c r="F30" s="113"/>
      <c r="G30" s="113"/>
    </row>
    <row r="31" spans="2:7" s="104" customFormat="1" ht="19.5" customHeight="1">
      <c r="B31" s="113"/>
      <c r="C31" s="114"/>
      <c r="D31" s="114"/>
      <c r="E31" s="114"/>
      <c r="F31" s="113"/>
      <c r="G31" s="113"/>
    </row>
    <row r="32" spans="1:5" s="5" customFormat="1" ht="19.5" customHeight="1">
      <c r="A32" s="120" t="s">
        <v>77</v>
      </c>
      <c r="B32" s="25"/>
      <c r="C32" s="26"/>
      <c r="D32" s="26"/>
      <c r="E32" s="26"/>
    </row>
    <row r="33" spans="2:5" s="5" customFormat="1" ht="19.5" customHeight="1">
      <c r="B33" s="25"/>
      <c r="C33" s="26"/>
      <c r="D33" s="26"/>
      <c r="E33" s="26"/>
    </row>
    <row r="34" s="31" customFormat="1" ht="19.5" customHeight="1">
      <c r="A34" s="120" t="s">
        <v>76</v>
      </c>
    </row>
    <row r="35" spans="3:5" ht="13.5" customHeight="1">
      <c r="C35" s="29"/>
      <c r="D35" s="29"/>
      <c r="E35" s="29"/>
    </row>
    <row r="36" spans="3:5" ht="13.5" customHeight="1">
      <c r="C36" s="29"/>
      <c r="D36" s="29"/>
      <c r="E36" s="29"/>
    </row>
    <row r="37" spans="3:5" ht="13.5" customHeight="1">
      <c r="C37" s="29"/>
      <c r="D37" s="29"/>
      <c r="E37" s="29"/>
    </row>
    <row r="38" spans="3:5" ht="13.5" customHeight="1">
      <c r="C38" s="29"/>
      <c r="D38" s="29"/>
      <c r="E38" s="29"/>
    </row>
    <row r="39" spans="3:5" ht="13.5" customHeight="1">
      <c r="C39" s="29"/>
      <c r="D39" s="29"/>
      <c r="E39" s="29"/>
    </row>
    <row r="40" spans="3:5" ht="13.5" customHeight="1">
      <c r="C40" s="29"/>
      <c r="D40" s="29"/>
      <c r="E40" s="29"/>
    </row>
    <row r="41" spans="1:5" ht="13.5" customHeight="1">
      <c r="A41" s="5"/>
      <c r="C41" s="29"/>
      <c r="D41" s="29"/>
      <c r="E41" s="29"/>
    </row>
    <row r="42" ht="13.5" customHeight="1"/>
    <row r="43" ht="13.5" customHeight="1"/>
    <row r="44" ht="13.5" customHeight="1"/>
    <row r="45" ht="13.5" customHeight="1"/>
    <row r="46" ht="13.5" customHeight="1"/>
  </sheetData>
  <sheetProtection/>
  <printOptions/>
  <pageMargins left="0.984251968503937" right="0.75" top="0.3937007874015748" bottom="0.3937007874015748" header="0.3937007874015748" footer="0.3937007874015748"/>
  <pageSetup horizontalDpi="300" verticalDpi="300" orientation="portrait" paperSize="9" r:id="rId1"/>
  <headerFooter alignWithMargins="0">
    <oddFooter>&amp;R&amp;"Times New Roman,Regular"&amp;11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29" sqref="E29"/>
    </sheetView>
  </sheetViews>
  <sheetFormatPr defaultColWidth="9.25390625" defaultRowHeight="12.75"/>
  <cols>
    <col min="1" max="1" width="54.625" style="31" customWidth="1"/>
    <col min="2" max="2" width="4.00390625" style="31" customWidth="1"/>
    <col min="3" max="3" width="13.75390625" style="31" customWidth="1"/>
    <col min="4" max="4" width="1.75390625" style="128" customWidth="1"/>
    <col min="5" max="5" width="13.75390625" style="31" customWidth="1"/>
    <col min="6" max="6" width="1.75390625" style="128" customWidth="1"/>
    <col min="7" max="7" width="13.75390625" style="31" customWidth="1"/>
    <col min="8" max="8" width="1.625" style="128" customWidth="1"/>
    <col min="9" max="9" width="13.75390625" style="31" customWidth="1"/>
    <col min="10" max="10" width="1.875" style="128" customWidth="1"/>
    <col min="11" max="11" width="13.75390625" style="31" customWidth="1"/>
    <col min="12" max="16384" width="9.25390625" style="31" customWidth="1"/>
  </cols>
  <sheetData>
    <row r="1" spans="1:11" s="91" customFormat="1" ht="19.5" customHeight="1">
      <c r="A1" s="89" t="str">
        <f>'IS'!A1</f>
        <v>"АСЕНОВГРАД - ТАБАК"  АД</v>
      </c>
      <c r="B1" s="90"/>
      <c r="C1" s="90"/>
      <c r="D1" s="122"/>
      <c r="E1" s="90"/>
      <c r="F1" s="122"/>
      <c r="G1" s="90"/>
      <c r="H1" s="122"/>
      <c r="I1" s="90"/>
      <c r="J1" s="122"/>
      <c r="K1" s="90"/>
    </row>
    <row r="2" spans="1:11" s="91" customFormat="1" ht="16.5" customHeight="1">
      <c r="A2" s="170"/>
      <c r="B2" s="172"/>
      <c r="C2" s="172"/>
      <c r="D2" s="173"/>
      <c r="E2" s="172"/>
      <c r="F2" s="173"/>
      <c r="G2" s="172"/>
      <c r="H2" s="173"/>
      <c r="I2" s="172"/>
      <c r="J2" s="173"/>
      <c r="K2" s="172"/>
    </row>
    <row r="3" spans="1:11" s="91" customFormat="1" ht="19.5" customHeight="1">
      <c r="A3" s="206" t="s">
        <v>102</v>
      </c>
      <c r="B3" s="206"/>
      <c r="C3" s="207"/>
      <c r="D3" s="207"/>
      <c r="E3" s="207"/>
      <c r="F3" s="207"/>
      <c r="G3" s="207"/>
      <c r="H3" s="207"/>
      <c r="I3" s="207"/>
      <c r="J3" s="207"/>
      <c r="K3" s="207"/>
    </row>
    <row r="4" spans="1:11" s="91" customFormat="1" ht="12.75" customHeight="1">
      <c r="A4" s="156"/>
      <c r="B4" s="136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19.5" customHeight="1">
      <c r="A5" s="32"/>
      <c r="B5" s="123"/>
      <c r="C5" s="208" t="s">
        <v>29</v>
      </c>
      <c r="D5" s="123"/>
      <c r="E5" s="208" t="s">
        <v>38</v>
      </c>
      <c r="F5" s="123"/>
      <c r="G5" s="208" t="s">
        <v>2</v>
      </c>
      <c r="H5" s="123"/>
      <c r="I5" s="208" t="s">
        <v>54</v>
      </c>
      <c r="J5" s="123"/>
      <c r="K5" s="208" t="s">
        <v>20</v>
      </c>
    </row>
    <row r="6" spans="1:11" s="33" customFormat="1" ht="22.5" customHeight="1">
      <c r="A6" s="32"/>
      <c r="B6" s="123"/>
      <c r="C6" s="209"/>
      <c r="D6" s="124"/>
      <c r="E6" s="209"/>
      <c r="F6" s="124"/>
      <c r="G6" s="209"/>
      <c r="H6" s="129"/>
      <c r="I6" s="209"/>
      <c r="J6" s="124"/>
      <c r="K6" s="209"/>
    </row>
    <row r="7" spans="1:11" s="36" customFormat="1" ht="19.5" customHeight="1">
      <c r="A7" s="34"/>
      <c r="B7" s="139"/>
      <c r="C7" s="125" t="s">
        <v>16</v>
      </c>
      <c r="D7" s="125"/>
      <c r="E7" s="125" t="s">
        <v>16</v>
      </c>
      <c r="F7" s="125"/>
      <c r="G7" s="125" t="s">
        <v>16</v>
      </c>
      <c r="H7" s="129"/>
      <c r="I7" s="125" t="s">
        <v>16</v>
      </c>
      <c r="J7" s="125"/>
      <c r="K7" s="140" t="s">
        <v>16</v>
      </c>
    </row>
    <row r="8" spans="1:11" s="36" customFormat="1" ht="9" customHeight="1">
      <c r="A8" s="34"/>
      <c r="B8" s="34"/>
      <c r="C8" s="35"/>
      <c r="D8" s="125"/>
      <c r="E8" s="35"/>
      <c r="F8" s="125"/>
      <c r="G8" s="35"/>
      <c r="H8" s="129"/>
      <c r="I8" s="35"/>
      <c r="J8" s="125"/>
      <c r="K8" s="40"/>
    </row>
    <row r="9" spans="1:11" s="37" customFormat="1" ht="19.5" customHeight="1" thickBot="1">
      <c r="A9" s="121" t="s">
        <v>82</v>
      </c>
      <c r="B9" s="115"/>
      <c r="C9" s="45">
        <v>535</v>
      </c>
      <c r="D9" s="126"/>
      <c r="E9" s="45">
        <v>54</v>
      </c>
      <c r="F9" s="126"/>
      <c r="G9" s="45">
        <v>2763</v>
      </c>
      <c r="H9" s="126"/>
      <c r="I9" s="45">
        <v>-1388</v>
      </c>
      <c r="J9" s="126"/>
      <c r="K9" s="45">
        <v>1964</v>
      </c>
    </row>
    <row r="10" spans="1:11" ht="9" customHeight="1" thickTop="1">
      <c r="A10" s="37"/>
      <c r="B10" s="38"/>
      <c r="C10" s="161"/>
      <c r="D10" s="130"/>
      <c r="E10" s="161"/>
      <c r="F10" s="130"/>
      <c r="G10" s="161"/>
      <c r="H10" s="162"/>
      <c r="I10" s="161"/>
      <c r="J10" s="130"/>
      <c r="K10" s="161"/>
    </row>
    <row r="11" spans="1:11" ht="19.5" customHeight="1">
      <c r="A11" s="117" t="s">
        <v>83</v>
      </c>
      <c r="B11" s="117"/>
      <c r="C11" s="163">
        <v>0</v>
      </c>
      <c r="D11" s="162"/>
      <c r="E11" s="163">
        <v>0</v>
      </c>
      <c r="F11" s="162"/>
      <c r="G11" s="163">
        <v>0</v>
      </c>
      <c r="H11" s="162"/>
      <c r="I11" s="163">
        <v>-859</v>
      </c>
      <c r="J11" s="162"/>
      <c r="K11" s="161">
        <f aca="true" t="shared" si="0" ref="K11:K16">SUM(C11:I11)</f>
        <v>-859</v>
      </c>
    </row>
    <row r="12" spans="1:11" ht="19.5" customHeight="1">
      <c r="A12" s="38" t="s">
        <v>84</v>
      </c>
      <c r="B12" s="38"/>
      <c r="C12" s="164">
        <f>SUM(C15:C15)</f>
        <v>0</v>
      </c>
      <c r="D12" s="162"/>
      <c r="E12" s="164">
        <f>SUM(E13:E15)</f>
        <v>0</v>
      </c>
      <c r="F12" s="162"/>
      <c r="G12" s="164">
        <f>SUM(G13:G15)</f>
        <v>-32</v>
      </c>
      <c r="H12" s="162"/>
      <c r="I12" s="164">
        <f>SUM(I13:I15)</f>
        <v>0</v>
      </c>
      <c r="J12" s="162"/>
      <c r="K12" s="164">
        <f t="shared" si="0"/>
        <v>-32</v>
      </c>
    </row>
    <row r="13" spans="1:11" ht="19.5" customHeight="1">
      <c r="A13" s="165" t="s">
        <v>85</v>
      </c>
      <c r="B13" s="38"/>
      <c r="C13" s="161">
        <v>0</v>
      </c>
      <c r="D13" s="162"/>
      <c r="E13" s="161">
        <v>0</v>
      </c>
      <c r="F13" s="162"/>
      <c r="G13" s="161">
        <v>-36</v>
      </c>
      <c r="H13" s="162"/>
      <c r="I13" s="161">
        <v>0</v>
      </c>
      <c r="J13" s="162"/>
      <c r="K13" s="161">
        <f t="shared" si="0"/>
        <v>-36</v>
      </c>
    </row>
    <row r="14" spans="1:11" ht="19.5" customHeight="1">
      <c r="A14" s="165" t="s">
        <v>74</v>
      </c>
      <c r="B14" s="38"/>
      <c r="C14" s="161">
        <v>0</v>
      </c>
      <c r="D14" s="162"/>
      <c r="E14" s="161"/>
      <c r="F14" s="162"/>
      <c r="G14" s="161">
        <v>4</v>
      </c>
      <c r="H14" s="162"/>
      <c r="I14" s="161"/>
      <c r="J14" s="162"/>
      <c r="K14" s="161">
        <f t="shared" si="0"/>
        <v>4</v>
      </c>
    </row>
    <row r="15" spans="1:11" ht="30" customHeight="1">
      <c r="A15" s="165" t="s">
        <v>81</v>
      </c>
      <c r="B15" s="117"/>
      <c r="C15" s="163">
        <v>0</v>
      </c>
      <c r="D15" s="162"/>
      <c r="E15" s="163">
        <v>0</v>
      </c>
      <c r="F15" s="162"/>
      <c r="G15" s="163"/>
      <c r="H15" s="162"/>
      <c r="I15" s="163"/>
      <c r="J15" s="162"/>
      <c r="K15" s="161">
        <f t="shared" si="0"/>
        <v>0</v>
      </c>
    </row>
    <row r="16" spans="1:11" ht="22.5" customHeight="1">
      <c r="A16" s="166" t="s">
        <v>86</v>
      </c>
      <c r="B16" s="38"/>
      <c r="C16" s="163">
        <v>0</v>
      </c>
      <c r="D16" s="162"/>
      <c r="E16" s="163">
        <v>0</v>
      </c>
      <c r="F16" s="162"/>
      <c r="G16" s="163">
        <v>-166</v>
      </c>
      <c r="H16" s="162"/>
      <c r="I16" s="163">
        <v>166</v>
      </c>
      <c r="J16" s="162"/>
      <c r="K16" s="161">
        <f t="shared" si="0"/>
        <v>0</v>
      </c>
    </row>
    <row r="17" spans="1:11" ht="19.5" customHeight="1" thickBot="1">
      <c r="A17" s="121" t="s">
        <v>100</v>
      </c>
      <c r="B17" s="115"/>
      <c r="C17" s="45">
        <f>C16+C12+C11+C9</f>
        <v>535</v>
      </c>
      <c r="D17" s="126"/>
      <c r="E17" s="45">
        <f>E16+E12+E11+E9</f>
        <v>54</v>
      </c>
      <c r="F17" s="126"/>
      <c r="G17" s="45">
        <f>G16+G12+G11+G9</f>
        <v>2565</v>
      </c>
      <c r="H17" s="126"/>
      <c r="I17" s="45">
        <f>I16+I12+I11+I9</f>
        <v>-2081</v>
      </c>
      <c r="J17" s="126"/>
      <c r="K17" s="45">
        <f>K16+K12+K11+K9</f>
        <v>1073</v>
      </c>
    </row>
    <row r="18" spans="3:6" ht="9.75" customHeight="1" thickTop="1">
      <c r="C18" s="39"/>
      <c r="D18" s="127"/>
      <c r="E18" s="39"/>
      <c r="F18" s="127"/>
    </row>
    <row r="19" spans="1:11" ht="19.5" customHeight="1">
      <c r="A19" s="117" t="s">
        <v>58</v>
      </c>
      <c r="B19" s="117"/>
      <c r="C19" s="163">
        <v>0</v>
      </c>
      <c r="D19" s="162"/>
      <c r="E19" s="163">
        <v>0</v>
      </c>
      <c r="F19" s="162"/>
      <c r="G19" s="163">
        <v>0</v>
      </c>
      <c r="H19" s="162"/>
      <c r="I19" s="163">
        <v>-142</v>
      </c>
      <c r="J19" s="162"/>
      <c r="K19" s="161">
        <f>I19</f>
        <v>-142</v>
      </c>
    </row>
    <row r="20" spans="1:11" ht="19.5" customHeight="1">
      <c r="A20" s="38" t="s">
        <v>39</v>
      </c>
      <c r="B20" s="38"/>
      <c r="C20" s="164">
        <f>SUM(C21:C21)</f>
        <v>0</v>
      </c>
      <c r="D20" s="162"/>
      <c r="E20" s="164"/>
      <c r="F20" s="162"/>
      <c r="G20" s="164"/>
      <c r="H20" s="162"/>
      <c r="I20" s="164"/>
      <c r="J20" s="162"/>
      <c r="K20" s="164"/>
    </row>
    <row r="21" spans="1:11" ht="38.25" customHeight="1">
      <c r="A21" s="165" t="s">
        <v>81</v>
      </c>
      <c r="B21" s="117"/>
      <c r="C21" s="163">
        <v>0</v>
      </c>
      <c r="D21" s="162"/>
      <c r="E21" s="163">
        <v>0</v>
      </c>
      <c r="F21" s="162"/>
      <c r="G21" s="163"/>
      <c r="H21" s="162"/>
      <c r="I21" s="163"/>
      <c r="J21" s="162"/>
      <c r="K21" s="161">
        <f>SUM(C21:I21)</f>
        <v>0</v>
      </c>
    </row>
    <row r="22" spans="1:11" ht="9.75" customHeight="1">
      <c r="A22" s="117"/>
      <c r="B22" s="117"/>
      <c r="C22" s="163"/>
      <c r="D22" s="162"/>
      <c r="E22" s="163"/>
      <c r="F22" s="162"/>
      <c r="G22" s="163"/>
      <c r="H22" s="162"/>
      <c r="I22" s="163"/>
      <c r="J22" s="162"/>
      <c r="K22" s="161"/>
    </row>
    <row r="23" spans="1:11" ht="9.75" customHeight="1">
      <c r="A23" s="166"/>
      <c r="B23" s="38"/>
      <c r="C23" s="163"/>
      <c r="D23" s="162"/>
      <c r="E23" s="163"/>
      <c r="F23" s="162"/>
      <c r="G23" s="163"/>
      <c r="H23" s="162"/>
      <c r="I23" s="163"/>
      <c r="J23" s="162"/>
      <c r="K23" s="161"/>
    </row>
    <row r="24" spans="1:11" ht="19.5" customHeight="1" thickBot="1">
      <c r="A24" s="181" t="s">
        <v>101</v>
      </c>
      <c r="B24" s="115"/>
      <c r="C24" s="45">
        <f>C17+C19+C20+C21</f>
        <v>535</v>
      </c>
      <c r="D24" s="126" t="e">
        <f>D23+D20+#REF!+D19</f>
        <v>#REF!</v>
      </c>
      <c r="E24" s="45">
        <f>E17+E19+E21</f>
        <v>54</v>
      </c>
      <c r="F24" s="126" t="e">
        <f>F22+#REF!+#REF!+F19</f>
        <v>#REF!</v>
      </c>
      <c r="G24" s="45">
        <f>G17+G20+G21</f>
        <v>2565</v>
      </c>
      <c r="H24" s="126" t="e">
        <f>H22+#REF!+#REF!+H19</f>
        <v>#REF!</v>
      </c>
      <c r="I24" s="45">
        <v>-2223</v>
      </c>
      <c r="J24" s="126"/>
      <c r="K24" s="45">
        <v>931</v>
      </c>
    </row>
    <row r="25" spans="1:11" ht="12.75" customHeight="1" thickTop="1">
      <c r="A25" s="181"/>
      <c r="B25" s="115"/>
      <c r="C25" s="201"/>
      <c r="D25" s="126"/>
      <c r="E25" s="201"/>
      <c r="F25" s="126"/>
      <c r="G25" s="201"/>
      <c r="H25" s="126"/>
      <c r="I25" s="201"/>
      <c r="J25" s="126"/>
      <c r="K25" s="201"/>
    </row>
    <row r="26" spans="1:11" ht="19.5" customHeight="1">
      <c r="A26" s="116"/>
      <c r="B26" s="117"/>
      <c r="C26" s="163"/>
      <c r="D26" s="162"/>
      <c r="E26" s="163"/>
      <c r="F26" s="162"/>
      <c r="G26" s="163"/>
      <c r="H26" s="162"/>
      <c r="I26" s="163"/>
      <c r="J26" s="162"/>
      <c r="K26" s="161"/>
    </row>
    <row r="27" spans="1:4" s="5" customFormat="1" ht="19.5" customHeight="1">
      <c r="A27" s="168" t="s">
        <v>77</v>
      </c>
      <c r="B27" s="25"/>
      <c r="C27" s="26"/>
      <c r="D27" s="26"/>
    </row>
    <row r="28" spans="1:4" s="5" customFormat="1" ht="19.5" customHeight="1">
      <c r="A28" s="168"/>
      <c r="B28" s="25"/>
      <c r="C28" s="26"/>
      <c r="D28" s="26"/>
    </row>
    <row r="29" spans="1:10" ht="19.5" customHeight="1">
      <c r="A29" s="168" t="s">
        <v>76</v>
      </c>
      <c r="D29" s="31"/>
      <c r="F29" s="31"/>
      <c r="H29" s="31"/>
      <c r="J29" s="31"/>
    </row>
  </sheetData>
  <sheetProtection/>
  <mergeCells count="6">
    <mergeCell ref="A3:K3"/>
    <mergeCell ref="C5:C6"/>
    <mergeCell ref="E5:E6"/>
    <mergeCell ref="G5:G6"/>
    <mergeCell ref="I5:I6"/>
    <mergeCell ref="K5:K6"/>
  </mergeCells>
  <printOptions/>
  <pageMargins left="0.7874015748031497" right="0.75" top="0.3937007874015748" bottom="0.1968503937007874" header="0.3937007874015748" footer="0.3937007874015748"/>
  <pageSetup horizontalDpi="600" verticalDpi="600" orientation="landscape" paperSize="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Laptop</cp:lastModifiedBy>
  <cp:lastPrinted>2011-07-18T06:08:41Z</cp:lastPrinted>
  <dcterms:created xsi:type="dcterms:W3CDTF">2000-02-10T16:17:34Z</dcterms:created>
  <dcterms:modified xsi:type="dcterms:W3CDTF">2011-07-21T15:32:46Z</dcterms:modified>
  <cp:category/>
  <cp:version/>
  <cp:contentType/>
  <cp:contentStatus/>
</cp:coreProperties>
</file>