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<sst xmlns="http://schemas.openxmlformats.org/spreadsheetml/2006/main" count="361" uniqueCount="173">
  <si>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</si>
  <si>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</si>
  <si>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</si>
  <si>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</si>
  <si>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</si>
  <si>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</si>
  <si>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</si>
  <si>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</si>
  <si>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</si>
  <si>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</si>
  <si>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</si>
  <si>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</si>
  <si>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</si>
  <si>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</si>
  <si>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</si>
  <si>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</si>
  <si>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</si>
  <si>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</si>
  <si>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</si>
  <si>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</si>
  <si>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</si>
  <si>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</si>
  <si>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</si>
  <si>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</si>
  <si>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</si>
  <si>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</si>
  <si>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</si>
  <si>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</si>
  <si>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</si>
  <si>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</si>
  <si>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</si>
  <si>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</si>
  <si>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</si>
  <si>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</si>
  <si>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</si>
  <si>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</si>
  <si>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</si>
  <si>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</si>
  <si>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</si>
  <si>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</si>
  <si>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</si>
  <si>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</si>
  <si>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</si>
  <si>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</si>
  <si>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</si>
  <si>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</si>
  <si>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</si>
  <si>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</si>
  <si>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</si>
  <si>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</si>
  <si>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</si>
  <si>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</si>
  <si>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</si>
  <si>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</si>
  <si>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</si>
  <si>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</si>
  <si>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</si>
  <si>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</si>
  <si>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</si>
  <si>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</si>
  <si>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</si>
  <si>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</si>
  <si>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</si>
  <si>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</si>
  <si>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</si>
  <si>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</si>
  <si>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</si>
  <si>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</si>
  <si>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</si>
  <si>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</si>
  <si>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</si>
  <si>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</si>
  <si>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</si>
  <si>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</si>
  <si>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</si>
  <si>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</si>
  <si>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</si>
  <si>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</si>
  <si>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</si>
  <si>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</si>
  <si>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</si>
  <si>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</si>
  <si>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</si>
  <si>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</si>
  <si>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</si>
  <si>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</si>
  <si>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</si>
  <si>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</si>
  <si>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</si>
  <si>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</si>
  <si>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</si>
  <si>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</si>
  <si>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</si>
  <si>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</si>
  <si>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</si>
  <si>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</si>
  <si>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</si>
  <si>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</si>
  <si>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</si>
  <si>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</si>
  <si>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</si>
  <si>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</si>
  <si>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</si>
  <si>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</si>
  <si>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</si>
  <si>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</si>
  <si>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</si>
  <si>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</si>
  <si>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</si>
  <si>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</si>
  <si>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</si>
  <si>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</si>
  <si>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</si>
  <si>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</si>
  <si>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</si>
  <si>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</si>
  <si>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</si>
  <si>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</si>
  <si>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</si>
  <si>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</si>
  <si>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</si>
  <si>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</si>
  <si>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</si>
  <si>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</si>
  <si>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</si>
  <si>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</si>
  <si>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</si>
  <si>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</si>
  <si>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</si>
  <si>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</si>
  <si>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</si>
  <si>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</si>
  <si>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</si>
  <si>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</si>
  <si>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</si>
  <si>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</si>
  <si>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</si>
  <si>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</si>
  <si>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</si>
  <si>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</si>
  <si>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</si>
  <si>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</si>
  <si>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</si>
  <si>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</si>
  <si>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</si>
  <si>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</si>
  <si>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</si>
  <si>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</si>
  <si>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</si>
  <si>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</si>
  <si>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</si>
  <si>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</si>
  <si>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</si>
  <si>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</si>
  <si>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</si>
  <si>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</si>
  <si>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</si>
  <si>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</si>
  <si>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</si>
  <si>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</si>
  <si>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</si>
  <si>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</si>
  <si>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</si>
  <si>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</si>
  <si>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</si>
  <si>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</si>
  <si>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</si>
  <si>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</si>
  <si>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</si>
  <si>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</si>
  <si>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</si>
  <si>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</si>
  <si>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*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</si>
</sst>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0" fillId="34" borderId="0" xfId="46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180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6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5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7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5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5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5" borderId="38" xfId="46" applyNumberFormat="1" applyFont="1" applyFill="1" applyBorder="1" applyAlignment="1" applyProtection="1">
      <alignment vertical="center" wrapText="1"/>
      <protection/>
    </xf>
    <xf numFmtId="180" fontId="0" fillId="35" borderId="38" xfId="60" applyNumberFormat="1" applyFont="1" applyFill="1" applyBorder="1" applyAlignment="1" applyProtection="1">
      <alignment horizontal="right" vertical="center" wrapText="1"/>
      <protection/>
    </xf>
    <xf numFmtId="9" fontId="18" fillId="35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5" borderId="36" xfId="46" applyNumberFormat="1" applyFont="1" applyFill="1" applyBorder="1" applyAlignment="1" applyProtection="1">
      <alignment vertical="center" wrapText="1"/>
      <protection/>
    </xf>
    <xf numFmtId="180" fontId="0" fillId="35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9" fontId="28" fillId="0" borderId="0" xfId="46" applyNumberFormat="1" applyFont="1" applyBorder="1" applyAlignment="1">
      <alignment horizontal="right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5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5" borderId="15" xfId="46" applyFont="1" applyFill="1" applyBorder="1" applyAlignment="1">
      <alignment horizontal="center" vertical="center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7" fillId="35" borderId="38" xfId="46" applyFont="1" applyFill="1" applyBorder="1" applyAlignment="1" applyProtection="1">
      <alignment horizontal="center" vertical="top" wrapText="1"/>
      <protection/>
    </xf>
    <xf numFmtId="0" fontId="7" fillId="35" borderId="45" xfId="46" applyFont="1" applyFill="1" applyBorder="1" applyAlignment="1" applyProtection="1">
      <alignment horizontal="center" vertical="top" wrapText="1"/>
      <protection/>
    </xf>
    <xf numFmtId="0" fontId="7" fillId="35" borderId="18" xfId="46" applyFont="1" applyFill="1" applyBorder="1" applyAlignment="1" applyProtection="1">
      <alignment horizontal="center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I21" sqref="I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2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6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4" t="s">
        <v>12</v>
      </c>
      <c r="F21" s="4"/>
      <c r="G21" s="4"/>
      <c r="H21" s="4"/>
      <c r="I21" s="14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3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4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3.7109375" style="201" customWidth="1"/>
    <col min="2" max="2" width="4.7109375" style="186" customWidth="1"/>
    <col min="3" max="3" width="3.00390625" style="202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216" customWidth="1"/>
    <col min="10" max="10" width="2.28125" style="190" customWidth="1"/>
    <col min="11" max="11" width="42.8515625" style="25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51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251"/>
    </row>
    <row r="3" spans="1:11" s="248" customFormat="1" ht="12.75">
      <c r="A3" s="162" t="s">
        <v>14</v>
      </c>
      <c r="B3" s="162"/>
      <c r="C3" s="162"/>
      <c r="E3" s="270"/>
      <c r="F3" s="270"/>
      <c r="G3" s="270"/>
      <c r="H3" s="270"/>
      <c r="I3" s="270"/>
      <c r="J3" s="249"/>
      <c r="K3" s="251"/>
    </row>
    <row r="4" spans="1:11" s="9" customFormat="1" ht="12.75">
      <c r="A4" s="176"/>
      <c r="B4" s="176"/>
      <c r="C4" s="176"/>
      <c r="D4" s="176"/>
      <c r="E4" s="23"/>
      <c r="F4" s="23"/>
      <c r="G4" s="23"/>
      <c r="H4" s="163"/>
      <c r="I4" s="179"/>
      <c r="J4" s="176"/>
      <c r="K4" s="251"/>
    </row>
    <row r="5" spans="1:11" ht="21" customHeight="1">
      <c r="A5" s="190"/>
      <c r="B5" s="190"/>
      <c r="C5" s="190"/>
      <c r="D5" s="177"/>
      <c r="E5" s="276" t="s">
        <v>163</v>
      </c>
      <c r="F5" s="277"/>
      <c r="G5" s="277"/>
      <c r="H5" s="278" t="s">
        <v>164</v>
      </c>
      <c r="I5" s="272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8"/>
      <c r="I6" s="272"/>
      <c r="J6" s="172"/>
      <c r="K6" s="254" t="s">
        <v>161</v>
      </c>
    </row>
    <row r="7" spans="1:11" s="29" customFormat="1" ht="21" customHeight="1">
      <c r="A7" s="273" t="s">
        <v>15</v>
      </c>
      <c r="B7" s="273"/>
      <c r="C7" s="273"/>
      <c r="D7" s="274"/>
      <c r="E7" s="250" t="s">
        <v>16</v>
      </c>
      <c r="F7" s="250" t="s">
        <v>17</v>
      </c>
      <c r="G7" s="250" t="s">
        <v>18</v>
      </c>
      <c r="H7" s="278"/>
      <c r="I7" s="272"/>
      <c r="J7" s="172"/>
      <c r="K7" s="255" t="s">
        <v>162</v>
      </c>
    </row>
    <row r="8" spans="1:11" s="29" customFormat="1" ht="12.75">
      <c r="A8" s="25"/>
      <c r="B8" s="275"/>
      <c r="C8" s="275"/>
      <c r="D8" s="275"/>
      <c r="E8" s="30"/>
      <c r="F8" s="30"/>
      <c r="G8" s="30"/>
      <c r="H8" s="203"/>
      <c r="I8" s="32"/>
      <c r="J8" s="32"/>
      <c r="K8" s="251"/>
    </row>
    <row r="9" spans="1:11" s="36" customFormat="1" ht="15">
      <c r="A9" s="33" t="s">
        <v>19</v>
      </c>
      <c r="B9" s="266" t="s">
        <v>120</v>
      </c>
      <c r="C9" s="266"/>
      <c r="D9" s="267"/>
      <c r="E9" s="268"/>
      <c r="F9" s="268"/>
      <c r="G9" s="268"/>
      <c r="H9" s="268"/>
      <c r="I9" s="34">
        <v>0.1</v>
      </c>
      <c r="J9" s="204"/>
      <c r="K9" s="251"/>
    </row>
    <row r="10" spans="1:11" s="24" customFormat="1" ht="38.25">
      <c r="A10" s="37">
        <f aca="true" t="shared" si="0" ref="A10:A15">IF(NOT(COUNTBLANK(E10:G10)=2),"!","")</f>
      </c>
      <c r="B10" s="191" t="s">
        <v>20</v>
      </c>
      <c r="C10" s="191"/>
      <c r="D10" s="182" t="s">
        <v>148</v>
      </c>
      <c r="E10" s="41" t="s">
        <v>172</v>
      </c>
      <c r="F10" s="40"/>
      <c r="G10" s="41"/>
      <c r="H10" s="165">
        <v>0.1</v>
      </c>
      <c r="I10" s="205">
        <f aca="true" t="shared" si="1" ref="I10:I15">IF(ISBLANK($E10),IF(ISBLANK($F10),0,$F$6),$E$6)*$H10</f>
        <v>0.1</v>
      </c>
      <c r="J10" s="206"/>
      <c r="K10" s="252"/>
    </row>
    <row r="11" spans="1:11" s="24" customFormat="1" ht="63.75">
      <c r="A11" s="37">
        <f t="shared" si="0"/>
      </c>
      <c r="B11" s="191" t="s">
        <v>21</v>
      </c>
      <c r="C11" s="191"/>
      <c r="D11" s="182" t="s">
        <v>22</v>
      </c>
      <c r="E11" s="41" t="s">
        <v>172</v>
      </c>
      <c r="F11" s="40"/>
      <c r="G11" s="41"/>
      <c r="H11" s="165">
        <v>0.18</v>
      </c>
      <c r="I11" s="205">
        <f t="shared" si="1"/>
        <v>0.18</v>
      </c>
      <c r="J11" s="206"/>
      <c r="K11" s="252"/>
    </row>
    <row r="12" spans="1:11" s="24" customFormat="1" ht="38.25">
      <c r="A12" s="37">
        <f t="shared" si="0"/>
      </c>
      <c r="B12" s="191" t="s">
        <v>23</v>
      </c>
      <c r="C12" s="191"/>
      <c r="D12" s="182" t="s">
        <v>24</v>
      </c>
      <c r="E12" s="41" t="s">
        <v>172</v>
      </c>
      <c r="F12" s="40"/>
      <c r="G12" s="41"/>
      <c r="H12" s="165">
        <v>0.18</v>
      </c>
      <c r="I12" s="205">
        <f t="shared" si="1"/>
        <v>0.18</v>
      </c>
      <c r="J12" s="206"/>
      <c r="K12" s="252"/>
    </row>
    <row r="13" spans="1:11" s="24" customFormat="1" ht="25.5">
      <c r="A13" s="37">
        <f t="shared" si="0"/>
      </c>
      <c r="B13" s="191" t="s">
        <v>25</v>
      </c>
      <c r="C13" s="191"/>
      <c r="D13" s="182" t="s">
        <v>133</v>
      </c>
      <c r="E13" s="41" t="s">
        <v>172</v>
      </c>
      <c r="F13" s="40"/>
      <c r="G13" s="41"/>
      <c r="H13" s="165">
        <v>0.18</v>
      </c>
      <c r="I13" s="205">
        <f t="shared" si="1"/>
        <v>0.18</v>
      </c>
      <c r="J13" s="206"/>
      <c r="K13" s="252"/>
    </row>
    <row r="14" spans="1:11" s="24" customFormat="1" ht="63.75">
      <c r="A14" s="37">
        <f t="shared" si="0"/>
      </c>
      <c r="B14" s="191" t="s">
        <v>26</v>
      </c>
      <c r="C14" s="191"/>
      <c r="D14" s="182" t="s">
        <v>128</v>
      </c>
      <c r="E14" s="41" t="s">
        <v>172</v>
      </c>
      <c r="F14" s="40"/>
      <c r="G14" s="41"/>
      <c r="H14" s="165">
        <v>0.18</v>
      </c>
      <c r="I14" s="205">
        <f t="shared" si="1"/>
        <v>0.18</v>
      </c>
      <c r="J14" s="206"/>
      <c r="K14" s="252"/>
    </row>
    <row r="15" spans="1:11" s="24" customFormat="1" ht="38.25">
      <c r="A15" s="37">
        <f t="shared" si="0"/>
      </c>
      <c r="B15" s="191" t="s">
        <v>27</v>
      </c>
      <c r="C15" s="191"/>
      <c r="D15" s="182" t="s">
        <v>28</v>
      </c>
      <c r="E15" s="41" t="s">
        <v>172</v>
      </c>
      <c r="F15" s="40"/>
      <c r="G15" s="41"/>
      <c r="H15" s="165">
        <v>0.18</v>
      </c>
      <c r="I15" s="205">
        <f t="shared" si="1"/>
        <v>0.18</v>
      </c>
      <c r="J15" s="206"/>
      <c r="K15" s="252"/>
    </row>
    <row r="16" spans="1:11" s="24" customFormat="1" ht="12.75">
      <c r="A16" s="192"/>
      <c r="B16" s="193"/>
      <c r="C16" s="193"/>
      <c r="D16" s="180"/>
      <c r="E16" s="47"/>
      <c r="F16" s="47"/>
      <c r="G16" s="47"/>
      <c r="H16" s="165">
        <f>SUM(H10:H15)</f>
        <v>1</v>
      </c>
      <c r="I16" s="207">
        <f>SUM(I10:I15)</f>
        <v>1</v>
      </c>
      <c r="J16" s="206"/>
      <c r="K16" s="251"/>
    </row>
    <row r="17" spans="1:11" s="50" customFormat="1" ht="12.75">
      <c r="A17" s="48"/>
      <c r="B17" s="49"/>
      <c r="C17" s="49"/>
      <c r="D17" s="184"/>
      <c r="E17" s="48"/>
      <c r="F17" s="48"/>
      <c r="G17" s="48"/>
      <c r="H17" s="166"/>
      <c r="I17" s="208"/>
      <c r="J17" s="209"/>
      <c r="K17" s="251"/>
    </row>
    <row r="18" spans="1:11" s="36" customFormat="1" ht="15">
      <c r="A18" s="33" t="s">
        <v>29</v>
      </c>
      <c r="B18" s="266" t="s">
        <v>122</v>
      </c>
      <c r="C18" s="266"/>
      <c r="D18" s="267"/>
      <c r="E18" s="268"/>
      <c r="F18" s="268"/>
      <c r="G18" s="268"/>
      <c r="H18" s="268"/>
      <c r="I18" s="34">
        <v>0.1</v>
      </c>
      <c r="J18" s="204"/>
      <c r="K18" s="251"/>
    </row>
    <row r="19" spans="1:11" s="24" customFormat="1" ht="38.25">
      <c r="A19" s="37">
        <f aca="true" t="shared" si="2" ref="A19:A29">IF(NOT(COUNTBLANK(E19:G19)=2),"!","")</f>
      </c>
      <c r="B19" s="191" t="s">
        <v>30</v>
      </c>
      <c r="C19" s="191"/>
      <c r="D19" s="182" t="s">
        <v>129</v>
      </c>
      <c r="E19" s="41" t="s">
        <v>172</v>
      </c>
      <c r="F19" s="40"/>
      <c r="G19" s="41"/>
      <c r="H19" s="165">
        <v>0.1</v>
      </c>
      <c r="I19" s="205">
        <f aca="true" t="shared" si="3" ref="I19:I29">IF(ISBLANK($E19),IF(ISBLANK($F19),0,$F$6),$E$6)*$H19</f>
        <v>0.1</v>
      </c>
      <c r="J19" s="206"/>
      <c r="K19" s="252"/>
    </row>
    <row r="20" spans="1:11" s="24" customFormat="1" ht="38.25">
      <c r="A20" s="37">
        <f t="shared" si="2"/>
      </c>
      <c r="B20" s="191" t="s">
        <v>31</v>
      </c>
      <c r="C20" s="191"/>
      <c r="D20" s="181" t="s">
        <v>149</v>
      </c>
      <c r="E20" s="41" t="s">
        <v>172</v>
      </c>
      <c r="F20" s="40"/>
      <c r="G20" s="41"/>
      <c r="H20" s="165">
        <v>0.1</v>
      </c>
      <c r="I20" s="205">
        <f t="shared" si="3"/>
        <v>0.1</v>
      </c>
      <c r="J20" s="206"/>
      <c r="K20" s="252"/>
    </row>
    <row r="21" spans="1:11" s="24" customFormat="1" ht="38.25">
      <c r="A21" s="37">
        <f t="shared" si="2"/>
      </c>
      <c r="B21" s="191" t="s">
        <v>32</v>
      </c>
      <c r="C21" s="191"/>
      <c r="D21" s="181" t="s">
        <v>136</v>
      </c>
      <c r="E21" s="41"/>
      <c r="F21" s="40"/>
      <c r="G21" s="41" t="s">
        <v>172</v>
      </c>
      <c r="H21" s="165">
        <v>0.1</v>
      </c>
      <c r="I21" s="205">
        <f t="shared" si="3"/>
        <v>0</v>
      </c>
      <c r="J21" s="206"/>
      <c r="K21" s="252"/>
    </row>
    <row r="22" spans="1:11" s="24" customFormat="1" ht="25.5">
      <c r="A22" s="37">
        <f t="shared" si="2"/>
      </c>
      <c r="B22" s="191" t="s">
        <v>34</v>
      </c>
      <c r="C22" s="191"/>
      <c r="D22" s="182" t="s">
        <v>33</v>
      </c>
      <c r="E22" s="41" t="s">
        <v>172</v>
      </c>
      <c r="F22" s="40"/>
      <c r="G22" s="41"/>
      <c r="H22" s="165">
        <v>0.1</v>
      </c>
      <c r="I22" s="205">
        <f t="shared" si="3"/>
        <v>0.1</v>
      </c>
      <c r="J22" s="206"/>
      <c r="K22" s="252"/>
    </row>
    <row r="23" spans="1:11" s="24" customFormat="1" ht="38.25">
      <c r="A23" s="37">
        <f t="shared" si="2"/>
      </c>
      <c r="B23" s="191" t="s">
        <v>35</v>
      </c>
      <c r="C23" s="191"/>
      <c r="D23" s="181" t="s">
        <v>150</v>
      </c>
      <c r="E23" s="41" t="s">
        <v>172</v>
      </c>
      <c r="F23" s="40"/>
      <c r="G23" s="41"/>
      <c r="H23" s="165">
        <v>0.1</v>
      </c>
      <c r="I23" s="205">
        <f t="shared" si="3"/>
        <v>0.1</v>
      </c>
      <c r="J23" s="206"/>
      <c r="K23" s="252"/>
    </row>
    <row r="24" spans="1:11" s="24" customFormat="1" ht="25.5">
      <c r="A24" s="37">
        <f t="shared" si="2"/>
      </c>
      <c r="B24" s="191" t="s">
        <v>37</v>
      </c>
      <c r="C24" s="191"/>
      <c r="D24" s="182" t="s">
        <v>36</v>
      </c>
      <c r="E24" s="41" t="s">
        <v>172</v>
      </c>
      <c r="F24" s="40"/>
      <c r="G24" s="41"/>
      <c r="H24" s="165">
        <v>0.1</v>
      </c>
      <c r="I24" s="205">
        <f t="shared" si="3"/>
        <v>0.1</v>
      </c>
      <c r="J24" s="206"/>
      <c r="K24" s="252"/>
    </row>
    <row r="25" spans="1:11" s="24" customFormat="1" ht="38.25">
      <c r="A25" s="37">
        <f t="shared" si="2"/>
      </c>
      <c r="B25" s="191" t="s">
        <v>39</v>
      </c>
      <c r="C25" s="191"/>
      <c r="D25" s="182" t="s">
        <v>38</v>
      </c>
      <c r="E25" s="41" t="s">
        <v>172</v>
      </c>
      <c r="F25" s="40"/>
      <c r="G25" s="41"/>
      <c r="H25" s="165">
        <v>0.1</v>
      </c>
      <c r="I25" s="205">
        <f t="shared" si="3"/>
        <v>0.1</v>
      </c>
      <c r="J25" s="206"/>
      <c r="K25" s="252"/>
    </row>
    <row r="26" spans="1:11" s="24" customFormat="1" ht="25.5">
      <c r="A26" s="37">
        <f t="shared" si="2"/>
      </c>
      <c r="B26" s="191" t="s">
        <v>40</v>
      </c>
      <c r="C26" s="191"/>
      <c r="D26" s="182" t="s">
        <v>141</v>
      </c>
      <c r="E26" s="41"/>
      <c r="F26" s="40"/>
      <c r="G26" s="41" t="s">
        <v>172</v>
      </c>
      <c r="H26" s="165">
        <v>0.05</v>
      </c>
      <c r="I26" s="205">
        <f t="shared" si="3"/>
        <v>0</v>
      </c>
      <c r="J26" s="206"/>
      <c r="K26" s="252"/>
    </row>
    <row r="27" spans="1:11" s="24" customFormat="1" ht="63.75">
      <c r="A27" s="37">
        <f t="shared" si="2"/>
      </c>
      <c r="B27" s="191" t="s">
        <v>138</v>
      </c>
      <c r="C27" s="191"/>
      <c r="D27" s="182" t="s">
        <v>139</v>
      </c>
      <c r="E27" s="41" t="s">
        <v>172</v>
      </c>
      <c r="F27" s="40"/>
      <c r="G27" s="41"/>
      <c r="H27" s="165">
        <v>0.05</v>
      </c>
      <c r="I27" s="205">
        <f t="shared" si="3"/>
        <v>0.05</v>
      </c>
      <c r="J27" s="206"/>
      <c r="K27" s="252"/>
    </row>
    <row r="28" spans="1:11" s="24" customFormat="1" ht="25.5">
      <c r="A28" s="37">
        <f t="shared" si="2"/>
      </c>
      <c r="B28" s="191" t="s">
        <v>42</v>
      </c>
      <c r="C28" s="191"/>
      <c r="D28" s="181" t="s">
        <v>41</v>
      </c>
      <c r="E28" s="41" t="s">
        <v>172</v>
      </c>
      <c r="F28" s="40"/>
      <c r="G28" s="41"/>
      <c r="H28" s="165">
        <v>0.1</v>
      </c>
      <c r="I28" s="205">
        <f t="shared" si="3"/>
        <v>0.1</v>
      </c>
      <c r="J28" s="206"/>
      <c r="K28" s="252"/>
    </row>
    <row r="29" spans="1:11" s="24" customFormat="1" ht="38.25">
      <c r="A29" s="37">
        <f t="shared" si="2"/>
      </c>
      <c r="B29" s="191" t="s">
        <v>151</v>
      </c>
      <c r="C29" s="191"/>
      <c r="D29" s="182" t="s">
        <v>43</v>
      </c>
      <c r="E29" s="41" t="s">
        <v>172</v>
      </c>
      <c r="F29" s="40"/>
      <c r="G29" s="41"/>
      <c r="H29" s="165">
        <v>0.1</v>
      </c>
      <c r="I29" s="205">
        <f t="shared" si="3"/>
        <v>0.1</v>
      </c>
      <c r="J29" s="206"/>
      <c r="K29" s="252"/>
    </row>
    <row r="30" spans="1:11" s="24" customFormat="1" ht="12.75">
      <c r="A30" s="192"/>
      <c r="B30" s="193"/>
      <c r="C30" s="193"/>
      <c r="D30" s="180"/>
      <c r="E30" s="47"/>
      <c r="F30" s="47"/>
      <c r="G30" s="47"/>
      <c r="H30" s="165">
        <f>SUM(H19:H29)</f>
        <v>1</v>
      </c>
      <c r="I30" s="207">
        <f>SUM(I19:I29)</f>
        <v>0.85</v>
      </c>
      <c r="J30" s="206"/>
      <c r="K30" s="251"/>
    </row>
    <row r="31" spans="1:11" s="50" customFormat="1" ht="12.75">
      <c r="A31" s="184"/>
      <c r="B31" s="193"/>
      <c r="C31" s="193"/>
      <c r="D31" s="184"/>
      <c r="E31" s="53"/>
      <c r="F31" s="53"/>
      <c r="G31" s="53"/>
      <c r="H31" s="171"/>
      <c r="I31" s="210"/>
      <c r="J31" s="210"/>
      <c r="K31" s="251"/>
    </row>
    <row r="32" spans="1:11" s="54" customFormat="1" ht="15">
      <c r="A32" s="54" t="s">
        <v>44</v>
      </c>
      <c r="B32" s="271" t="s">
        <v>114</v>
      </c>
      <c r="C32" s="271"/>
      <c r="D32" s="271"/>
      <c r="E32" s="271"/>
      <c r="F32" s="271"/>
      <c r="G32" s="271"/>
      <c r="H32" s="271"/>
      <c r="I32" s="55">
        <v>0.1</v>
      </c>
      <c r="J32" s="204"/>
      <c r="K32" s="251"/>
    </row>
    <row r="33" spans="1:11" s="24" customFormat="1" ht="51">
      <c r="A33" s="37">
        <f>IF(NOT(COUNTBLANK(E33:G33)=2),"!","")</f>
      </c>
      <c r="B33" s="191" t="s">
        <v>45</v>
      </c>
      <c r="C33" s="191"/>
      <c r="D33" s="182" t="s">
        <v>46</v>
      </c>
      <c r="E33" s="41" t="s">
        <v>172</v>
      </c>
      <c r="F33" s="40"/>
      <c r="G33" s="40"/>
      <c r="H33" s="165">
        <v>0.2</v>
      </c>
      <c r="I33" s="205">
        <f>IF(ISBLANK($E33),IF(ISBLANK($F33),0,$F$6),$E$6)*$H33</f>
        <v>0.2</v>
      </c>
      <c r="J33" s="206"/>
      <c r="K33" s="252"/>
    </row>
    <row r="34" spans="1:11" s="24" customFormat="1" ht="38.25">
      <c r="A34" s="37">
        <f>IF(NOT(COUNTBLANK(E34:G34)=2),"!","")</f>
      </c>
      <c r="B34" s="191" t="s">
        <v>47</v>
      </c>
      <c r="C34" s="191"/>
      <c r="D34" s="182" t="s">
        <v>48</v>
      </c>
      <c r="E34" s="41" t="s">
        <v>172</v>
      </c>
      <c r="F34" s="40"/>
      <c r="G34" s="40"/>
      <c r="H34" s="165">
        <v>0.2</v>
      </c>
      <c r="I34" s="205">
        <f>IF(ISBLANK($E34),IF(ISBLANK($F34),0,$F$6),$E$6)*$H34</f>
        <v>0.2</v>
      </c>
      <c r="J34" s="206"/>
      <c r="K34" s="252"/>
    </row>
    <row r="35" spans="1:11" s="24" customFormat="1" ht="38.25">
      <c r="A35" s="37">
        <f>IF(NOT(COUNTBLANK(E35:G35)=2),"!","")</f>
      </c>
      <c r="B35" s="191" t="s">
        <v>49</v>
      </c>
      <c r="C35" s="191"/>
      <c r="D35" s="182" t="s">
        <v>50</v>
      </c>
      <c r="E35" s="41" t="s">
        <v>172</v>
      </c>
      <c r="F35" s="40"/>
      <c r="G35" s="40"/>
      <c r="H35" s="165">
        <v>0.2</v>
      </c>
      <c r="I35" s="205">
        <f>IF(ISBLANK($E35),IF(ISBLANK($F35),0,$F$6),$E$6)*$H35</f>
        <v>0.2</v>
      </c>
      <c r="J35" s="206"/>
      <c r="K35" s="252"/>
    </row>
    <row r="36" spans="1:11" s="24" customFormat="1" ht="51">
      <c r="A36" s="37">
        <f>IF(NOT(COUNTBLANK(E36:G36)=2),"!","")</f>
      </c>
      <c r="B36" s="191" t="s">
        <v>51</v>
      </c>
      <c r="C36" s="191"/>
      <c r="D36" s="181" t="s">
        <v>130</v>
      </c>
      <c r="E36" s="41" t="s">
        <v>172</v>
      </c>
      <c r="F36" s="40"/>
      <c r="G36" s="40"/>
      <c r="H36" s="165">
        <v>0.2</v>
      </c>
      <c r="I36" s="205">
        <f>IF(ISBLANK($E36),IF(ISBLANK($F36),0,$F$6),$E$6)*$H36</f>
        <v>0.2</v>
      </c>
      <c r="J36" s="206"/>
      <c r="K36" s="252"/>
    </row>
    <row r="37" spans="1:11" s="24" customFormat="1" ht="25.5">
      <c r="A37" s="37">
        <f>IF(NOT(COUNTBLANK(E37:G37)=2),"!","")</f>
      </c>
      <c r="B37" s="191" t="s">
        <v>52</v>
      </c>
      <c r="C37" s="191"/>
      <c r="D37" s="182" t="s">
        <v>53</v>
      </c>
      <c r="E37" s="41" t="s">
        <v>172</v>
      </c>
      <c r="F37" s="40"/>
      <c r="G37" s="40"/>
      <c r="H37" s="165">
        <v>0.2</v>
      </c>
      <c r="I37" s="205">
        <f>IF(ISBLANK($E37),IF(ISBLANK($F37),0,$F$6),$E$6)*$H37</f>
        <v>0.2</v>
      </c>
      <c r="J37" s="206"/>
      <c r="K37" s="252"/>
    </row>
    <row r="38" spans="2:11" s="22" customFormat="1" ht="12.75">
      <c r="B38" s="56"/>
      <c r="C38" s="56"/>
      <c r="E38" s="48"/>
      <c r="F38" s="48"/>
      <c r="G38" s="48"/>
      <c r="H38" s="165">
        <f>SUM(H33:H37)</f>
        <v>1</v>
      </c>
      <c r="I38" s="207">
        <f>SUM(I33:I37)</f>
        <v>1</v>
      </c>
      <c r="J38" s="211"/>
      <c r="K38" s="251"/>
    </row>
    <row r="39" spans="1:11" s="59" customFormat="1" ht="15">
      <c r="A39" s="33" t="s">
        <v>54</v>
      </c>
      <c r="B39" s="266" t="s">
        <v>121</v>
      </c>
      <c r="C39" s="266"/>
      <c r="D39" s="267"/>
      <c r="E39" s="268"/>
      <c r="F39" s="268"/>
      <c r="G39" s="268"/>
      <c r="H39" s="268"/>
      <c r="I39" s="34">
        <v>0.2</v>
      </c>
      <c r="J39" s="212"/>
      <c r="K39" s="251"/>
    </row>
    <row r="40" spans="1:11" s="24" customFormat="1" ht="51">
      <c r="A40" s="37">
        <f>IF(NOT(COUNTBLANK(E40:G40)=2),"!","")</f>
      </c>
      <c r="B40" s="191" t="s">
        <v>55</v>
      </c>
      <c r="C40" s="191"/>
      <c r="D40" s="182" t="s">
        <v>56</v>
      </c>
      <c r="E40" s="41" t="s">
        <v>172</v>
      </c>
      <c r="F40" s="40"/>
      <c r="G40" s="40"/>
      <c r="H40" s="165">
        <v>0.25</v>
      </c>
      <c r="I40" s="205">
        <f>IF(ISBLANK($E40),IF(ISBLANK($F40),0,$F$6),$E$6)*$H40</f>
        <v>0.25</v>
      </c>
      <c r="J40" s="206"/>
      <c r="K40" s="252"/>
    </row>
    <row r="41" spans="1:11" s="24" customFormat="1" ht="38.25">
      <c r="A41" s="37">
        <f>IF(NOT(COUNTBLANK(E41:G41)=2),"!","")</f>
      </c>
      <c r="B41" s="191" t="s">
        <v>57</v>
      </c>
      <c r="C41" s="194"/>
      <c r="D41" s="182" t="s">
        <v>58</v>
      </c>
      <c r="E41" s="41" t="s">
        <v>172</v>
      </c>
      <c r="F41" s="40"/>
      <c r="G41" s="40"/>
      <c r="H41" s="165">
        <v>0.25</v>
      </c>
      <c r="I41" s="205">
        <f>IF(ISBLANK($E41),IF(ISBLANK($F41),0,$F$6),$E$6)*$H41</f>
        <v>0.25</v>
      </c>
      <c r="J41" s="206"/>
      <c r="K41" s="252"/>
    </row>
    <row r="42" spans="1:11" s="24" customFormat="1" ht="25.5">
      <c r="A42" s="37">
        <f>IF(NOT(COUNTBLANK(E42:G42)=2),"!","")</f>
      </c>
      <c r="B42" s="191" t="s">
        <v>59</v>
      </c>
      <c r="C42" s="194"/>
      <c r="D42" s="182" t="s">
        <v>60</v>
      </c>
      <c r="E42" s="41" t="s">
        <v>172</v>
      </c>
      <c r="F42" s="40"/>
      <c r="G42" s="40"/>
      <c r="H42" s="165">
        <v>0.25</v>
      </c>
      <c r="I42" s="205">
        <f>IF(ISBLANK($E42),IF(ISBLANK($F42),0,$F$6),$E$6)*$H42</f>
        <v>0.25</v>
      </c>
      <c r="J42" s="206"/>
      <c r="K42" s="252"/>
    </row>
    <row r="43" spans="1:11" s="24" customFormat="1" ht="25.5">
      <c r="A43" s="37">
        <f>IF(NOT(COUNTBLANK(E43:G43)=2),"!","")</f>
      </c>
      <c r="B43" s="191" t="s">
        <v>61</v>
      </c>
      <c r="C43" s="191"/>
      <c r="D43" s="182" t="s">
        <v>62</v>
      </c>
      <c r="E43" s="41" t="s">
        <v>172</v>
      </c>
      <c r="F43" s="40"/>
      <c r="G43" s="40"/>
      <c r="H43" s="165">
        <v>0.25</v>
      </c>
      <c r="I43" s="205">
        <f>IF(ISBLANK($E43),IF(ISBLANK($F43),0,$F$6),$E$6)*$H43</f>
        <v>0.25</v>
      </c>
      <c r="J43" s="206"/>
      <c r="K43" s="252"/>
    </row>
    <row r="44" spans="1:11" s="50" customFormat="1" ht="12.75">
      <c r="A44" s="195"/>
      <c r="B44" s="196"/>
      <c r="C44" s="197"/>
      <c r="D44" s="63"/>
      <c r="E44" s="64"/>
      <c r="F44" s="64"/>
      <c r="G44" s="64"/>
      <c r="H44" s="165">
        <f>SUM(H40:H43)</f>
        <v>1</v>
      </c>
      <c r="I44" s="207">
        <f>SUM(I40:I43)</f>
        <v>1</v>
      </c>
      <c r="J44" s="65"/>
      <c r="K44" s="251"/>
    </row>
    <row r="45" spans="1:11" s="36" customFormat="1" ht="15">
      <c r="A45" s="33" t="s">
        <v>63</v>
      </c>
      <c r="B45" s="266" t="s">
        <v>113</v>
      </c>
      <c r="C45" s="266"/>
      <c r="D45" s="266"/>
      <c r="E45" s="268"/>
      <c r="F45" s="268"/>
      <c r="G45" s="268"/>
      <c r="H45" s="268"/>
      <c r="I45" s="34">
        <v>0.2</v>
      </c>
      <c r="J45" s="204"/>
      <c r="K45" s="251"/>
    </row>
    <row r="46" spans="1:11" s="24" customFormat="1" ht="25.5">
      <c r="A46" s="37">
        <f aca="true" t="shared" si="4" ref="A46:A54">IF(NOT(COUNTBLANK(E46:G46)=2),"!","")</f>
      </c>
      <c r="B46" s="198" t="s">
        <v>64</v>
      </c>
      <c r="C46" s="191"/>
      <c r="D46" s="182" t="s">
        <v>146</v>
      </c>
      <c r="E46" s="40" t="s">
        <v>172</v>
      </c>
      <c r="F46" s="40"/>
      <c r="G46" s="41"/>
      <c r="H46" s="168">
        <v>0.15</v>
      </c>
      <c r="I46" s="205">
        <f aca="true" t="shared" si="5" ref="I46:I54">IF(ISBLANK($E46),IF(ISBLANK($F46),0,$F$6),$E$6)*$H46</f>
        <v>0.15</v>
      </c>
      <c r="J46" s="206"/>
      <c r="K46" s="252"/>
    </row>
    <row r="47" spans="1:11" s="24" customFormat="1" ht="76.5">
      <c r="A47" s="37">
        <f t="shared" si="4"/>
      </c>
      <c r="B47" s="198" t="s">
        <v>65</v>
      </c>
      <c r="C47" s="191"/>
      <c r="D47" s="182" t="s">
        <v>66</v>
      </c>
      <c r="E47" s="40" t="s">
        <v>172</v>
      </c>
      <c r="F47" s="40"/>
      <c r="G47" s="41"/>
      <c r="H47" s="165">
        <v>0.1</v>
      </c>
      <c r="I47" s="205">
        <f t="shared" si="5"/>
        <v>0.1</v>
      </c>
      <c r="J47" s="206"/>
      <c r="K47" s="252"/>
    </row>
    <row r="48" spans="1:11" s="24" customFormat="1" ht="51">
      <c r="A48" s="37">
        <f t="shared" si="4"/>
      </c>
      <c r="B48" s="198" t="s">
        <v>67</v>
      </c>
      <c r="C48" s="191"/>
      <c r="D48" s="182" t="s">
        <v>68</v>
      </c>
      <c r="E48" s="40" t="s">
        <v>172</v>
      </c>
      <c r="F48" s="40"/>
      <c r="G48" s="41"/>
      <c r="H48" s="165">
        <v>0.1</v>
      </c>
      <c r="I48" s="205">
        <f t="shared" si="5"/>
        <v>0.1</v>
      </c>
      <c r="J48" s="206"/>
      <c r="K48" s="252"/>
    </row>
    <row r="49" spans="1:11" s="24" customFormat="1" ht="38.25">
      <c r="A49" s="37">
        <f t="shared" si="4"/>
      </c>
      <c r="B49" s="198" t="s">
        <v>69</v>
      </c>
      <c r="C49" s="191"/>
      <c r="D49" s="182" t="s">
        <v>70</v>
      </c>
      <c r="E49" s="40"/>
      <c r="F49" s="40"/>
      <c r="G49" s="41" t="s">
        <v>172</v>
      </c>
      <c r="H49" s="165">
        <v>0.1</v>
      </c>
      <c r="I49" s="205">
        <f t="shared" si="5"/>
        <v>0</v>
      </c>
      <c r="J49" s="206"/>
      <c r="K49" s="252"/>
    </row>
    <row r="50" spans="1:11" s="24" customFormat="1" ht="63.75">
      <c r="A50" s="37">
        <f t="shared" si="4"/>
      </c>
      <c r="B50" s="198" t="s">
        <v>71</v>
      </c>
      <c r="C50" s="191"/>
      <c r="D50" s="181" t="s">
        <v>72</v>
      </c>
      <c r="E50" s="40" t="s">
        <v>172</v>
      </c>
      <c r="F50" s="40"/>
      <c r="G50" s="40"/>
      <c r="H50" s="165">
        <v>0.1</v>
      </c>
      <c r="I50" s="205">
        <f t="shared" si="5"/>
        <v>0.1</v>
      </c>
      <c r="J50" s="206"/>
      <c r="K50" s="252"/>
    </row>
    <row r="51" spans="1:11" s="24" customFormat="1" ht="38.25">
      <c r="A51" s="37">
        <f t="shared" si="4"/>
      </c>
      <c r="B51" s="198" t="s">
        <v>73</v>
      </c>
      <c r="C51" s="191"/>
      <c r="D51" s="181" t="s">
        <v>74</v>
      </c>
      <c r="E51" s="40" t="s">
        <v>172</v>
      </c>
      <c r="F51" s="40"/>
      <c r="G51" s="40"/>
      <c r="H51" s="165">
        <v>0.1</v>
      </c>
      <c r="I51" s="205">
        <f t="shared" si="5"/>
        <v>0.1</v>
      </c>
      <c r="J51" s="206"/>
      <c r="K51" s="252"/>
    </row>
    <row r="52" spans="1:11" s="24" customFormat="1" ht="38.25">
      <c r="A52" s="37">
        <f t="shared" si="4"/>
      </c>
      <c r="B52" s="198" t="s">
        <v>75</v>
      </c>
      <c r="C52" s="191"/>
      <c r="D52" s="181" t="s">
        <v>76</v>
      </c>
      <c r="E52" s="40" t="s">
        <v>172</v>
      </c>
      <c r="F52" s="40"/>
      <c r="G52" s="40"/>
      <c r="H52" s="165">
        <v>0.1</v>
      </c>
      <c r="I52" s="205">
        <f t="shared" si="5"/>
        <v>0.1</v>
      </c>
      <c r="J52" s="206"/>
      <c r="K52" s="252"/>
    </row>
    <row r="53" spans="1:11" s="24" customFormat="1" ht="25.5">
      <c r="A53" s="37">
        <f t="shared" si="4"/>
      </c>
      <c r="B53" s="198" t="s">
        <v>77</v>
      </c>
      <c r="C53" s="191"/>
      <c r="D53" s="181" t="s">
        <v>78</v>
      </c>
      <c r="E53" s="40" t="s">
        <v>172</v>
      </c>
      <c r="F53" s="40"/>
      <c r="G53" s="40"/>
      <c r="H53" s="165">
        <v>0.15</v>
      </c>
      <c r="I53" s="205">
        <f t="shared" si="5"/>
        <v>0.15</v>
      </c>
      <c r="J53" s="206"/>
      <c r="K53" s="252"/>
    </row>
    <row r="54" spans="1:11" s="24" customFormat="1" ht="38.25">
      <c r="A54" s="37">
        <f t="shared" si="4"/>
      </c>
      <c r="B54" s="198" t="s">
        <v>79</v>
      </c>
      <c r="C54" s="191"/>
      <c r="D54" s="181" t="s">
        <v>80</v>
      </c>
      <c r="E54" s="41" t="s">
        <v>172</v>
      </c>
      <c r="F54" s="40"/>
      <c r="G54" s="40"/>
      <c r="H54" s="165">
        <v>0.1</v>
      </c>
      <c r="I54" s="205">
        <f t="shared" si="5"/>
        <v>0.1</v>
      </c>
      <c r="J54" s="206"/>
      <c r="K54" s="252"/>
    </row>
    <row r="55" spans="1:11" s="24" customFormat="1" ht="12.75">
      <c r="A55" s="192"/>
      <c r="B55" s="199"/>
      <c r="C55" s="193"/>
      <c r="D55" s="183"/>
      <c r="E55" s="47"/>
      <c r="F55" s="47"/>
      <c r="G55" s="47"/>
      <c r="H55" s="165">
        <f>SUM(H46:H54)</f>
        <v>0.9999999999999999</v>
      </c>
      <c r="I55" s="207">
        <f>SUM(I46:I54)</f>
        <v>0.8999999999999999</v>
      </c>
      <c r="J55" s="206"/>
      <c r="K55" s="251"/>
    </row>
    <row r="56" spans="1:11" s="9" customFormat="1" ht="12" customHeight="1">
      <c r="A56" s="176"/>
      <c r="B56" s="176"/>
      <c r="C56" s="176"/>
      <c r="D56" s="176"/>
      <c r="E56" s="53"/>
      <c r="F56" s="53"/>
      <c r="G56" s="53"/>
      <c r="H56" s="166"/>
      <c r="I56" s="213"/>
      <c r="J56" s="214"/>
      <c r="K56" s="251"/>
    </row>
    <row r="57" spans="1:11" s="9" customFormat="1" ht="12.75" hidden="1">
      <c r="A57" s="184"/>
      <c r="B57" s="176"/>
      <c r="C57" s="176"/>
      <c r="D57" s="176"/>
      <c r="E57" s="53"/>
      <c r="F57" s="53"/>
      <c r="G57" s="53"/>
      <c r="H57" s="166"/>
      <c r="I57" s="213"/>
      <c r="J57" s="214"/>
      <c r="K57" s="251"/>
    </row>
    <row r="58" spans="2:11" s="22" customFormat="1" ht="12.75">
      <c r="B58" s="70"/>
      <c r="C58" s="70"/>
      <c r="E58" s="48"/>
      <c r="F58" s="48"/>
      <c r="G58" s="48"/>
      <c r="H58" s="166"/>
      <c r="I58" s="213"/>
      <c r="J58" s="211"/>
      <c r="K58" s="251"/>
    </row>
    <row r="59" spans="1:11" s="36" customFormat="1" ht="18" customHeight="1">
      <c r="A59" s="33" t="s">
        <v>81</v>
      </c>
      <c r="B59" s="266" t="s">
        <v>118</v>
      </c>
      <c r="C59" s="266"/>
      <c r="D59" s="266"/>
      <c r="E59" s="268"/>
      <c r="F59" s="268"/>
      <c r="G59" s="268"/>
      <c r="H59" s="268"/>
      <c r="I59" s="34">
        <v>0.2</v>
      </c>
      <c r="J59" s="204"/>
      <c r="K59" s="251"/>
    </row>
    <row r="60" spans="1:11" s="24" customFormat="1" ht="63.75">
      <c r="A60" s="37">
        <f aca="true" t="shared" si="6" ref="A60:A67">IF(NOT(COUNTBLANK(E60:G60)=2),"!","")</f>
      </c>
      <c r="B60" s="191" t="s">
        <v>82</v>
      </c>
      <c r="C60" s="191"/>
      <c r="D60" s="182" t="s">
        <v>83</v>
      </c>
      <c r="E60" s="40" t="s">
        <v>172</v>
      </c>
      <c r="F60" s="40"/>
      <c r="G60" s="41"/>
      <c r="H60" s="165">
        <v>0.1</v>
      </c>
      <c r="I60" s="205">
        <f aca="true" t="shared" si="7" ref="I60:I67">IF(ISBLANK($E60),IF(ISBLANK($F60),0,$F$6),$E$6)*$H60</f>
        <v>0.1</v>
      </c>
      <c r="J60" s="206"/>
      <c r="K60" s="252"/>
    </row>
    <row r="61" spans="1:11" s="24" customFormat="1" ht="38.25">
      <c r="A61" s="37">
        <f t="shared" si="6"/>
      </c>
      <c r="B61" s="200" t="s">
        <v>84</v>
      </c>
      <c r="C61" s="191"/>
      <c r="D61" s="182" t="s">
        <v>131</v>
      </c>
      <c r="E61" s="40" t="s">
        <v>172</v>
      </c>
      <c r="F61" s="40"/>
      <c r="G61" s="41"/>
      <c r="H61" s="165">
        <v>0.15</v>
      </c>
      <c r="I61" s="205">
        <f t="shared" si="7"/>
        <v>0.15</v>
      </c>
      <c r="J61" s="206"/>
      <c r="K61" s="252"/>
    </row>
    <row r="62" spans="1:11" s="24" customFormat="1" ht="76.5">
      <c r="A62" s="37">
        <f t="shared" si="6"/>
      </c>
      <c r="B62" s="191" t="s">
        <v>85</v>
      </c>
      <c r="C62" s="191"/>
      <c r="D62" s="182" t="s">
        <v>86</v>
      </c>
      <c r="E62" s="40" t="s">
        <v>172</v>
      </c>
      <c r="F62" s="40"/>
      <c r="G62" s="41"/>
      <c r="H62" s="165">
        <v>0.1</v>
      </c>
      <c r="I62" s="205">
        <f t="shared" si="7"/>
        <v>0.1</v>
      </c>
      <c r="J62" s="206"/>
      <c r="K62" s="252"/>
    </row>
    <row r="63" spans="1:11" s="24" customFormat="1" ht="25.5">
      <c r="A63" s="37">
        <f t="shared" si="6"/>
      </c>
      <c r="B63" s="191" t="s">
        <v>87</v>
      </c>
      <c r="C63" s="191"/>
      <c r="D63" s="182" t="s">
        <v>147</v>
      </c>
      <c r="E63" s="40" t="s">
        <v>172</v>
      </c>
      <c r="F63" s="40"/>
      <c r="G63" s="41"/>
      <c r="H63" s="165">
        <v>0.15</v>
      </c>
      <c r="I63" s="205">
        <f t="shared" si="7"/>
        <v>0.15</v>
      </c>
      <c r="J63" s="206"/>
      <c r="K63" s="252"/>
    </row>
    <row r="64" spans="1:11" s="24" customFormat="1" ht="38.25">
      <c r="A64" s="37">
        <f t="shared" si="6"/>
      </c>
      <c r="B64" s="191" t="s">
        <v>88</v>
      </c>
      <c r="C64" s="176"/>
      <c r="D64" s="182" t="s">
        <v>154</v>
      </c>
      <c r="E64" s="40" t="s">
        <v>172</v>
      </c>
      <c r="F64" s="40"/>
      <c r="G64" s="41"/>
      <c r="H64" s="165">
        <v>0.15</v>
      </c>
      <c r="I64" s="205">
        <f t="shared" si="7"/>
        <v>0.15</v>
      </c>
      <c r="J64" s="206"/>
      <c r="K64" s="252"/>
    </row>
    <row r="65" spans="1:11" s="24" customFormat="1" ht="38.25">
      <c r="A65" s="37">
        <f t="shared" si="6"/>
      </c>
      <c r="B65" s="191" t="s">
        <v>90</v>
      </c>
      <c r="C65" s="176"/>
      <c r="D65" s="182" t="s">
        <v>89</v>
      </c>
      <c r="E65" s="40" t="s">
        <v>172</v>
      </c>
      <c r="F65" s="40"/>
      <c r="G65" s="41"/>
      <c r="H65" s="165">
        <v>0.1</v>
      </c>
      <c r="I65" s="205">
        <f t="shared" si="7"/>
        <v>0.1</v>
      </c>
      <c r="J65" s="206"/>
      <c r="K65" s="252"/>
    </row>
    <row r="66" spans="1:11" s="24" customFormat="1" ht="89.25">
      <c r="A66" s="37">
        <f t="shared" si="6"/>
      </c>
      <c r="B66" s="198" t="s">
        <v>91</v>
      </c>
      <c r="C66" s="191"/>
      <c r="D66" s="182" t="s">
        <v>92</v>
      </c>
      <c r="E66" s="40"/>
      <c r="F66" s="40"/>
      <c r="G66" s="41" t="s">
        <v>172</v>
      </c>
      <c r="H66" s="165">
        <v>0.1</v>
      </c>
      <c r="I66" s="205">
        <f t="shared" si="7"/>
        <v>0</v>
      </c>
      <c r="J66" s="206"/>
      <c r="K66" s="252"/>
    </row>
    <row r="67" spans="1:11" s="24" customFormat="1" ht="63.75">
      <c r="A67" s="37">
        <f t="shared" si="6"/>
      </c>
      <c r="B67" s="191" t="s">
        <v>93</v>
      </c>
      <c r="C67" s="191"/>
      <c r="D67" s="182" t="s">
        <v>132</v>
      </c>
      <c r="E67" s="40" t="s">
        <v>172</v>
      </c>
      <c r="F67" s="40"/>
      <c r="G67" s="41"/>
      <c r="H67" s="165">
        <v>0.15</v>
      </c>
      <c r="I67" s="205">
        <f t="shared" si="7"/>
        <v>0.15</v>
      </c>
      <c r="J67" s="206"/>
      <c r="K67" s="252"/>
    </row>
    <row r="68" spans="1:11" s="24" customFormat="1" ht="12.75">
      <c r="A68" s="192"/>
      <c r="B68" s="199"/>
      <c r="C68" s="193"/>
      <c r="D68" s="180"/>
      <c r="E68" s="47"/>
      <c r="F68" s="47"/>
      <c r="G68" s="47"/>
      <c r="H68" s="165">
        <f>SUM(H60:H67)</f>
        <v>1</v>
      </c>
      <c r="I68" s="207">
        <f>SUM(I60:I67)</f>
        <v>0.9</v>
      </c>
      <c r="J68" s="206"/>
      <c r="K68" s="251"/>
    </row>
    <row r="69" spans="1:11" s="242" customFormat="1" ht="28.5" customHeight="1">
      <c r="A69" s="239" t="s">
        <v>94</v>
      </c>
      <c r="B69" s="269" t="s">
        <v>158</v>
      </c>
      <c r="C69" s="269"/>
      <c r="D69" s="269"/>
      <c r="E69" s="269"/>
      <c r="F69" s="269"/>
      <c r="G69" s="269"/>
      <c r="H69" s="269"/>
      <c r="I69" s="240">
        <v>0.1</v>
      </c>
      <c r="J69" s="241"/>
      <c r="K69" s="251"/>
    </row>
    <row r="70" spans="1:11" s="24" customFormat="1" ht="51">
      <c r="A70" s="37">
        <f>IF(NOT(COUNTBLANK(E70:G70)=2),"!","")</f>
      </c>
      <c r="B70" s="191" t="s">
        <v>95</v>
      </c>
      <c r="C70" s="191"/>
      <c r="D70" s="182" t="s">
        <v>96</v>
      </c>
      <c r="E70" s="40" t="s">
        <v>172</v>
      </c>
      <c r="F70" s="40"/>
      <c r="G70" s="40"/>
      <c r="H70" s="165">
        <v>0.3333</v>
      </c>
      <c r="I70" s="205">
        <f>IF(ISBLANK($E70),IF(ISBLANK($F70),0,$F$6),$E$6)*$H70</f>
        <v>0.3333</v>
      </c>
      <c r="J70" s="206"/>
      <c r="K70" s="252"/>
    </row>
    <row r="71" spans="1:11" s="24" customFormat="1" ht="25.5">
      <c r="A71" s="37">
        <f>IF(NOT(COUNTBLANK(E71:G71)=2),"!","")</f>
      </c>
      <c r="B71" s="191" t="s">
        <v>97</v>
      </c>
      <c r="C71" s="191"/>
      <c r="D71" s="189" t="s">
        <v>98</v>
      </c>
      <c r="E71" s="41" t="s">
        <v>172</v>
      </c>
      <c r="F71" s="40"/>
      <c r="G71" s="40"/>
      <c r="H71" s="165">
        <v>0.3333</v>
      </c>
      <c r="I71" s="205">
        <f>IF(ISBLANK($E71),IF(ISBLANK($F71),0,$F$6),$E$6)*$H71</f>
        <v>0.3333</v>
      </c>
      <c r="J71" s="206"/>
      <c r="K71" s="252"/>
    </row>
    <row r="72" spans="1:11" s="24" customFormat="1" ht="51">
      <c r="A72" s="37">
        <f>IF(NOT(COUNTBLANK(E72:G72)=2),"!","")</f>
      </c>
      <c r="B72" s="191" t="s">
        <v>99</v>
      </c>
      <c r="C72" s="191"/>
      <c r="D72" s="189" t="s">
        <v>100</v>
      </c>
      <c r="E72" s="41" t="s">
        <v>172</v>
      </c>
      <c r="F72" s="40"/>
      <c r="G72" s="40"/>
      <c r="H72" s="165">
        <v>0.3333</v>
      </c>
      <c r="I72" s="205">
        <f>IF(ISBLANK($E72),IF(ISBLANK($F72),0,$F$6),$E$6)*$H72</f>
        <v>0.3333</v>
      </c>
      <c r="J72" s="206"/>
      <c r="K72" s="252"/>
    </row>
    <row r="73" spans="1:11" s="24" customFormat="1" ht="12.75">
      <c r="A73" s="192"/>
      <c r="B73" s="193"/>
      <c r="C73" s="193"/>
      <c r="D73" s="185"/>
      <c r="E73" s="47"/>
      <c r="F73" s="47"/>
      <c r="G73" s="47"/>
      <c r="H73" s="165">
        <f>SUM(H70:H72)</f>
        <v>0.9999</v>
      </c>
      <c r="I73" s="207">
        <f>SUM(I70:I72)</f>
        <v>0.9999</v>
      </c>
      <c r="J73" s="206"/>
      <c r="K73" s="251"/>
    </row>
    <row r="74" spans="1:11" s="50" customFormat="1" ht="12.75">
      <c r="A74" s="48"/>
      <c r="B74" s="49"/>
      <c r="C74" s="49"/>
      <c r="D74" s="184"/>
      <c r="E74" s="48"/>
      <c r="F74" s="48"/>
      <c r="G74" s="48"/>
      <c r="H74" s="166"/>
      <c r="I74" s="213"/>
      <c r="J74" s="209"/>
      <c r="K74" s="251"/>
    </row>
    <row r="75" spans="2:11" s="54" customFormat="1" ht="15">
      <c r="B75" s="267"/>
      <c r="C75" s="267"/>
      <c r="D75" s="267"/>
      <c r="E75" s="75"/>
      <c r="F75" s="75"/>
      <c r="G75" s="75"/>
      <c r="H75" s="170"/>
      <c r="I75" s="55"/>
      <c r="J75" s="204"/>
      <c r="K75" s="251"/>
    </row>
    <row r="76" spans="1:11" s="68" customFormat="1" ht="12.75">
      <c r="A76" s="192"/>
      <c r="B76" s="193"/>
      <c r="C76" s="193"/>
      <c r="D76" s="180"/>
      <c r="E76" s="47"/>
      <c r="F76" s="47"/>
      <c r="G76" s="47"/>
      <c r="H76" s="166"/>
      <c r="I76" s="215"/>
      <c r="J76" s="214"/>
      <c r="K76" s="251"/>
    </row>
    <row r="77" spans="1:11" s="68" customFormat="1" ht="12.75">
      <c r="A77" s="192"/>
      <c r="B77" s="193"/>
      <c r="C77" s="193"/>
      <c r="D77" s="183"/>
      <c r="E77" s="47"/>
      <c r="F77" s="47"/>
      <c r="G77" s="47"/>
      <c r="H77" s="166"/>
      <c r="I77" s="215"/>
      <c r="J77" s="214"/>
      <c r="K77" s="251"/>
    </row>
    <row r="78" spans="1:11" s="68" customFormat="1" ht="12.75">
      <c r="A78" s="192"/>
      <c r="B78" s="193"/>
      <c r="C78" s="193"/>
      <c r="D78" s="180"/>
      <c r="E78" s="47"/>
      <c r="F78" s="47"/>
      <c r="G78" s="47"/>
      <c r="H78" s="166"/>
      <c r="I78" s="215"/>
      <c r="J78" s="214"/>
      <c r="K78" s="251"/>
    </row>
    <row r="79" spans="1:11" s="68" customFormat="1" ht="12.75">
      <c r="A79" s="192"/>
      <c r="B79" s="193"/>
      <c r="C79" s="193"/>
      <c r="D79" s="180"/>
      <c r="E79" s="47"/>
      <c r="F79" s="47"/>
      <c r="G79" s="47"/>
      <c r="H79" s="166"/>
      <c r="I79" s="215"/>
      <c r="J79" s="214"/>
      <c r="K79" s="251"/>
    </row>
    <row r="80" spans="1:11" s="68" customFormat="1" ht="12.75">
      <c r="A80" s="192"/>
      <c r="B80" s="193"/>
      <c r="C80" s="193"/>
      <c r="D80" s="180"/>
      <c r="E80" s="47"/>
      <c r="F80" s="47"/>
      <c r="G80" s="47"/>
      <c r="H80" s="166"/>
      <c r="I80" s="215"/>
      <c r="J80" s="214"/>
      <c r="K80" s="251"/>
    </row>
    <row r="81" spans="1:11" s="68" customFormat="1" ht="12.75">
      <c r="A81" s="192"/>
      <c r="B81" s="193"/>
      <c r="C81" s="193"/>
      <c r="D81" s="180"/>
      <c r="E81" s="47"/>
      <c r="F81" s="47"/>
      <c r="G81" s="47"/>
      <c r="H81" s="166"/>
      <c r="I81" s="215"/>
      <c r="J81" s="214"/>
      <c r="K81" s="251"/>
    </row>
    <row r="82" spans="1:11" s="68" customFormat="1" ht="12.75">
      <c r="A82" s="192"/>
      <c r="B82" s="193"/>
      <c r="C82" s="193"/>
      <c r="D82" s="180"/>
      <c r="E82" s="47"/>
      <c r="F82" s="47"/>
      <c r="G82" s="47"/>
      <c r="H82" s="166"/>
      <c r="I82" s="215"/>
      <c r="J82" s="214"/>
      <c r="K82" s="251"/>
    </row>
    <row r="83" spans="1:11" s="68" customFormat="1" ht="12.75">
      <c r="A83" s="192"/>
      <c r="B83" s="193"/>
      <c r="C83" s="193"/>
      <c r="D83" s="183"/>
      <c r="E83" s="47"/>
      <c r="F83" s="47"/>
      <c r="G83" s="47"/>
      <c r="H83" s="166"/>
      <c r="I83" s="215"/>
      <c r="J83" s="214"/>
      <c r="K83" s="251"/>
    </row>
    <row r="84" spans="1:11" s="50" customFormat="1" ht="12.75">
      <c r="A84" s="184"/>
      <c r="B84" s="193"/>
      <c r="C84" s="193"/>
      <c r="D84" s="184"/>
      <c r="E84" s="53"/>
      <c r="F84" s="53"/>
      <c r="G84" s="53"/>
      <c r="H84" s="166"/>
      <c r="I84" s="213"/>
      <c r="J84" s="65"/>
      <c r="K84" s="251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7" sqref="A7:D7"/>
    </sheetView>
  </sheetViews>
  <sheetFormatPr defaultColWidth="9.140625" defaultRowHeight="12.75"/>
  <cols>
    <col min="1" max="1" width="3.7109375" style="15" customWidth="1"/>
    <col min="2" max="2" width="4.7109375" style="16" customWidth="1"/>
    <col min="3" max="3" width="3.00390625" style="17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19" customWidth="1"/>
    <col min="10" max="10" width="2.28125" style="20" customWidth="1"/>
    <col min="11" max="11" width="43.00390625" style="7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2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54"/>
    </row>
    <row r="3" spans="1:11" s="3" customFormat="1" ht="12.75">
      <c r="A3" s="162" t="s">
        <v>102</v>
      </c>
      <c r="B3" s="5"/>
      <c r="C3" s="5"/>
      <c r="E3" s="270"/>
      <c r="F3" s="270"/>
      <c r="G3" s="270"/>
      <c r="H3" s="270"/>
      <c r="I3" s="270"/>
      <c r="J3" s="21"/>
      <c r="K3" s="22"/>
    </row>
    <row r="4" spans="4:11" s="9" customFormat="1" ht="12.75">
      <c r="D4" s="176"/>
      <c r="E4" s="23"/>
      <c r="F4" s="23"/>
      <c r="G4" s="23"/>
      <c r="H4" s="163"/>
      <c r="I4" s="24"/>
      <c r="K4" s="50"/>
    </row>
    <row r="5" spans="1:11" ht="21" customHeight="1">
      <c r="A5" s="20"/>
      <c r="B5" s="20"/>
      <c r="C5" s="20"/>
      <c r="D5" s="177"/>
      <c r="E5" s="276" t="s">
        <v>163</v>
      </c>
      <c r="F5" s="277"/>
      <c r="G5" s="277"/>
      <c r="H5" s="278" t="s">
        <v>164</v>
      </c>
      <c r="I5" s="280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8"/>
      <c r="I6" s="281"/>
      <c r="J6" s="172"/>
      <c r="K6" s="254" t="s">
        <v>161</v>
      </c>
    </row>
    <row r="7" spans="1:11" s="29" customFormat="1" ht="21" customHeight="1">
      <c r="A7" s="273" t="s">
        <v>15</v>
      </c>
      <c r="B7" s="273"/>
      <c r="C7" s="273"/>
      <c r="D7" s="274"/>
      <c r="E7" s="250" t="s">
        <v>16</v>
      </c>
      <c r="F7" s="250" t="s">
        <v>17</v>
      </c>
      <c r="G7" s="250" t="s">
        <v>18</v>
      </c>
      <c r="H7" s="278"/>
      <c r="I7" s="282"/>
      <c r="J7" s="172"/>
      <c r="K7" s="255" t="s">
        <v>162</v>
      </c>
    </row>
    <row r="8" spans="1:11" s="29" customFormat="1" ht="11.25" customHeight="1">
      <c r="A8" s="25"/>
      <c r="B8" s="275"/>
      <c r="C8" s="275"/>
      <c r="D8" s="275"/>
      <c r="E8" s="30"/>
      <c r="F8" s="30"/>
      <c r="G8" s="30"/>
      <c r="H8" s="164"/>
      <c r="I8" s="31"/>
      <c r="J8" s="32"/>
      <c r="K8" s="174"/>
    </row>
    <row r="9" spans="1:11" s="36" customFormat="1" ht="15">
      <c r="A9" s="33" t="s">
        <v>19</v>
      </c>
      <c r="B9" s="266" t="s">
        <v>127</v>
      </c>
      <c r="C9" s="266"/>
      <c r="D9" s="267"/>
      <c r="E9" s="268"/>
      <c r="F9" s="268"/>
      <c r="G9" s="268"/>
      <c r="H9" s="268"/>
      <c r="I9" s="34">
        <v>0.1</v>
      </c>
      <c r="J9" s="35"/>
      <c r="K9" s="54"/>
    </row>
    <row r="10" spans="1:11" s="24" customFormat="1" ht="25.5">
      <c r="A10" s="37" t="str">
        <f aca="true" t="shared" si="0" ref="A10:A15">IF(NOT(COUNTBLANK(E10:G10)=2),"!","")</f>
        <v>!</v>
      </c>
      <c r="B10" s="81" t="s">
        <v>20</v>
      </c>
      <c r="C10" s="39"/>
      <c r="D10" s="182" t="s">
        <v>103</v>
      </c>
      <c r="E10" s="41"/>
      <c r="F10" s="40"/>
      <c r="G10" s="41"/>
      <c r="H10" s="165">
        <v>0.15</v>
      </c>
      <c r="I10" s="43">
        <f aca="true" t="shared" si="1" ref="I10:I15">IF(ISBLANK($E10),IF(ISBLANK($F10),0,$F$6),$E$6)*$H10</f>
        <v>0</v>
      </c>
      <c r="J10" s="173"/>
      <c r="K10" s="252"/>
    </row>
    <row r="11" spans="1:11" s="24" customFormat="1" ht="38.25">
      <c r="A11" s="37" t="str">
        <f t="shared" si="0"/>
        <v>!</v>
      </c>
      <c r="B11" s="81" t="s">
        <v>21</v>
      </c>
      <c r="C11" s="39"/>
      <c r="D11" s="182" t="s">
        <v>134</v>
      </c>
      <c r="E11" s="41"/>
      <c r="F11" s="40"/>
      <c r="G11" s="41"/>
      <c r="H11" s="165">
        <v>0.2</v>
      </c>
      <c r="I11" s="43">
        <f t="shared" si="1"/>
        <v>0</v>
      </c>
      <c r="J11" s="173"/>
      <c r="K11" s="252"/>
    </row>
    <row r="12" spans="1:11" s="24" customFormat="1" ht="38.25">
      <c r="A12" s="37" t="str">
        <f t="shared" si="0"/>
        <v>!</v>
      </c>
      <c r="B12" s="81" t="s">
        <v>23</v>
      </c>
      <c r="C12" s="39"/>
      <c r="D12" s="182" t="s">
        <v>137</v>
      </c>
      <c r="E12" s="41"/>
      <c r="F12" s="40"/>
      <c r="G12" s="41"/>
      <c r="H12" s="165">
        <v>0.15</v>
      </c>
      <c r="I12" s="43">
        <f t="shared" si="1"/>
        <v>0</v>
      </c>
      <c r="J12" s="173"/>
      <c r="K12" s="252"/>
    </row>
    <row r="13" spans="1:11" s="24" customFormat="1" ht="25.5">
      <c r="A13" s="37" t="str">
        <f t="shared" si="0"/>
        <v>!</v>
      </c>
      <c r="B13" s="81" t="s">
        <v>25</v>
      </c>
      <c r="C13" s="38"/>
      <c r="D13" s="182" t="s">
        <v>104</v>
      </c>
      <c r="E13" s="41"/>
      <c r="F13" s="40"/>
      <c r="G13" s="41"/>
      <c r="H13" s="165">
        <v>0.2</v>
      </c>
      <c r="I13" s="43">
        <f t="shared" si="1"/>
        <v>0</v>
      </c>
      <c r="J13" s="173"/>
      <c r="K13" s="252"/>
    </row>
    <row r="14" spans="1:11" s="24" customFormat="1" ht="38.25">
      <c r="A14" s="37" t="str">
        <f t="shared" si="0"/>
        <v>!</v>
      </c>
      <c r="B14" s="81" t="s">
        <v>26</v>
      </c>
      <c r="C14" s="38"/>
      <c r="D14" s="182" t="s">
        <v>105</v>
      </c>
      <c r="E14" s="41"/>
      <c r="F14" s="40"/>
      <c r="G14" s="41"/>
      <c r="H14" s="165">
        <v>0.15</v>
      </c>
      <c r="I14" s="43">
        <f t="shared" si="1"/>
        <v>0</v>
      </c>
      <c r="J14" s="173"/>
      <c r="K14" s="252"/>
    </row>
    <row r="15" spans="1:11" s="24" customFormat="1" ht="38.25">
      <c r="A15" s="37" t="str">
        <f t="shared" si="0"/>
        <v>!</v>
      </c>
      <c r="B15" s="81" t="s">
        <v>27</v>
      </c>
      <c r="C15" s="39"/>
      <c r="D15" s="182" t="s">
        <v>106</v>
      </c>
      <c r="E15" s="41"/>
      <c r="F15" s="40"/>
      <c r="G15" s="40"/>
      <c r="H15" s="165">
        <v>0.15</v>
      </c>
      <c r="I15" s="43">
        <f t="shared" si="1"/>
        <v>0</v>
      </c>
      <c r="J15" s="173"/>
      <c r="K15" s="252"/>
    </row>
    <row r="16" spans="1:11" s="24" customFormat="1" ht="12.75">
      <c r="A16" s="76"/>
      <c r="B16" s="62"/>
      <c r="C16" s="77"/>
      <c r="D16" s="179"/>
      <c r="E16" s="47"/>
      <c r="F16" s="47"/>
      <c r="G16" s="47"/>
      <c r="H16" s="165">
        <f>SUM(H10:H15)</f>
        <v>1</v>
      </c>
      <c r="I16" s="42">
        <f>SUM(I10:I15)</f>
        <v>0</v>
      </c>
      <c r="J16" s="173"/>
      <c r="K16" s="68"/>
    </row>
    <row r="17" spans="1:10" s="68" customFormat="1" ht="0.75" customHeight="1">
      <c r="A17" s="44"/>
      <c r="B17" s="45"/>
      <c r="C17" s="46"/>
      <c r="D17" s="180"/>
      <c r="E17" s="47"/>
      <c r="F17" s="47"/>
      <c r="G17" s="47"/>
      <c r="H17" s="166"/>
      <c r="I17" s="51"/>
      <c r="J17" s="69"/>
    </row>
    <row r="18" spans="1:10" s="68" customFormat="1" ht="12.75">
      <c r="A18" s="44"/>
      <c r="B18" s="45"/>
      <c r="C18" s="46"/>
      <c r="D18" s="180"/>
      <c r="E18" s="47"/>
      <c r="F18" s="47"/>
      <c r="G18" s="47"/>
      <c r="H18" s="166"/>
      <c r="I18" s="51"/>
      <c r="J18" s="69"/>
    </row>
    <row r="19" spans="1:11" s="36" customFormat="1" ht="15">
      <c r="A19" s="33" t="s">
        <v>29</v>
      </c>
      <c r="B19" s="266" t="s">
        <v>126</v>
      </c>
      <c r="C19" s="266"/>
      <c r="D19" s="267"/>
      <c r="E19" s="268"/>
      <c r="F19" s="268"/>
      <c r="G19" s="268"/>
      <c r="H19" s="268"/>
      <c r="I19" s="34">
        <v>0.1</v>
      </c>
      <c r="J19" s="35"/>
      <c r="K19" s="54"/>
    </row>
    <row r="20" spans="1:11" s="24" customFormat="1" ht="63.75">
      <c r="A20" s="37" t="str">
        <f aca="true" t="shared" si="2" ref="A20:A26">IF(NOT(COUNTBLANK(E20:G20)=2),"!","")</f>
        <v>!</v>
      </c>
      <c r="B20" s="81" t="s">
        <v>30</v>
      </c>
      <c r="C20" s="39"/>
      <c r="D20" s="182" t="s">
        <v>107</v>
      </c>
      <c r="E20" s="41"/>
      <c r="F20" s="40"/>
      <c r="G20" s="41"/>
      <c r="H20" s="165">
        <v>0.15</v>
      </c>
      <c r="I20" s="43">
        <f aca="true" t="shared" si="3" ref="I20:I26">IF(ISBLANK($E20),IF(ISBLANK($F20),0,$F$6),$E$6)*$H20</f>
        <v>0</v>
      </c>
      <c r="J20" s="173"/>
      <c r="K20" s="252"/>
    </row>
    <row r="21" spans="1:11" s="24" customFormat="1" ht="25.5">
      <c r="A21" s="37" t="str">
        <f t="shared" si="2"/>
        <v>!</v>
      </c>
      <c r="B21" s="81" t="s">
        <v>31</v>
      </c>
      <c r="C21" s="39"/>
      <c r="D21" s="182" t="s">
        <v>140</v>
      </c>
      <c r="E21" s="41"/>
      <c r="F21" s="40"/>
      <c r="G21" s="41"/>
      <c r="H21" s="165">
        <v>0.2</v>
      </c>
      <c r="I21" s="43">
        <f t="shared" si="3"/>
        <v>0</v>
      </c>
      <c r="J21" s="173"/>
      <c r="K21" s="252"/>
    </row>
    <row r="22" spans="1:11" s="24" customFormat="1" ht="38.25">
      <c r="A22" s="37" t="str">
        <f t="shared" si="2"/>
        <v>!</v>
      </c>
      <c r="B22" s="81" t="s">
        <v>32</v>
      </c>
      <c r="C22" s="39"/>
      <c r="D22" s="182" t="s">
        <v>142</v>
      </c>
      <c r="E22" s="41"/>
      <c r="F22" s="40"/>
      <c r="G22" s="41"/>
      <c r="H22" s="165">
        <v>0.1</v>
      </c>
      <c r="I22" s="43">
        <f t="shared" si="3"/>
        <v>0</v>
      </c>
      <c r="J22" s="173"/>
      <c r="K22" s="252"/>
    </row>
    <row r="23" spans="1:11" s="24" customFormat="1" ht="63.75">
      <c r="A23" s="37" t="str">
        <f t="shared" si="2"/>
        <v>!</v>
      </c>
      <c r="B23" s="81" t="s">
        <v>34</v>
      </c>
      <c r="C23" s="39"/>
      <c r="D23" s="182" t="s">
        <v>143</v>
      </c>
      <c r="E23" s="41"/>
      <c r="F23" s="40"/>
      <c r="G23" s="41"/>
      <c r="H23" s="165">
        <v>0.1</v>
      </c>
      <c r="I23" s="43">
        <f t="shared" si="3"/>
        <v>0</v>
      </c>
      <c r="J23" s="173"/>
      <c r="K23" s="252"/>
    </row>
    <row r="24" spans="1:11" s="24" customFormat="1" ht="38.25">
      <c r="A24" s="37" t="str">
        <f t="shared" si="2"/>
        <v>!</v>
      </c>
      <c r="B24" s="81" t="s">
        <v>35</v>
      </c>
      <c r="C24" s="39"/>
      <c r="D24" s="181" t="s">
        <v>144</v>
      </c>
      <c r="E24" s="41"/>
      <c r="F24" s="40"/>
      <c r="G24" s="41"/>
      <c r="H24" s="165">
        <v>0.15</v>
      </c>
      <c r="I24" s="43">
        <f t="shared" si="3"/>
        <v>0</v>
      </c>
      <c r="J24" s="173"/>
      <c r="K24" s="252"/>
    </row>
    <row r="25" spans="1:11" s="24" customFormat="1" ht="63.75">
      <c r="A25" s="76" t="str">
        <f t="shared" si="2"/>
        <v>!</v>
      </c>
      <c r="B25" s="258" t="s">
        <v>37</v>
      </c>
      <c r="C25" s="78"/>
      <c r="D25" s="182" t="s">
        <v>155</v>
      </c>
      <c r="E25" s="187"/>
      <c r="F25" s="79"/>
      <c r="G25" s="41"/>
      <c r="H25" s="165">
        <v>0.15</v>
      </c>
      <c r="I25" s="43">
        <f t="shared" si="3"/>
        <v>0</v>
      </c>
      <c r="J25" s="173"/>
      <c r="K25" s="252"/>
    </row>
    <row r="26" spans="1:11" s="24" customFormat="1" ht="38.25">
      <c r="A26" s="260" t="str">
        <f t="shared" si="2"/>
        <v>!</v>
      </c>
      <c r="B26" s="261" t="s">
        <v>39</v>
      </c>
      <c r="C26" s="39"/>
      <c r="D26" s="182" t="s">
        <v>108</v>
      </c>
      <c r="E26" s="41"/>
      <c r="F26" s="40"/>
      <c r="G26" s="40"/>
      <c r="H26" s="165">
        <v>0.15</v>
      </c>
      <c r="I26" s="43">
        <f t="shared" si="3"/>
        <v>0</v>
      </c>
      <c r="J26" s="173"/>
      <c r="K26" s="252"/>
    </row>
    <row r="27" spans="1:11" s="24" customFormat="1" ht="11.25" customHeight="1">
      <c r="A27" s="259"/>
      <c r="B27" s="45"/>
      <c r="C27" s="77"/>
      <c r="D27" s="180"/>
      <c r="E27" s="47"/>
      <c r="F27" s="47"/>
      <c r="G27" s="47"/>
      <c r="H27" s="165">
        <f>SUM(H20:H26)</f>
        <v>1</v>
      </c>
      <c r="I27" s="42">
        <f>SUM(I20:I26)</f>
        <v>0</v>
      </c>
      <c r="J27" s="173"/>
      <c r="K27" s="68"/>
    </row>
    <row r="28" spans="1:10" s="68" customFormat="1" ht="12.75" hidden="1">
      <c r="A28" s="44"/>
      <c r="B28" s="45"/>
      <c r="C28" s="46"/>
      <c r="D28" s="180"/>
      <c r="E28" s="47"/>
      <c r="F28" s="47"/>
      <c r="G28" s="47"/>
      <c r="H28" s="166"/>
      <c r="I28" s="51"/>
      <c r="J28" s="69"/>
    </row>
    <row r="29" spans="1:10" s="68" customFormat="1" ht="12.75">
      <c r="A29" s="44"/>
      <c r="B29" s="45"/>
      <c r="C29" s="46"/>
      <c r="D29" s="180"/>
      <c r="E29" s="47"/>
      <c r="F29" s="47"/>
      <c r="G29" s="47"/>
      <c r="H29" s="166"/>
      <c r="I29" s="51"/>
      <c r="J29" s="69"/>
    </row>
    <row r="30" spans="1:10" s="54" customFormat="1" ht="30.75" customHeight="1">
      <c r="A30" s="54" t="s">
        <v>44</v>
      </c>
      <c r="B30" s="271" t="s">
        <v>159</v>
      </c>
      <c r="C30" s="271"/>
      <c r="D30" s="271"/>
      <c r="E30" s="268"/>
      <c r="F30" s="268"/>
      <c r="G30" s="268"/>
      <c r="H30" s="268"/>
      <c r="I30" s="55">
        <v>0.1</v>
      </c>
      <c r="J30" s="35"/>
    </row>
    <row r="31" spans="1:11" s="24" customFormat="1" ht="25.5">
      <c r="A31" s="37" t="str">
        <f aca="true" t="shared" si="4" ref="A31:A36">IF(NOT(COUNTBLANK(E31:G31)=2),"!","")</f>
        <v>!</v>
      </c>
      <c r="B31" s="81" t="s">
        <v>45</v>
      </c>
      <c r="C31" s="39"/>
      <c r="D31" s="182" t="s">
        <v>156</v>
      </c>
      <c r="E31" s="41"/>
      <c r="F31" s="40"/>
      <c r="G31" s="40"/>
      <c r="H31" s="165">
        <v>0.15</v>
      </c>
      <c r="I31" s="43">
        <f aca="true" t="shared" si="5" ref="I31:I36">IF(ISBLANK($E31),IF(ISBLANK($F31),0,$F$6),$E$6)*$H31</f>
        <v>0</v>
      </c>
      <c r="J31" s="173"/>
      <c r="K31" s="252"/>
    </row>
    <row r="32" spans="1:11" s="24" customFormat="1" ht="51">
      <c r="A32" s="37" t="str">
        <f t="shared" si="4"/>
        <v>!</v>
      </c>
      <c r="B32" s="81" t="s">
        <v>47</v>
      </c>
      <c r="C32" s="39"/>
      <c r="D32" s="182" t="s">
        <v>152</v>
      </c>
      <c r="E32" s="41"/>
      <c r="F32" s="40"/>
      <c r="G32" s="40"/>
      <c r="H32" s="165">
        <v>0.15</v>
      </c>
      <c r="I32" s="43">
        <f t="shared" si="5"/>
        <v>0</v>
      </c>
      <c r="J32" s="173"/>
      <c r="K32" s="252"/>
    </row>
    <row r="33" spans="1:11" s="24" customFormat="1" ht="38.25">
      <c r="A33" s="37" t="str">
        <f t="shared" si="4"/>
        <v>!</v>
      </c>
      <c r="B33" s="81" t="s">
        <v>49</v>
      </c>
      <c r="C33" s="39"/>
      <c r="D33" s="182" t="s">
        <v>145</v>
      </c>
      <c r="E33" s="41"/>
      <c r="F33" s="40"/>
      <c r="G33" s="40"/>
      <c r="H33" s="165">
        <v>0.15</v>
      </c>
      <c r="I33" s="43">
        <f t="shared" si="5"/>
        <v>0</v>
      </c>
      <c r="J33" s="173"/>
      <c r="K33" s="252"/>
    </row>
    <row r="34" spans="1:204" s="80" customFormat="1" ht="38.25">
      <c r="A34" s="37" t="str">
        <f t="shared" si="4"/>
        <v>!</v>
      </c>
      <c r="B34" s="81" t="s">
        <v>51</v>
      </c>
      <c r="C34" s="66"/>
      <c r="D34" s="182" t="s">
        <v>153</v>
      </c>
      <c r="E34" s="41"/>
      <c r="F34" s="40"/>
      <c r="G34" s="40"/>
      <c r="H34" s="165">
        <v>0.2</v>
      </c>
      <c r="I34" s="42">
        <f t="shared" si="5"/>
        <v>0</v>
      </c>
      <c r="J34" s="173"/>
      <c r="K34" s="252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</row>
    <row r="35" spans="1:11" s="24" customFormat="1" ht="38.25">
      <c r="A35" s="37" t="str">
        <f t="shared" si="4"/>
        <v>!</v>
      </c>
      <c r="B35" s="81" t="s">
        <v>52</v>
      </c>
      <c r="C35" s="39"/>
      <c r="D35" s="182" t="s">
        <v>50</v>
      </c>
      <c r="E35" s="41"/>
      <c r="F35" s="40"/>
      <c r="G35" s="40"/>
      <c r="H35" s="165">
        <v>0.15</v>
      </c>
      <c r="I35" s="43">
        <f t="shared" si="5"/>
        <v>0</v>
      </c>
      <c r="J35" s="173"/>
      <c r="K35" s="252"/>
    </row>
    <row r="36" spans="1:11" s="22" customFormat="1" ht="25.5">
      <c r="A36" s="37" t="str">
        <f t="shared" si="4"/>
        <v>!</v>
      </c>
      <c r="B36" s="81" t="s">
        <v>109</v>
      </c>
      <c r="C36" s="82"/>
      <c r="D36" s="182" t="s">
        <v>53</v>
      </c>
      <c r="E36" s="188"/>
      <c r="F36" s="83"/>
      <c r="G36" s="83"/>
      <c r="H36" s="165">
        <v>0.2</v>
      </c>
      <c r="I36" s="43">
        <f t="shared" si="5"/>
        <v>0</v>
      </c>
      <c r="J36" s="173"/>
      <c r="K36" s="252"/>
    </row>
    <row r="37" spans="2:10" s="22" customFormat="1" ht="12.75">
      <c r="B37" s="56"/>
      <c r="C37" s="56"/>
      <c r="E37" s="48"/>
      <c r="F37" s="48"/>
      <c r="G37" s="48"/>
      <c r="H37" s="165">
        <f>SUM(H31:H36)</f>
        <v>1</v>
      </c>
      <c r="I37" s="42">
        <f>SUM(I31:I36)</f>
        <v>0</v>
      </c>
      <c r="J37" s="57"/>
    </row>
    <row r="38" spans="2:10" s="22" customFormat="1" ht="12.75">
      <c r="B38" s="70"/>
      <c r="C38" s="70"/>
      <c r="E38" s="48"/>
      <c r="F38" s="48"/>
      <c r="G38" s="48"/>
      <c r="H38" s="166"/>
      <c r="I38" s="51"/>
      <c r="J38" s="57"/>
    </row>
    <row r="39" spans="1:11" s="59" customFormat="1" ht="15">
      <c r="A39" s="33" t="s">
        <v>54</v>
      </c>
      <c r="B39" s="266" t="s">
        <v>121</v>
      </c>
      <c r="C39" s="266"/>
      <c r="D39" s="266"/>
      <c r="E39" s="268"/>
      <c r="F39" s="268"/>
      <c r="G39" s="268"/>
      <c r="H39" s="268"/>
      <c r="I39" s="34">
        <v>0.2</v>
      </c>
      <c r="J39" s="58"/>
      <c r="K39" s="175"/>
    </row>
    <row r="40" spans="1:11" s="24" customFormat="1" ht="51">
      <c r="A40" s="37" t="str">
        <f>IF(NOT(COUNTBLANK(E40:G40)=2),"!","")</f>
        <v>!</v>
      </c>
      <c r="B40" s="244" t="s">
        <v>55</v>
      </c>
      <c r="C40" s="39"/>
      <c r="D40" s="178" t="s">
        <v>110</v>
      </c>
      <c r="E40" s="40"/>
      <c r="F40" s="40"/>
      <c r="G40" s="40"/>
      <c r="H40" s="165">
        <v>0.25</v>
      </c>
      <c r="I40" s="43">
        <f>IF(ISBLANK($E40),IF(ISBLANK($F40),0,$F$6),$E$6)*$H40</f>
        <v>0</v>
      </c>
      <c r="J40" s="173"/>
      <c r="K40" s="252"/>
    </row>
    <row r="41" spans="1:11" s="24" customFormat="1" ht="38.25">
      <c r="A41" s="37" t="str">
        <f>IF(NOT(COUNTBLANK(E41:G41)=2),"!","")</f>
        <v>!</v>
      </c>
      <c r="B41" s="244" t="s">
        <v>57</v>
      </c>
      <c r="C41" s="227"/>
      <c r="D41" s="178" t="s">
        <v>58</v>
      </c>
      <c r="E41" s="40"/>
      <c r="F41" s="40"/>
      <c r="G41" s="40"/>
      <c r="H41" s="165">
        <v>0.25</v>
      </c>
      <c r="I41" s="43">
        <f>IF(ISBLANK($E41),IF(ISBLANK($F41),0,$F$6),$E$6)*$H41</f>
        <v>0</v>
      </c>
      <c r="J41" s="173"/>
      <c r="K41" s="252"/>
    </row>
    <row r="42" spans="1:11" s="24" customFormat="1" ht="25.5">
      <c r="A42" s="37" t="str">
        <f>IF(NOT(COUNTBLANK(E42:G42)=2),"!","")</f>
        <v>!</v>
      </c>
      <c r="B42" s="244" t="s">
        <v>59</v>
      </c>
      <c r="C42" s="227"/>
      <c r="D42" s="178" t="s">
        <v>60</v>
      </c>
      <c r="E42" s="40"/>
      <c r="F42" s="40"/>
      <c r="G42" s="40"/>
      <c r="H42" s="165">
        <v>0.25</v>
      </c>
      <c r="I42" s="43">
        <f>IF(ISBLANK($E42),IF(ISBLANK($F42),0,$F$6),$E$6)*$H42</f>
        <v>0</v>
      </c>
      <c r="J42" s="173"/>
      <c r="K42" s="252"/>
    </row>
    <row r="43" spans="1:11" s="24" customFormat="1" ht="25.5">
      <c r="A43" s="37" t="str">
        <f>IF(NOT(COUNTBLANK(E43:G43)=2),"!","")</f>
        <v>!</v>
      </c>
      <c r="B43" s="244" t="s">
        <v>61</v>
      </c>
      <c r="C43" s="39"/>
      <c r="D43" s="178" t="s">
        <v>62</v>
      </c>
      <c r="E43" s="40"/>
      <c r="F43" s="40"/>
      <c r="G43" s="40"/>
      <c r="H43" s="165">
        <v>0.25</v>
      </c>
      <c r="I43" s="43">
        <f>IF(ISBLANK($E43),IF(ISBLANK($F43),0,$F$6),$E$6)*$H43</f>
        <v>0</v>
      </c>
      <c r="J43" s="173"/>
      <c r="K43" s="252"/>
    </row>
    <row r="44" spans="1:10" s="50" customFormat="1" ht="12.75">
      <c r="A44" s="60"/>
      <c r="B44" s="61"/>
      <c r="C44" s="62"/>
      <c r="D44" s="63"/>
      <c r="E44" s="64"/>
      <c r="F44" s="64"/>
      <c r="G44" s="64"/>
      <c r="H44" s="165">
        <f>SUM(H40:H43)</f>
        <v>1</v>
      </c>
      <c r="I44" s="42">
        <f>SUM(I40:I43)</f>
        <v>0</v>
      </c>
      <c r="J44" s="65"/>
    </row>
    <row r="45" spans="1:9" s="71" customFormat="1" ht="12" customHeight="1">
      <c r="A45" s="72"/>
      <c r="B45" s="279"/>
      <c r="C45" s="279"/>
      <c r="D45" s="279"/>
      <c r="E45" s="73"/>
      <c r="F45" s="73"/>
      <c r="G45" s="73"/>
      <c r="H45" s="167"/>
      <c r="I45" s="74"/>
    </row>
    <row r="46" spans="1:11" s="36" customFormat="1" ht="15">
      <c r="A46" s="33" t="s">
        <v>63</v>
      </c>
      <c r="B46" s="266" t="s">
        <v>113</v>
      </c>
      <c r="C46" s="266"/>
      <c r="D46" s="266"/>
      <c r="E46" s="268"/>
      <c r="F46" s="268"/>
      <c r="G46" s="268"/>
      <c r="H46" s="268"/>
      <c r="I46" s="34">
        <v>0.2</v>
      </c>
      <c r="J46" s="35"/>
      <c r="K46" s="54"/>
    </row>
    <row r="47" spans="1:11" s="24" customFormat="1" ht="25.5">
      <c r="A47" s="37" t="str">
        <f aca="true" t="shared" si="6" ref="A47:A55">IF(NOT(COUNTBLANK(E47:G47)=2),"!","")</f>
        <v>!</v>
      </c>
      <c r="B47" s="245" t="s">
        <v>64</v>
      </c>
      <c r="C47" s="38"/>
      <c r="D47" s="182" t="s">
        <v>146</v>
      </c>
      <c r="E47" s="40"/>
      <c r="F47" s="40"/>
      <c r="G47" s="41"/>
      <c r="H47" s="168">
        <v>0.15</v>
      </c>
      <c r="I47" s="43">
        <f aca="true" t="shared" si="7" ref="I47:I55">IF(ISBLANK($E47),IF(ISBLANK($F47),0,$F$6),$E$6)*$H47</f>
        <v>0</v>
      </c>
      <c r="J47" s="173"/>
      <c r="K47" s="252"/>
    </row>
    <row r="48" spans="1:11" s="24" customFormat="1" ht="76.5">
      <c r="A48" s="37" t="str">
        <f t="shared" si="6"/>
        <v>!</v>
      </c>
      <c r="B48" s="245" t="s">
        <v>65</v>
      </c>
      <c r="C48" s="38"/>
      <c r="D48" s="182" t="s">
        <v>66</v>
      </c>
      <c r="E48" s="40"/>
      <c r="F48" s="40"/>
      <c r="G48" s="41"/>
      <c r="H48" s="165">
        <v>0.1</v>
      </c>
      <c r="I48" s="43">
        <f t="shared" si="7"/>
        <v>0</v>
      </c>
      <c r="J48" s="173"/>
      <c r="K48" s="252"/>
    </row>
    <row r="49" spans="1:11" s="24" customFormat="1" ht="45" customHeight="1">
      <c r="A49" s="37" t="str">
        <f t="shared" si="6"/>
        <v>!</v>
      </c>
      <c r="B49" s="245" t="s">
        <v>67</v>
      </c>
      <c r="C49" s="38"/>
      <c r="D49" s="182" t="s">
        <v>68</v>
      </c>
      <c r="E49" s="40"/>
      <c r="F49" s="40"/>
      <c r="G49" s="41"/>
      <c r="H49" s="165">
        <v>0.1</v>
      </c>
      <c r="I49" s="43">
        <f t="shared" si="7"/>
        <v>0</v>
      </c>
      <c r="J49" s="173"/>
      <c r="K49" s="252"/>
    </row>
    <row r="50" spans="1:11" s="24" customFormat="1" ht="38.25">
      <c r="A50" s="37" t="str">
        <f t="shared" si="6"/>
        <v>!</v>
      </c>
      <c r="B50" s="245" t="s">
        <v>69</v>
      </c>
      <c r="C50" s="39"/>
      <c r="D50" s="182" t="s">
        <v>70</v>
      </c>
      <c r="E50" s="40"/>
      <c r="F50" s="40"/>
      <c r="G50" s="41"/>
      <c r="H50" s="165">
        <v>0.1</v>
      </c>
      <c r="I50" s="43">
        <f t="shared" si="7"/>
        <v>0</v>
      </c>
      <c r="J50" s="173"/>
      <c r="K50" s="252"/>
    </row>
    <row r="51" spans="1:11" s="24" customFormat="1" ht="63.75">
      <c r="A51" s="37" t="str">
        <f t="shared" si="6"/>
        <v>!</v>
      </c>
      <c r="B51" s="245" t="s">
        <v>71</v>
      </c>
      <c r="C51" s="38"/>
      <c r="D51" s="181" t="s">
        <v>72</v>
      </c>
      <c r="E51" s="40"/>
      <c r="F51" s="40"/>
      <c r="G51" s="40"/>
      <c r="H51" s="165">
        <v>0.1</v>
      </c>
      <c r="I51" s="43">
        <f t="shared" si="7"/>
        <v>0</v>
      </c>
      <c r="J51" s="173"/>
      <c r="K51" s="252"/>
    </row>
    <row r="52" spans="1:11" s="24" customFormat="1" ht="38.25">
      <c r="A52" s="37" t="str">
        <f t="shared" si="6"/>
        <v>!</v>
      </c>
      <c r="B52" s="245" t="s">
        <v>73</v>
      </c>
      <c r="C52" s="38"/>
      <c r="D52" s="181" t="s">
        <v>74</v>
      </c>
      <c r="E52" s="40"/>
      <c r="F52" s="40"/>
      <c r="G52" s="40"/>
      <c r="H52" s="165">
        <v>0.1</v>
      </c>
      <c r="I52" s="43">
        <f t="shared" si="7"/>
        <v>0</v>
      </c>
      <c r="J52" s="173"/>
      <c r="K52" s="252"/>
    </row>
    <row r="53" spans="1:11" s="24" customFormat="1" ht="38.25">
      <c r="A53" s="37" t="str">
        <f t="shared" si="6"/>
        <v>!</v>
      </c>
      <c r="B53" s="245" t="s">
        <v>75</v>
      </c>
      <c r="C53" s="38"/>
      <c r="D53" s="181" t="s">
        <v>76</v>
      </c>
      <c r="E53" s="40"/>
      <c r="F53" s="40"/>
      <c r="G53" s="40"/>
      <c r="H53" s="165">
        <v>0.1</v>
      </c>
      <c r="I53" s="43">
        <f t="shared" si="7"/>
        <v>0</v>
      </c>
      <c r="J53" s="173"/>
      <c r="K53" s="252"/>
    </row>
    <row r="54" spans="1:11" s="24" customFormat="1" ht="25.5">
      <c r="A54" s="37" t="str">
        <f t="shared" si="6"/>
        <v>!</v>
      </c>
      <c r="B54" s="245" t="s">
        <v>77</v>
      </c>
      <c r="C54" s="38"/>
      <c r="D54" s="181" t="s">
        <v>78</v>
      </c>
      <c r="E54" s="40"/>
      <c r="F54" s="40"/>
      <c r="G54" s="40"/>
      <c r="H54" s="165">
        <v>0.15</v>
      </c>
      <c r="I54" s="43">
        <f t="shared" si="7"/>
        <v>0</v>
      </c>
      <c r="J54" s="173"/>
      <c r="K54" s="252"/>
    </row>
    <row r="55" spans="1:11" s="24" customFormat="1" ht="31.5" customHeight="1">
      <c r="A55" s="37" t="str">
        <f t="shared" si="6"/>
        <v>!</v>
      </c>
      <c r="B55" s="245" t="s">
        <v>79</v>
      </c>
      <c r="C55" s="38"/>
      <c r="D55" s="181" t="s">
        <v>80</v>
      </c>
      <c r="E55" s="40"/>
      <c r="F55" s="40"/>
      <c r="G55" s="40"/>
      <c r="H55" s="165">
        <v>0.1</v>
      </c>
      <c r="I55" s="43">
        <f t="shared" si="7"/>
        <v>0</v>
      </c>
      <c r="J55" s="173"/>
      <c r="K55" s="252"/>
    </row>
    <row r="56" spans="1:11" s="24" customFormat="1" ht="12.75">
      <c r="A56" s="44"/>
      <c r="B56" s="67"/>
      <c r="C56" s="45"/>
      <c r="D56" s="183"/>
      <c r="E56" s="47"/>
      <c r="F56" s="47"/>
      <c r="G56" s="47"/>
      <c r="H56" s="165">
        <f>SUM(H47:H55)</f>
        <v>0.9999999999999999</v>
      </c>
      <c r="I56" s="42">
        <f>SUM(I47:I55)</f>
        <v>0</v>
      </c>
      <c r="J56" s="173"/>
      <c r="K56" s="68"/>
    </row>
    <row r="57" spans="2:10" s="22" customFormat="1" ht="12.75">
      <c r="B57" s="70"/>
      <c r="C57" s="70"/>
      <c r="E57" s="48"/>
      <c r="F57" s="48"/>
      <c r="G57" s="48"/>
      <c r="H57" s="166"/>
      <c r="I57" s="51"/>
      <c r="J57" s="57"/>
    </row>
    <row r="58" spans="1:11" s="36" customFormat="1" ht="15">
      <c r="A58" s="33" t="s">
        <v>81</v>
      </c>
      <c r="B58" s="283" t="s">
        <v>118</v>
      </c>
      <c r="C58" s="283"/>
      <c r="D58" s="283"/>
      <c r="E58" s="268"/>
      <c r="F58" s="268"/>
      <c r="G58" s="268"/>
      <c r="H58" s="268"/>
      <c r="I58" s="34">
        <v>0.2</v>
      </c>
      <c r="J58" s="35"/>
      <c r="K58" s="54"/>
    </row>
    <row r="59" spans="1:11" s="24" customFormat="1" ht="63.75">
      <c r="A59" s="37" t="str">
        <f aca="true" t="shared" si="8" ref="A59:A66">IF(NOT(COUNTBLANK(E59:G59)=2),"!","")</f>
        <v>!</v>
      </c>
      <c r="B59" s="81" t="s">
        <v>82</v>
      </c>
      <c r="C59" s="39"/>
      <c r="D59" s="182" t="s">
        <v>83</v>
      </c>
      <c r="E59" s="40"/>
      <c r="F59" s="40"/>
      <c r="G59" s="41"/>
      <c r="H59" s="165">
        <v>0.1</v>
      </c>
      <c r="I59" s="43">
        <f aca="true" t="shared" si="9" ref="I59:I66">IF(ISBLANK($E59),IF(ISBLANK($F59),0,$F$6),$E$6)*$H59</f>
        <v>0</v>
      </c>
      <c r="J59" s="173"/>
      <c r="K59" s="252"/>
    </row>
    <row r="60" spans="1:11" s="24" customFormat="1" ht="51">
      <c r="A60" s="37" t="str">
        <f t="shared" si="8"/>
        <v>!</v>
      </c>
      <c r="B60" s="246" t="s">
        <v>84</v>
      </c>
      <c r="C60" s="39"/>
      <c r="D60" s="182" t="s">
        <v>131</v>
      </c>
      <c r="E60" s="40"/>
      <c r="F60" s="40"/>
      <c r="G60" s="41"/>
      <c r="H60" s="165">
        <v>0.15</v>
      </c>
      <c r="I60" s="43">
        <f t="shared" si="9"/>
        <v>0</v>
      </c>
      <c r="J60" s="173"/>
      <c r="K60" s="252"/>
    </row>
    <row r="61" spans="1:11" s="24" customFormat="1" ht="76.5">
      <c r="A61" s="37" t="str">
        <f t="shared" si="8"/>
        <v>!</v>
      </c>
      <c r="B61" s="81" t="s">
        <v>85</v>
      </c>
      <c r="C61" s="39"/>
      <c r="D61" s="182" t="s">
        <v>86</v>
      </c>
      <c r="E61" s="40"/>
      <c r="F61" s="40"/>
      <c r="G61" s="41"/>
      <c r="H61" s="165">
        <v>0.1</v>
      </c>
      <c r="I61" s="43">
        <f t="shared" si="9"/>
        <v>0</v>
      </c>
      <c r="J61" s="173"/>
      <c r="K61" s="252"/>
    </row>
    <row r="62" spans="1:11" s="24" customFormat="1" ht="25.5">
      <c r="A62" s="37" t="str">
        <f t="shared" si="8"/>
        <v>!</v>
      </c>
      <c r="B62" s="81" t="s">
        <v>87</v>
      </c>
      <c r="C62" s="39"/>
      <c r="D62" s="182" t="s">
        <v>147</v>
      </c>
      <c r="E62" s="40"/>
      <c r="F62" s="40"/>
      <c r="G62" s="41"/>
      <c r="H62" s="165">
        <v>0.15</v>
      </c>
      <c r="I62" s="43">
        <f t="shared" si="9"/>
        <v>0</v>
      </c>
      <c r="J62" s="173"/>
      <c r="K62" s="252"/>
    </row>
    <row r="63" spans="1:11" s="24" customFormat="1" ht="38.25">
      <c r="A63" s="37" t="str">
        <f t="shared" si="8"/>
        <v>!</v>
      </c>
      <c r="B63" s="81" t="s">
        <v>88</v>
      </c>
      <c r="C63" s="9"/>
      <c r="D63" s="182" t="s">
        <v>154</v>
      </c>
      <c r="E63" s="40"/>
      <c r="F63" s="40"/>
      <c r="G63" s="41"/>
      <c r="H63" s="165">
        <v>0.15</v>
      </c>
      <c r="I63" s="43">
        <f t="shared" si="9"/>
        <v>0</v>
      </c>
      <c r="J63" s="173"/>
      <c r="K63" s="252"/>
    </row>
    <row r="64" spans="1:11" s="24" customFormat="1" ht="38.25">
      <c r="A64" s="37" t="str">
        <f t="shared" si="8"/>
        <v>!</v>
      </c>
      <c r="B64" s="245" t="s">
        <v>90</v>
      </c>
      <c r="C64" s="9"/>
      <c r="D64" s="182" t="s">
        <v>89</v>
      </c>
      <c r="E64" s="40"/>
      <c r="F64" s="40"/>
      <c r="G64" s="41"/>
      <c r="H64" s="165">
        <v>0.1</v>
      </c>
      <c r="I64" s="43">
        <f t="shared" si="9"/>
        <v>0</v>
      </c>
      <c r="J64" s="173"/>
      <c r="K64" s="252"/>
    </row>
    <row r="65" spans="1:11" s="24" customFormat="1" ht="89.25">
      <c r="A65" s="37" t="str">
        <f t="shared" si="8"/>
        <v>!</v>
      </c>
      <c r="B65" s="81" t="s">
        <v>91</v>
      </c>
      <c r="C65" s="77"/>
      <c r="D65" s="217" t="s">
        <v>92</v>
      </c>
      <c r="E65" s="218"/>
      <c r="F65" s="218"/>
      <c r="G65" s="219"/>
      <c r="H65" s="220">
        <v>0.1</v>
      </c>
      <c r="I65" s="221">
        <f t="shared" si="9"/>
        <v>0</v>
      </c>
      <c r="J65" s="173"/>
      <c r="K65" s="252"/>
    </row>
    <row r="66" spans="1:11" s="68" customFormat="1" ht="63.75">
      <c r="A66" s="37" t="str">
        <f t="shared" si="8"/>
        <v>!</v>
      </c>
      <c r="B66" s="81" t="s">
        <v>93</v>
      </c>
      <c r="C66" s="223"/>
      <c r="D66" s="182" t="s">
        <v>135</v>
      </c>
      <c r="E66" s="224"/>
      <c r="F66" s="224"/>
      <c r="G66" s="224"/>
      <c r="H66" s="225">
        <v>0.15</v>
      </c>
      <c r="I66" s="226">
        <f t="shared" si="9"/>
        <v>0</v>
      </c>
      <c r="J66" s="69"/>
      <c r="K66" s="252"/>
    </row>
    <row r="67" spans="1:11" s="24" customFormat="1" ht="12.75">
      <c r="A67" s="44"/>
      <c r="B67" s="67"/>
      <c r="C67" s="46"/>
      <c r="D67" s="180"/>
      <c r="E67" s="47"/>
      <c r="F67" s="47"/>
      <c r="G67" s="47"/>
      <c r="H67" s="222">
        <f>SUM(H59:H66)</f>
        <v>1</v>
      </c>
      <c r="I67" s="84">
        <f>SUM(I59:I66)</f>
        <v>0</v>
      </c>
      <c r="J67" s="173"/>
      <c r="K67" s="68"/>
    </row>
    <row r="68" spans="1:10" s="50" customFormat="1" ht="12.75">
      <c r="A68" s="48"/>
      <c r="B68" s="49"/>
      <c r="C68" s="49"/>
      <c r="D68" s="184"/>
      <c r="E68" s="48"/>
      <c r="F68" s="48"/>
      <c r="G68" s="48"/>
      <c r="H68" s="166"/>
      <c r="I68" s="52"/>
      <c r="J68" s="69"/>
    </row>
    <row r="69" spans="1:10" s="242" customFormat="1" ht="23.25" customHeight="1">
      <c r="A69" s="239" t="s">
        <v>94</v>
      </c>
      <c r="B69" s="269" t="s">
        <v>158</v>
      </c>
      <c r="C69" s="269"/>
      <c r="D69" s="269"/>
      <c r="E69" s="269"/>
      <c r="F69" s="269"/>
      <c r="G69" s="269"/>
      <c r="H69" s="269"/>
      <c r="I69" s="240">
        <v>0.1</v>
      </c>
      <c r="J69" s="243"/>
    </row>
    <row r="70" spans="1:11" s="24" customFormat="1" ht="51">
      <c r="A70" s="37" t="str">
        <f>IF(NOT(COUNTBLANK(E70:G70)=2),"!","")</f>
        <v>!</v>
      </c>
      <c r="B70" s="81" t="s">
        <v>95</v>
      </c>
      <c r="C70" s="39"/>
      <c r="D70" s="182" t="s">
        <v>96</v>
      </c>
      <c r="E70" s="41"/>
      <c r="F70" s="40"/>
      <c r="G70" s="40"/>
      <c r="H70" s="165">
        <v>0.3333</v>
      </c>
      <c r="I70" s="43">
        <f>IF(ISBLANK($E70),IF(ISBLANK($F70),0,$F$6),$E$6)*$H70</f>
        <v>0</v>
      </c>
      <c r="J70" s="173"/>
      <c r="K70" s="252"/>
    </row>
    <row r="71" spans="1:11" s="24" customFormat="1" ht="25.5">
      <c r="A71" s="37" t="str">
        <f>IF(NOT(COUNTBLANK(E71:G71)=2),"!","")</f>
        <v>!</v>
      </c>
      <c r="B71" s="81" t="s">
        <v>97</v>
      </c>
      <c r="C71" s="39"/>
      <c r="D71" s="189" t="s">
        <v>98</v>
      </c>
      <c r="E71" s="41"/>
      <c r="F71" s="40"/>
      <c r="G71" s="40"/>
      <c r="H71" s="165">
        <v>0.3333</v>
      </c>
      <c r="I71" s="43">
        <f>IF(ISBLANK($E71),IF(ISBLANK($F71),0,$F$6),$E$6)*$H71</f>
        <v>0</v>
      </c>
      <c r="J71" s="173"/>
      <c r="K71" s="252"/>
    </row>
    <row r="72" spans="1:11" s="24" customFormat="1" ht="51">
      <c r="A72" s="37" t="str">
        <f>IF(NOT(COUNTBLANK(E72:G72)=2),"!","")</f>
        <v>!</v>
      </c>
      <c r="B72" s="81" t="s">
        <v>99</v>
      </c>
      <c r="C72" s="39"/>
      <c r="D72" s="189" t="s">
        <v>100</v>
      </c>
      <c r="E72" s="41"/>
      <c r="F72" s="40"/>
      <c r="G72" s="40"/>
      <c r="H72" s="165">
        <v>0.3333</v>
      </c>
      <c r="I72" s="43">
        <f>IF(ISBLANK($E72),IF(ISBLANK($F72),0,$F$6),$E$6)*$H72</f>
        <v>0</v>
      </c>
      <c r="J72" s="173"/>
      <c r="K72" s="252"/>
    </row>
    <row r="73" spans="1:11" s="24" customFormat="1" ht="12.75">
      <c r="A73" s="44"/>
      <c r="B73" s="45"/>
      <c r="C73" s="46"/>
      <c r="D73" s="185"/>
      <c r="E73" s="47"/>
      <c r="F73" s="47"/>
      <c r="G73" s="47"/>
      <c r="H73" s="165">
        <f>SUM(H70:H72)</f>
        <v>0.9999</v>
      </c>
      <c r="I73" s="42">
        <f>SUM(I70:I72)</f>
        <v>0</v>
      </c>
      <c r="J73" s="173"/>
      <c r="K73" s="68"/>
    </row>
  </sheetData>
  <sheetProtection selectLockedCells="1" selectUnlockedCells="1"/>
  <mergeCells count="20">
    <mergeCell ref="B46:D46"/>
    <mergeCell ref="E46:H46"/>
    <mergeCell ref="B69:H69"/>
    <mergeCell ref="I5:I7"/>
    <mergeCell ref="A7:D7"/>
    <mergeCell ref="B8:D8"/>
    <mergeCell ref="B30:D30"/>
    <mergeCell ref="E30:H30"/>
    <mergeCell ref="B58:D58"/>
    <mergeCell ref="E58:H58"/>
    <mergeCell ref="E5:G5"/>
    <mergeCell ref="H5:H7"/>
    <mergeCell ref="B9:D9"/>
    <mergeCell ref="E9:H9"/>
    <mergeCell ref="E3:I3"/>
    <mergeCell ref="B45:D45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1">
      <selection activeCell="I16" sqref="I16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6" customFormat="1" ht="23.25">
      <c r="C1" s="237" t="s">
        <v>157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Q1" s="238"/>
      <c r="R1" s="238"/>
      <c r="S1" s="238"/>
      <c r="T1" s="238"/>
    </row>
    <row r="2" spans="2:20" s="233" customFormat="1" ht="23.25" customHeight="1">
      <c r="B2" s="230"/>
      <c r="C2" s="291" t="s">
        <v>0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31"/>
      <c r="Q2" s="232"/>
      <c r="R2" s="232"/>
      <c r="S2" s="232"/>
      <c r="T2" s="232"/>
    </row>
    <row r="3" spans="3:20" s="228" customFormat="1" ht="20.25">
      <c r="C3" s="291" t="s">
        <v>111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Q3" s="229"/>
      <c r="R3" s="229"/>
      <c r="S3" s="229"/>
      <c r="T3" s="229"/>
    </row>
    <row r="4" spans="3:20" s="85" customFormat="1" ht="14.25" customHeight="1">
      <c r="C4" s="86"/>
      <c r="D4" s="86"/>
      <c r="E4" s="86"/>
      <c r="F4" s="86"/>
      <c r="G4" s="86"/>
      <c r="H4" s="87"/>
      <c r="I4" s="87"/>
      <c r="J4" s="86"/>
      <c r="K4" s="88"/>
      <c r="L4" s="89"/>
      <c r="M4" s="86"/>
      <c r="N4" s="90"/>
      <c r="O4" s="89"/>
      <c r="P4" s="91"/>
      <c r="Q4" s="92"/>
      <c r="R4" s="92"/>
      <c r="S4" s="92"/>
      <c r="T4" s="92"/>
    </row>
    <row r="5" spans="7:20" s="85" customFormat="1" ht="24" customHeight="1">
      <c r="G5" s="284" t="s">
        <v>112</v>
      </c>
      <c r="H5" s="284"/>
      <c r="I5" s="284"/>
      <c r="J5" s="284"/>
      <c r="P5" s="91"/>
      <c r="Q5" s="93"/>
      <c r="R5" s="93"/>
      <c r="S5" s="93"/>
      <c r="T5" s="93"/>
    </row>
    <row r="6" spans="2:20" s="94" customFormat="1" ht="33" customHeight="1">
      <c r="B6" s="95"/>
      <c r="C6" s="292" t="s">
        <v>113</v>
      </c>
      <c r="D6" s="292"/>
      <c r="E6" s="292"/>
      <c r="G6" s="284"/>
      <c r="H6" s="284"/>
      <c r="I6" s="284"/>
      <c r="J6" s="284"/>
      <c r="L6" s="284" t="s">
        <v>114</v>
      </c>
      <c r="M6" s="284"/>
      <c r="N6" s="284"/>
      <c r="O6" s="284"/>
      <c r="Q6" s="96"/>
      <c r="R6" s="96"/>
      <c r="S6" s="96"/>
      <c r="T6" s="96"/>
    </row>
    <row r="7" spans="2:20" s="94" customFormat="1" ht="34.5" customHeight="1">
      <c r="B7" s="97"/>
      <c r="C7" s="292"/>
      <c r="D7" s="292"/>
      <c r="E7" s="292"/>
      <c r="G7" s="98"/>
      <c r="H7" s="99"/>
      <c r="I7" s="100" t="s">
        <v>115</v>
      </c>
      <c r="J7" s="101"/>
      <c r="L7" s="284"/>
      <c r="M7" s="284"/>
      <c r="N7" s="284"/>
      <c r="O7" s="284"/>
      <c r="Q7" s="96"/>
      <c r="R7" s="96"/>
      <c r="S7" s="96"/>
      <c r="T7" s="96"/>
    </row>
    <row r="8" spans="2:20" s="94" customFormat="1" ht="15">
      <c r="B8" s="98"/>
      <c r="C8" s="99"/>
      <c r="D8" s="100" t="s">
        <v>115</v>
      </c>
      <c r="E8" s="101"/>
      <c r="G8" s="98"/>
      <c r="H8" s="91" t="s">
        <v>116</v>
      </c>
      <c r="I8" s="102">
        <f>'two-tier system'!I69</f>
        <v>0.1</v>
      </c>
      <c r="J8" s="103"/>
      <c r="L8" s="98"/>
      <c r="M8" s="99"/>
      <c r="N8" s="100" t="s">
        <v>115</v>
      </c>
      <c r="O8" s="101"/>
      <c r="Q8" s="104"/>
      <c r="R8" s="104"/>
      <c r="S8" s="105"/>
      <c r="T8" s="105"/>
    </row>
    <row r="9" spans="2:20" s="94" customFormat="1" ht="15">
      <c r="B9" s="98"/>
      <c r="C9" s="91" t="s">
        <v>116</v>
      </c>
      <c r="D9" s="102">
        <f>'two-tier system'!I45</f>
        <v>0.2</v>
      </c>
      <c r="E9" s="103"/>
      <c r="G9" s="98"/>
      <c r="H9" s="93" t="s">
        <v>117</v>
      </c>
      <c r="I9" s="106">
        <f>'two-tier system'!I73</f>
        <v>0.9999</v>
      </c>
      <c r="J9" s="103"/>
      <c r="L9" s="98"/>
      <c r="M9" s="91" t="s">
        <v>116</v>
      </c>
      <c r="N9" s="102">
        <f>'two-tier system'!I32</f>
        <v>0.1</v>
      </c>
      <c r="O9" s="103"/>
      <c r="Q9" s="104"/>
      <c r="R9" s="93"/>
      <c r="S9" s="107"/>
      <c r="T9" s="107"/>
    </row>
    <row r="10" spans="2:18" s="94" customFormat="1" ht="15" customHeight="1">
      <c r="B10" s="108"/>
      <c r="C10" s="93" t="s">
        <v>117</v>
      </c>
      <c r="D10" s="109">
        <f>'two-tier system'!I55</f>
        <v>0.8999999999999999</v>
      </c>
      <c r="E10" s="103"/>
      <c r="G10" s="110"/>
      <c r="H10" s="111"/>
      <c r="I10" s="112"/>
      <c r="J10" s="113"/>
      <c r="L10" s="98"/>
      <c r="M10" s="93" t="s">
        <v>117</v>
      </c>
      <c r="N10" s="114">
        <f>'two-tier system'!I38</f>
        <v>1</v>
      </c>
      <c r="O10" s="103"/>
      <c r="Q10" s="104"/>
      <c r="R10" s="93"/>
    </row>
    <row r="11" spans="2:20" s="94" customFormat="1" ht="15">
      <c r="B11" s="110"/>
      <c r="C11" s="111"/>
      <c r="D11" s="112"/>
      <c r="E11" s="113"/>
      <c r="L11" s="110"/>
      <c r="M11" s="115"/>
      <c r="N11" s="115"/>
      <c r="O11" s="113"/>
      <c r="Q11" s="104"/>
      <c r="R11" s="104"/>
      <c r="S11" s="104"/>
      <c r="T11" s="104"/>
    </row>
    <row r="12" spans="7:20" s="94" customFormat="1" ht="12.75">
      <c r="G12" s="99"/>
      <c r="H12" s="99"/>
      <c r="I12" s="99"/>
      <c r="J12" s="99"/>
      <c r="Q12" s="104"/>
      <c r="R12" s="104"/>
      <c r="S12" s="104"/>
      <c r="T12" s="104"/>
    </row>
    <row r="13" spans="7:20" s="94" customFormat="1" ht="12.75">
      <c r="G13" s="116"/>
      <c r="H13" s="117"/>
      <c r="I13" s="117"/>
      <c r="J13" s="118"/>
      <c r="Q13" s="104"/>
      <c r="R13" s="104"/>
      <c r="S13" s="104"/>
      <c r="T13" s="104"/>
    </row>
    <row r="14" spans="2:20" s="119" customFormat="1" ht="12.75" customHeight="1">
      <c r="B14" s="120"/>
      <c r="C14" s="286" t="s">
        <v>118</v>
      </c>
      <c r="D14" s="286"/>
      <c r="E14" s="286"/>
      <c r="G14" s="287" t="s">
        <v>119</v>
      </c>
      <c r="H14" s="287"/>
      <c r="I14" s="287"/>
      <c r="J14" s="287"/>
      <c r="L14" s="284" t="s">
        <v>120</v>
      </c>
      <c r="M14" s="284"/>
      <c r="N14" s="284"/>
      <c r="O14" s="284"/>
      <c r="Q14" s="96"/>
      <c r="R14" s="96"/>
      <c r="S14" s="96"/>
      <c r="T14" s="96"/>
    </row>
    <row r="15" spans="2:20" s="94" customFormat="1" ht="42.75" customHeight="1">
      <c r="B15" s="121"/>
      <c r="C15" s="286"/>
      <c r="D15" s="286"/>
      <c r="E15" s="286"/>
      <c r="G15" s="287"/>
      <c r="H15" s="287"/>
      <c r="I15" s="287"/>
      <c r="J15" s="287"/>
      <c r="L15" s="284"/>
      <c r="M15" s="284"/>
      <c r="N15" s="284"/>
      <c r="O15" s="284"/>
      <c r="Q15" s="96"/>
      <c r="R15" s="96"/>
      <c r="S15" s="96"/>
      <c r="T15" s="96"/>
    </row>
    <row r="16" spans="2:20" s="94" customFormat="1" ht="15.75" customHeight="1">
      <c r="B16" s="98"/>
      <c r="C16" s="99"/>
      <c r="D16" s="100" t="s">
        <v>115</v>
      </c>
      <c r="E16" s="101"/>
      <c r="G16" s="98"/>
      <c r="H16" s="100" t="s">
        <v>101</v>
      </c>
      <c r="I16" s="265">
        <f>+(D9*D10)+(I8*I9)+(N9*N10)+(D17*D18)+(N17*N18)+(D25*D26)+(N25*N26)</f>
        <v>0.94499</v>
      </c>
      <c r="J16" s="122"/>
      <c r="L16" s="98"/>
      <c r="M16" s="99"/>
      <c r="N16" s="100" t="s">
        <v>115</v>
      </c>
      <c r="O16" s="101"/>
      <c r="Q16" s="104"/>
      <c r="R16" s="104"/>
      <c r="S16" s="105"/>
      <c r="T16" s="105"/>
    </row>
    <row r="17" spans="2:20" s="94" customFormat="1" ht="20.25" customHeight="1">
      <c r="B17" s="98"/>
      <c r="C17" s="91" t="s">
        <v>116</v>
      </c>
      <c r="D17" s="102">
        <f>'two-tier system'!I59</f>
        <v>0.2</v>
      </c>
      <c r="E17" s="103"/>
      <c r="G17" s="98"/>
      <c r="H17" s="123"/>
      <c r="I17" s="102"/>
      <c r="J17" s="103"/>
      <c r="L17" s="98"/>
      <c r="M17" s="91" t="s">
        <v>116</v>
      </c>
      <c r="N17" s="102">
        <f>'two-tier system'!I9</f>
        <v>0.1</v>
      </c>
      <c r="O17" s="103"/>
      <c r="Q17" s="104"/>
      <c r="T17" s="107"/>
    </row>
    <row r="18" spans="2:18" s="94" customFormat="1" ht="15">
      <c r="B18" s="108"/>
      <c r="C18" s="93" t="s">
        <v>117</v>
      </c>
      <c r="D18" s="114">
        <f>'two-tier system'!I68</f>
        <v>0.9</v>
      </c>
      <c r="E18" s="103"/>
      <c r="G18" s="98"/>
      <c r="H18" s="99"/>
      <c r="I18" s="91"/>
      <c r="J18" s="124"/>
      <c r="L18" s="98"/>
      <c r="M18" s="93" t="s">
        <v>117</v>
      </c>
      <c r="N18" s="114">
        <f>'two-tier system'!I16</f>
        <v>1</v>
      </c>
      <c r="O18" s="103"/>
      <c r="Q18" s="104"/>
      <c r="R18" s="93"/>
    </row>
    <row r="19" spans="2:20" s="94" customFormat="1" ht="15">
      <c r="B19" s="110"/>
      <c r="C19" s="111"/>
      <c r="D19" s="112"/>
      <c r="E19" s="113"/>
      <c r="G19" s="98"/>
      <c r="H19" s="99"/>
      <c r="I19" s="99"/>
      <c r="J19" s="124"/>
      <c r="L19" s="110"/>
      <c r="M19" s="111"/>
      <c r="N19" s="125"/>
      <c r="O19" s="113"/>
      <c r="Q19" s="104"/>
      <c r="R19" s="104"/>
      <c r="S19" s="104"/>
      <c r="T19" s="104"/>
    </row>
    <row r="20" spans="7:20" s="94" customFormat="1" ht="12.75">
      <c r="G20" s="110"/>
      <c r="H20" s="115"/>
      <c r="I20" s="115"/>
      <c r="J20" s="113"/>
      <c r="Q20" s="104"/>
      <c r="R20" s="104"/>
      <c r="S20" s="104"/>
      <c r="T20" s="104"/>
    </row>
    <row r="21" spans="17:20" s="94" customFormat="1" ht="15" customHeight="1">
      <c r="Q21" s="104"/>
      <c r="R21" s="104"/>
      <c r="S21" s="104"/>
      <c r="T21" s="104"/>
    </row>
    <row r="22" spans="2:20" s="94" customFormat="1" ht="15.75" customHeight="1">
      <c r="B22" s="120"/>
      <c r="C22" s="292" t="s">
        <v>121</v>
      </c>
      <c r="D22" s="292"/>
      <c r="E22" s="292"/>
      <c r="G22" s="99"/>
      <c r="J22" s="99"/>
      <c r="L22" s="284" t="s">
        <v>122</v>
      </c>
      <c r="M22" s="284"/>
      <c r="N22" s="284"/>
      <c r="O22" s="284"/>
      <c r="Q22" s="96"/>
      <c r="R22" s="96"/>
      <c r="S22" s="96"/>
      <c r="T22" s="96"/>
    </row>
    <row r="23" spans="2:20" s="94" customFormat="1" ht="36" customHeight="1">
      <c r="B23" s="126"/>
      <c r="C23" s="292"/>
      <c r="D23" s="292"/>
      <c r="E23" s="292"/>
      <c r="G23" s="99"/>
      <c r="J23" s="99"/>
      <c r="L23" s="284"/>
      <c r="M23" s="284"/>
      <c r="N23" s="284"/>
      <c r="O23" s="284"/>
      <c r="Q23" s="96"/>
      <c r="R23" s="96"/>
      <c r="S23" s="96"/>
      <c r="T23" s="96"/>
    </row>
    <row r="24" spans="2:20" s="94" customFormat="1" ht="15">
      <c r="B24" s="98"/>
      <c r="C24" s="99"/>
      <c r="D24" s="100" t="s">
        <v>115</v>
      </c>
      <c r="E24" s="101"/>
      <c r="G24" s="99"/>
      <c r="J24" s="99"/>
      <c r="L24" s="98"/>
      <c r="M24" s="91"/>
      <c r="N24" s="100" t="s">
        <v>115</v>
      </c>
      <c r="O24" s="101"/>
      <c r="Q24" s="104"/>
      <c r="R24" s="104"/>
      <c r="S24" s="105"/>
      <c r="T24" s="105"/>
    </row>
    <row r="25" spans="2:20" s="94" customFormat="1" ht="15">
      <c r="B25" s="98"/>
      <c r="C25" s="91" t="s">
        <v>116</v>
      </c>
      <c r="D25" s="102">
        <f>'two-tier system'!I39</f>
        <v>0.2</v>
      </c>
      <c r="E25" s="103"/>
      <c r="G25" s="99"/>
      <c r="J25" s="99"/>
      <c r="L25" s="98"/>
      <c r="M25" s="91" t="s">
        <v>116</v>
      </c>
      <c r="N25" s="102">
        <f>'two-tier system'!I18</f>
        <v>0.1</v>
      </c>
      <c r="O25" s="103"/>
      <c r="Q25" s="104"/>
      <c r="R25" s="93"/>
      <c r="S25" s="107"/>
      <c r="T25" s="107"/>
    </row>
    <row r="26" spans="2:18" s="94" customFormat="1" ht="15">
      <c r="B26" s="98"/>
      <c r="C26" s="93" t="s">
        <v>117</v>
      </c>
      <c r="D26" s="114">
        <f>'two-tier system'!I44</f>
        <v>1</v>
      </c>
      <c r="E26" s="103"/>
      <c r="G26" s="99"/>
      <c r="J26" s="99"/>
      <c r="L26" s="98"/>
      <c r="M26" s="93" t="s">
        <v>117</v>
      </c>
      <c r="N26" s="114">
        <f>'two-tier system'!I30</f>
        <v>0.85</v>
      </c>
      <c r="O26" s="103"/>
      <c r="Q26" s="104"/>
      <c r="R26" s="93"/>
    </row>
    <row r="27" spans="2:20" s="94" customFormat="1" ht="21" customHeight="1">
      <c r="B27" s="110"/>
      <c r="C27" s="115"/>
      <c r="D27" s="115"/>
      <c r="E27" s="113"/>
      <c r="G27" s="99"/>
      <c r="H27" s="99"/>
      <c r="I27" s="99"/>
      <c r="J27" s="99"/>
      <c r="L27" s="110"/>
      <c r="M27" s="111"/>
      <c r="N27" s="125"/>
      <c r="O27" s="113"/>
      <c r="Q27" s="104"/>
      <c r="R27" s="104"/>
      <c r="S27" s="104"/>
      <c r="T27" s="104"/>
    </row>
    <row r="28" spans="7:20" ht="31.5" customHeight="1">
      <c r="G28" s="127"/>
      <c r="H28" s="127"/>
      <c r="I28" s="127"/>
      <c r="J28" s="127"/>
      <c r="L28" s="127"/>
      <c r="O28" s="127"/>
      <c r="Q28" s="128"/>
      <c r="R28" s="128"/>
      <c r="S28" s="128"/>
      <c r="T28" s="128"/>
    </row>
    <row r="29" spans="3:20" s="234" customFormat="1" ht="20.25">
      <c r="C29" s="289" t="s">
        <v>123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35"/>
      <c r="R29" s="235"/>
      <c r="S29" s="235"/>
      <c r="T29" s="235"/>
    </row>
    <row r="30" spans="3:16" s="234" customFormat="1" ht="20.25">
      <c r="C30" s="290" t="s">
        <v>124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</row>
    <row r="31" ht="22.5" customHeight="1"/>
    <row r="32" spans="3:11" ht="27" customHeight="1">
      <c r="C32" s="85"/>
      <c r="D32" s="85"/>
      <c r="E32" s="85"/>
      <c r="F32" s="85"/>
      <c r="G32" s="284" t="s">
        <v>112</v>
      </c>
      <c r="H32" s="284"/>
      <c r="I32" s="284"/>
      <c r="J32" s="284"/>
      <c r="K32" s="85"/>
    </row>
    <row r="33" spans="3:16" ht="35.25" customHeight="1">
      <c r="C33" s="284" t="s">
        <v>113</v>
      </c>
      <c r="D33" s="284"/>
      <c r="E33" s="284"/>
      <c r="F33" s="94"/>
      <c r="G33" s="284"/>
      <c r="H33" s="284"/>
      <c r="I33" s="284"/>
      <c r="J33" s="284"/>
      <c r="K33" s="94"/>
      <c r="M33" s="294" t="s">
        <v>125</v>
      </c>
      <c r="N33" s="294"/>
      <c r="O33" s="294"/>
      <c r="P33" s="294"/>
    </row>
    <row r="34" spans="3:16" ht="41.25" customHeight="1">
      <c r="C34" s="284"/>
      <c r="D34" s="284"/>
      <c r="E34" s="284"/>
      <c r="F34" s="94"/>
      <c r="G34" s="98"/>
      <c r="H34" s="99"/>
      <c r="I34" s="100" t="s">
        <v>115</v>
      </c>
      <c r="J34" s="101"/>
      <c r="K34" s="94"/>
      <c r="M34" s="294"/>
      <c r="N34" s="294"/>
      <c r="O34" s="294"/>
      <c r="P34" s="294"/>
    </row>
    <row r="35" spans="3:16" ht="15">
      <c r="C35" s="98"/>
      <c r="D35" s="100" t="s">
        <v>115</v>
      </c>
      <c r="E35" s="101"/>
      <c r="F35" s="94"/>
      <c r="G35" s="98"/>
      <c r="H35" s="91" t="s">
        <v>116</v>
      </c>
      <c r="I35" s="102">
        <f>'one-tier system'!I69</f>
        <v>0.1</v>
      </c>
      <c r="J35" s="103"/>
      <c r="K35" s="94"/>
      <c r="M35" s="108"/>
      <c r="N35" s="105" t="s">
        <v>115</v>
      </c>
      <c r="O35" s="128"/>
      <c r="P35" s="129"/>
    </row>
    <row r="36" spans="3:16" ht="15">
      <c r="C36" s="130" t="s">
        <v>116</v>
      </c>
      <c r="D36" s="102">
        <f>'one-tier system'!I46</f>
        <v>0.2</v>
      </c>
      <c r="E36" s="103"/>
      <c r="F36" s="94"/>
      <c r="G36" s="98"/>
      <c r="H36" s="93" t="s">
        <v>117</v>
      </c>
      <c r="I36" s="114">
        <f>'one-tier system'!I73</f>
        <v>0</v>
      </c>
      <c r="J36" s="103"/>
      <c r="K36" s="94"/>
      <c r="M36" s="131" t="s">
        <v>116</v>
      </c>
      <c r="N36" s="107">
        <f>'one-tier system'!I30</f>
        <v>0.1</v>
      </c>
      <c r="O36" s="128"/>
      <c r="P36" s="132"/>
    </row>
    <row r="37" spans="3:16" ht="15">
      <c r="C37" s="131" t="s">
        <v>117</v>
      </c>
      <c r="D37" s="114">
        <f>'one-tier system'!I56</f>
        <v>0</v>
      </c>
      <c r="E37" s="103"/>
      <c r="F37" s="94"/>
      <c r="G37" s="110"/>
      <c r="H37" s="111"/>
      <c r="I37" s="112"/>
      <c r="J37" s="113"/>
      <c r="K37" s="94"/>
      <c r="M37" s="131" t="s">
        <v>117</v>
      </c>
      <c r="N37" s="109">
        <f>'one-tier system'!I37</f>
        <v>0</v>
      </c>
      <c r="O37" s="128"/>
      <c r="P37" s="133"/>
    </row>
    <row r="38" spans="3:16" ht="15">
      <c r="C38" s="134"/>
      <c r="D38" s="112"/>
      <c r="E38" s="113"/>
      <c r="F38" s="94"/>
      <c r="G38" s="94"/>
      <c r="H38" s="94"/>
      <c r="I38" s="94"/>
      <c r="J38" s="94"/>
      <c r="K38" s="94"/>
      <c r="M38" s="135"/>
      <c r="N38" s="136"/>
      <c r="O38" s="136"/>
      <c r="P38" s="137"/>
    </row>
    <row r="39" spans="3:16" ht="12.75">
      <c r="C39" s="94"/>
      <c r="D39" s="94"/>
      <c r="E39" s="94"/>
      <c r="F39" s="94"/>
      <c r="G39" s="99"/>
      <c r="H39" s="99"/>
      <c r="I39" s="99"/>
      <c r="J39" s="99"/>
      <c r="K39" s="94"/>
      <c r="M39" s="119"/>
      <c r="N39" s="119"/>
      <c r="O39" s="119"/>
      <c r="P39" s="119"/>
    </row>
    <row r="40" spans="3:16" ht="12.75">
      <c r="C40" s="94"/>
      <c r="D40" s="94"/>
      <c r="E40" s="94"/>
      <c r="F40" s="94"/>
      <c r="G40" s="138"/>
      <c r="H40" s="139"/>
      <c r="I40" s="139"/>
      <c r="J40" s="140"/>
      <c r="K40" s="94"/>
      <c r="M40" s="119"/>
      <c r="N40" s="119"/>
      <c r="O40" s="119"/>
      <c r="P40" s="119"/>
    </row>
    <row r="41" spans="3:16" ht="12.75" customHeight="1">
      <c r="C41" s="288" t="s">
        <v>118</v>
      </c>
      <c r="D41" s="288"/>
      <c r="E41" s="288"/>
      <c r="F41" s="119"/>
      <c r="G41" s="293" t="s">
        <v>119</v>
      </c>
      <c r="H41" s="293"/>
      <c r="I41" s="293"/>
      <c r="J41" s="293"/>
      <c r="K41" s="119"/>
      <c r="M41" s="285" t="s">
        <v>126</v>
      </c>
      <c r="N41" s="285"/>
      <c r="O41" s="285"/>
      <c r="P41" s="285"/>
    </row>
    <row r="42" spans="3:16" ht="49.5" customHeight="1">
      <c r="C42" s="288"/>
      <c r="D42" s="288"/>
      <c r="E42" s="288"/>
      <c r="F42" s="94"/>
      <c r="G42" s="293"/>
      <c r="H42" s="293"/>
      <c r="I42" s="293"/>
      <c r="J42" s="293"/>
      <c r="K42" s="94"/>
      <c r="M42" s="285"/>
      <c r="N42" s="285"/>
      <c r="O42" s="285"/>
      <c r="P42" s="285"/>
    </row>
    <row r="43" spans="3:16" ht="15">
      <c r="C43" s="98"/>
      <c r="D43" s="100" t="s">
        <v>115</v>
      </c>
      <c r="E43" s="101"/>
      <c r="F43" s="94"/>
      <c r="G43" s="141"/>
      <c r="H43" s="100" t="s">
        <v>101</v>
      </c>
      <c r="I43" s="114">
        <f>+(D36*D37)+(I35*I36)+(N36*N37)+(D44*D45)+(N44*N45)+(D52*D53)+(N52*N53)</f>
        <v>0</v>
      </c>
      <c r="J43" s="142"/>
      <c r="K43" s="94"/>
      <c r="M43" s="143"/>
      <c r="N43" s="144" t="s">
        <v>115</v>
      </c>
      <c r="O43" s="145"/>
      <c r="P43" s="146"/>
    </row>
    <row r="44" spans="3:16" ht="15">
      <c r="C44" s="130" t="s">
        <v>116</v>
      </c>
      <c r="D44" s="102">
        <f>'one-tier system'!I58</f>
        <v>0.2</v>
      </c>
      <c r="E44" s="103"/>
      <c r="F44" s="94"/>
      <c r="G44" s="141"/>
      <c r="H44" s="100"/>
      <c r="I44" s="114"/>
      <c r="J44" s="147"/>
      <c r="K44" s="94"/>
      <c r="M44" s="148" t="s">
        <v>116</v>
      </c>
      <c r="N44" s="149">
        <f>'one-tier system'!I19</f>
        <v>0.1</v>
      </c>
      <c r="O44" s="145"/>
      <c r="P44" s="150"/>
    </row>
    <row r="45" spans="3:16" ht="15">
      <c r="C45" s="131" t="s">
        <v>117</v>
      </c>
      <c r="D45" s="114">
        <f>'one-tier system'!I67</f>
        <v>0</v>
      </c>
      <c r="E45" s="103"/>
      <c r="F45" s="94"/>
      <c r="G45" s="141"/>
      <c r="J45" s="151"/>
      <c r="K45" s="94"/>
      <c r="M45" s="148" t="s">
        <v>117</v>
      </c>
      <c r="N45" s="152">
        <f>'one-tier system'!I27</f>
        <v>0</v>
      </c>
      <c r="O45" s="145"/>
      <c r="P45" s="153"/>
    </row>
    <row r="46" spans="3:16" ht="15">
      <c r="C46" s="134"/>
      <c r="D46" s="112"/>
      <c r="E46" s="113"/>
      <c r="F46" s="94"/>
      <c r="G46" s="141"/>
      <c r="H46" s="99"/>
      <c r="I46" s="99"/>
      <c r="J46" s="154"/>
      <c r="K46" s="94"/>
      <c r="M46" s="155"/>
      <c r="N46" s="156"/>
      <c r="O46" s="157"/>
      <c r="P46" s="158"/>
    </row>
    <row r="47" spans="3:16" ht="12.75">
      <c r="C47" s="94"/>
      <c r="D47" s="94"/>
      <c r="E47" s="94"/>
      <c r="F47" s="94"/>
      <c r="G47" s="159"/>
      <c r="H47" s="160"/>
      <c r="I47" s="160"/>
      <c r="J47" s="161"/>
      <c r="K47" s="94"/>
      <c r="M47" s="119"/>
      <c r="N47" s="119"/>
      <c r="O47" s="119"/>
      <c r="P47" s="119"/>
    </row>
    <row r="48" spans="3:16" ht="12.75">
      <c r="C48" s="94"/>
      <c r="D48" s="94"/>
      <c r="E48" s="94"/>
      <c r="F48" s="94"/>
      <c r="G48" s="94"/>
      <c r="H48" s="94"/>
      <c r="I48" s="94"/>
      <c r="J48" s="94"/>
      <c r="K48" s="94"/>
      <c r="M48" s="119"/>
      <c r="N48" s="119"/>
      <c r="O48" s="119"/>
      <c r="P48" s="119"/>
    </row>
    <row r="49" spans="3:16" ht="12.75" customHeight="1">
      <c r="C49" s="284" t="s">
        <v>121</v>
      </c>
      <c r="D49" s="284"/>
      <c r="E49" s="284"/>
      <c r="F49" s="94"/>
      <c r="G49" s="99"/>
      <c r="H49" s="94"/>
      <c r="I49" s="94"/>
      <c r="J49" s="99"/>
      <c r="K49" s="94"/>
      <c r="M49" s="285" t="s">
        <v>127</v>
      </c>
      <c r="N49" s="285"/>
      <c r="O49" s="285"/>
      <c r="P49" s="285"/>
    </row>
    <row r="50" spans="3:16" ht="12.75" customHeight="1">
      <c r="C50" s="284"/>
      <c r="D50" s="284"/>
      <c r="E50" s="284"/>
      <c r="F50" s="94"/>
      <c r="G50" s="99"/>
      <c r="H50" s="94"/>
      <c r="I50" s="94"/>
      <c r="J50" s="99"/>
      <c r="K50" s="94"/>
      <c r="M50" s="285"/>
      <c r="N50" s="285"/>
      <c r="O50" s="285"/>
      <c r="P50" s="285"/>
    </row>
    <row r="51" spans="3:16" ht="12.75">
      <c r="C51" s="98"/>
      <c r="D51" s="100" t="s">
        <v>115</v>
      </c>
      <c r="E51" s="101"/>
      <c r="F51" s="94"/>
      <c r="G51" s="99"/>
      <c r="H51" s="94"/>
      <c r="I51" s="94"/>
      <c r="J51" s="99"/>
      <c r="K51" s="94"/>
      <c r="M51" s="143"/>
      <c r="N51" s="144" t="s">
        <v>115</v>
      </c>
      <c r="O51" s="145"/>
      <c r="P51" s="146"/>
    </row>
    <row r="52" spans="3:16" ht="23.25" customHeight="1">
      <c r="C52" s="130" t="s">
        <v>116</v>
      </c>
      <c r="D52" s="102">
        <f>'one-tier system'!I39</f>
        <v>0.2</v>
      </c>
      <c r="E52" s="103"/>
      <c r="F52" s="94"/>
      <c r="G52" s="99"/>
      <c r="H52" s="94"/>
      <c r="I52" s="94"/>
      <c r="J52" s="99"/>
      <c r="K52" s="94"/>
      <c r="M52" s="148" t="s">
        <v>116</v>
      </c>
      <c r="N52" s="149">
        <f>'one-tier system'!I9</f>
        <v>0.1</v>
      </c>
      <c r="O52" s="145"/>
      <c r="P52" s="150"/>
    </row>
    <row r="53" spans="3:16" ht="15">
      <c r="C53" s="131" t="s">
        <v>117</v>
      </c>
      <c r="D53" s="114">
        <f>'one-tier system'!I44</f>
        <v>0</v>
      </c>
      <c r="E53" s="103"/>
      <c r="F53" s="94"/>
      <c r="G53" s="99"/>
      <c r="H53" s="94"/>
      <c r="I53" s="94"/>
      <c r="J53" s="99"/>
      <c r="K53" s="94"/>
      <c r="M53" s="148" t="s">
        <v>117</v>
      </c>
      <c r="N53" s="152">
        <f>'one-tier system'!I16</f>
        <v>0</v>
      </c>
      <c r="O53" s="145"/>
      <c r="P53" s="153"/>
    </row>
    <row r="54" spans="3:16" ht="15">
      <c r="C54" s="110"/>
      <c r="D54" s="115"/>
      <c r="E54" s="113"/>
      <c r="F54" s="94"/>
      <c r="G54" s="99"/>
      <c r="H54" s="99"/>
      <c r="I54" s="99"/>
      <c r="J54" s="99"/>
      <c r="K54" s="94"/>
      <c r="M54" s="155"/>
      <c r="N54" s="156"/>
      <c r="O54" s="157"/>
      <c r="P54" s="158"/>
    </row>
    <row r="55" spans="7:10" ht="12.75">
      <c r="G55" s="127"/>
      <c r="H55" s="127"/>
      <c r="I55" s="127"/>
      <c r="J55" s="127"/>
    </row>
  </sheetData>
  <sheetProtection selectLockedCells="1" selectUnlockedCells="1"/>
  <mergeCells count="20">
    <mergeCell ref="C2:O2"/>
    <mergeCell ref="G5:J6"/>
    <mergeCell ref="C6:E7"/>
    <mergeCell ref="L6:O7"/>
    <mergeCell ref="C3:O3"/>
    <mergeCell ref="G41:J42"/>
    <mergeCell ref="M41:P42"/>
    <mergeCell ref="G32:J33"/>
    <mergeCell ref="C22:E23"/>
    <mergeCell ref="M33:P34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AIH Investors</cp:lastModifiedBy>
  <cp:lastPrinted>2014-03-20T12:04:22Z</cp:lastPrinted>
  <dcterms:created xsi:type="dcterms:W3CDTF">2013-01-28T11:38:48Z</dcterms:created>
  <dcterms:modified xsi:type="dcterms:W3CDTF">2015-03-24T11:58:16Z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