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KFN_Otcheti\2026\Q_2\"/>
    </mc:Choice>
  </mc:AlternateContent>
  <xr:revisionPtr revIDLastSave="0" documentId="13_ncr:1_{D6603670-2238-4AE1-96E8-D7DCC2C432DB}" xr6:coauthVersionLast="47" xr6:coauthVersionMax="47" xr10:uidLastSave="{00000000-0000-0000-0000-000000000000}"/>
  <bookViews>
    <workbookView xWindow="-108" yWindow="-108" windowWidth="23256" windowHeight="12456" tabRatio="855" activeTab="1" xr2:uid="{534D1BB1-1B69-4CBE-AFA6-746A91143D12}"/>
  </bookViews>
  <sheets>
    <sheet name="Начална" sheetId="1" r:id="rId1"/>
    <sheet name="справка №1-БАЛАНС" sheetId="2" r:id="rId2"/>
    <sheet name="справка №2-ОТЧЕТ ЗА ДОХОДИТЕ" sheetId="3" r:id="rId3"/>
    <sheet name="справка №3-ОПП по прекия метод" sheetId="4" r:id="rId4"/>
    <sheet name="Справка № 4-За Активите" sheetId="5" r:id="rId5"/>
    <sheet name="Справка N 5-За Задълженията" sheetId="6" r:id="rId6"/>
    <sheet name="Справка N 6-За осребряване" sheetId="7" state="hidden" r:id="rId7"/>
  </sheets>
  <definedNames>
    <definedName name="authorName" localSheetId="0">Начална!#REF!</definedName>
    <definedName name="authorPosition" localSheetId="0">Начална!$B$24</definedName>
    <definedName name="bulstat">'справка №1-БАЛАНС'!$I$3</definedName>
    <definedName name="endDate" localSheetId="0">Начална!$B$9</definedName>
    <definedName name="pdeEmail" localSheetId="0">Начална!$B$22</definedName>
    <definedName name="pdeFax" localSheetId="0">Начална!$B$21</definedName>
    <definedName name="pdeLegalPower" localSheetId="0">Начална!$B$17</definedName>
    <definedName name="pdeLiquidationType">Начална!$B$15</definedName>
    <definedName name="pdeManager" localSheetId="0">Начална!$B$16</definedName>
    <definedName name="pdeMediaWeb" localSheetId="0">Начална!#REF!</definedName>
    <definedName name="pdeName" localSheetId="0">Начална!$B$13</definedName>
    <definedName name="pdeOfficialAddress" localSheetId="0">Начална!$B$18</definedName>
    <definedName name="pdePhone" localSheetId="0">Начална!$B$20</definedName>
    <definedName name="pdePostAddress" localSheetId="0">Начална!$B$19</definedName>
    <definedName name="pdeType" localSheetId="0">Начална!$B$14</definedName>
    <definedName name="pdeWeb" localSheetId="0">Начална!$B$23</definedName>
    <definedName name="_xlnm.Print_Area" localSheetId="0">Начална!$A$1:$B$27</definedName>
    <definedName name="reportDate">Начална!$B$10</definedName>
    <definedName name="reportingEntity">'справка №2-ОТЧЕТ ЗА ДОХОДИТЕ'!$A$3</definedName>
    <definedName name="reportingPeriod">'справка №2-ОТЧЕТ ЗА ДОХОДИТЕ'!$A$4</definedName>
    <definedName name="startDate" localSheetId="0">Начална!$B$8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3" l="1"/>
  <c r="A47" i="3"/>
  <c r="C19" i="7"/>
  <c r="D19" i="7"/>
  <c r="E19" i="7"/>
  <c r="F19" i="7"/>
  <c r="C25" i="7"/>
  <c r="D25" i="7"/>
  <c r="E25" i="7"/>
  <c r="F25" i="7"/>
  <c r="C32" i="7"/>
  <c r="D32" i="7"/>
  <c r="E32" i="7"/>
  <c r="F32" i="7"/>
  <c r="C33" i="7"/>
  <c r="D33" i="7"/>
  <c r="E33" i="7"/>
  <c r="F33" i="7"/>
  <c r="C41" i="7"/>
  <c r="D41" i="7"/>
  <c r="E41" i="7"/>
  <c r="F41" i="7"/>
  <c r="C49" i="7"/>
  <c r="D49" i="7"/>
  <c r="E49" i="7"/>
  <c r="F49" i="7"/>
  <c r="C51" i="7"/>
  <c r="D51" i="7"/>
  <c r="E51" i="7"/>
  <c r="F51" i="7"/>
  <c r="C61" i="7"/>
  <c r="D61" i="7"/>
  <c r="E61" i="7"/>
  <c r="F61" i="7"/>
  <c r="C62" i="7"/>
  <c r="D62" i="7"/>
  <c r="E62" i="7"/>
  <c r="F62" i="7"/>
  <c r="C63" i="7"/>
  <c r="D63" i="7"/>
  <c r="E63" i="7"/>
  <c r="F63" i="7"/>
  <c r="H63" i="7"/>
  <c r="I63" i="7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B29" i="6"/>
  <c r="C29" i="6"/>
  <c r="E29" i="6"/>
  <c r="F29" i="6"/>
  <c r="C28" i="5"/>
  <c r="F28" i="5"/>
  <c r="C20" i="4"/>
  <c r="D20" i="4"/>
  <c r="C28" i="4"/>
  <c r="D28" i="4"/>
  <c r="D29" i="4"/>
  <c r="C34" i="4"/>
  <c r="D34" i="4"/>
  <c r="C39" i="4"/>
  <c r="D39" i="4"/>
  <c r="C40" i="4"/>
  <c r="D40" i="4"/>
  <c r="D41" i="4"/>
  <c r="G9" i="3"/>
  <c r="H9" i="3"/>
  <c r="G17" i="3"/>
  <c r="H17" i="3"/>
  <c r="C18" i="3"/>
  <c r="D18" i="3"/>
  <c r="G24" i="3"/>
  <c r="H24" i="3"/>
  <c r="G31" i="3"/>
  <c r="H31" i="3"/>
  <c r="C32" i="3"/>
  <c r="D32" i="3"/>
  <c r="C33" i="3"/>
  <c r="D33" i="3"/>
  <c r="G33" i="3"/>
  <c r="H33" i="3"/>
  <c r="C35" i="3"/>
  <c r="D35" i="3"/>
  <c r="G35" i="3"/>
  <c r="H35" i="3"/>
  <c r="A3" i="2"/>
  <c r="I3" i="2"/>
  <c r="A4" i="2"/>
  <c r="E12" i="2"/>
  <c r="K12" i="2"/>
  <c r="E13" i="2"/>
  <c r="K13" i="2"/>
  <c r="E14" i="2"/>
  <c r="K14" i="2"/>
  <c r="E15" i="2"/>
  <c r="K15" i="2"/>
  <c r="E16" i="2"/>
  <c r="I16" i="2"/>
  <c r="J16" i="2"/>
  <c r="K16" i="2"/>
  <c r="L16" i="2"/>
  <c r="E17" i="2"/>
  <c r="E18" i="2"/>
  <c r="K18" i="2"/>
  <c r="E19" i="2"/>
  <c r="K19" i="2"/>
  <c r="E20" i="2"/>
  <c r="C21" i="2"/>
  <c r="D21" i="2"/>
  <c r="F21" i="2"/>
  <c r="K22" i="2"/>
  <c r="K23" i="2"/>
  <c r="E24" i="2"/>
  <c r="I24" i="2"/>
  <c r="J24" i="2"/>
  <c r="K24" i="2"/>
  <c r="L24" i="2"/>
  <c r="E25" i="2"/>
  <c r="E26" i="2"/>
  <c r="I26" i="2"/>
  <c r="J26" i="2"/>
  <c r="K26" i="2"/>
  <c r="L26" i="2"/>
  <c r="E27" i="2"/>
  <c r="C28" i="2"/>
  <c r="D28" i="2"/>
  <c r="E28" i="2"/>
  <c r="F28" i="2"/>
  <c r="K29" i="2"/>
  <c r="E30" i="2"/>
  <c r="K30" i="2"/>
  <c r="E31" i="2"/>
  <c r="K31" i="2"/>
  <c r="E32" i="2"/>
  <c r="K32" i="2"/>
  <c r="E33" i="2"/>
  <c r="K33" i="2"/>
  <c r="E34" i="2"/>
  <c r="K34" i="2"/>
  <c r="C35" i="2"/>
  <c r="D35" i="2"/>
  <c r="F35" i="2"/>
  <c r="K35" i="2"/>
  <c r="K36" i="2"/>
  <c r="K37" i="2"/>
  <c r="K38" i="2"/>
  <c r="E39" i="2"/>
  <c r="K39" i="2"/>
  <c r="E40" i="2"/>
  <c r="I40" i="2"/>
  <c r="J40" i="2"/>
  <c r="K40" i="2"/>
  <c r="L40" i="2"/>
  <c r="E41" i="2"/>
  <c r="E42" i="2"/>
  <c r="E43" i="2"/>
  <c r="K43" i="2"/>
  <c r="C44" i="2"/>
  <c r="D44" i="2"/>
  <c r="F44" i="2"/>
  <c r="K44" i="2"/>
  <c r="K45" i="2"/>
  <c r="K46" i="2"/>
  <c r="E47" i="2"/>
  <c r="K47" i="2"/>
  <c r="E48" i="2"/>
  <c r="K48" i="2"/>
  <c r="E49" i="2"/>
  <c r="K49" i="2"/>
  <c r="E50" i="2"/>
  <c r="K50" i="2"/>
  <c r="E51" i="2"/>
  <c r="I51" i="2"/>
  <c r="J51" i="2"/>
  <c r="K51" i="2"/>
  <c r="L51" i="2"/>
  <c r="E52" i="2"/>
  <c r="I52" i="2"/>
  <c r="J52" i="2"/>
  <c r="K52" i="2"/>
  <c r="L52" i="2"/>
  <c r="C53" i="2"/>
  <c r="D53" i="2"/>
  <c r="F53" i="2"/>
  <c r="C55" i="2"/>
  <c r="D55" i="2"/>
  <c r="E55" i="2"/>
  <c r="F55" i="2"/>
  <c r="E56" i="2"/>
  <c r="E57" i="2"/>
  <c r="E58" i="2"/>
  <c r="E59" i="2"/>
  <c r="E60" i="2"/>
  <c r="E61" i="2"/>
  <c r="E62" i="2"/>
  <c r="E63" i="2"/>
  <c r="E64" i="2"/>
  <c r="C65" i="2"/>
  <c r="D65" i="2"/>
  <c r="E65" i="2"/>
  <c r="F65" i="2"/>
  <c r="E67" i="2"/>
  <c r="E68" i="2"/>
  <c r="C69" i="2"/>
  <c r="D69" i="2"/>
  <c r="E69" i="2"/>
  <c r="F69" i="2"/>
  <c r="C70" i="2"/>
  <c r="D70" i="2"/>
  <c r="F70" i="2"/>
  <c r="I71" i="2"/>
  <c r="J71" i="2"/>
  <c r="K71" i="2"/>
  <c r="L71" i="2"/>
  <c r="D43" i="4" l="1"/>
  <c r="E21" i="2"/>
  <c r="D36" i="2"/>
  <c r="D71" i="2" s="1"/>
  <c r="F3" i="3"/>
  <c r="A4" i="3"/>
  <c r="E44" i="2"/>
  <c r="E70" i="2"/>
  <c r="H3" i="7"/>
  <c r="E3" i="6"/>
  <c r="G3" i="5"/>
  <c r="D4" i="4"/>
  <c r="A3" i="3"/>
  <c r="E35" i="2"/>
  <c r="C36" i="2"/>
  <c r="E53" i="2"/>
  <c r="C29" i="4"/>
  <c r="C41" i="4" s="1"/>
  <c r="C19" i="3"/>
  <c r="G19" i="3"/>
  <c r="D19" i="3"/>
  <c r="H19" i="3"/>
  <c r="F36" i="2"/>
  <c r="F71" i="2" s="1"/>
  <c r="C42" i="4" l="1"/>
  <c r="A4" i="4"/>
  <c r="A4" i="5"/>
  <c r="A4" i="6"/>
  <c r="A4" i="7"/>
  <c r="A3" i="4"/>
  <c r="A3" i="5"/>
  <c r="A3" i="6"/>
  <c r="A3" i="7"/>
  <c r="C71" i="2"/>
  <c r="E71" i="2" s="1"/>
  <c r="E36" i="2"/>
  <c r="C21" i="3"/>
  <c r="C36" i="3" s="1"/>
  <c r="G20" i="3"/>
  <c r="G36" i="3" s="1"/>
  <c r="D21" i="3"/>
  <c r="D36" i="3" s="1"/>
  <c r="H20" i="3"/>
  <c r="H36" i="3" s="1"/>
  <c r="C4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A25" authorId="0" shapeId="0" xr:uid="{199A06FB-4D7C-469A-914C-AC86B6E19D00}">
      <text>
        <r>
          <rPr>
            <sz val="8"/>
            <color indexed="81"/>
            <rFont val="Tahoma"/>
            <family val="2"/>
            <charset val="204"/>
          </rPr>
          <t>не подлежат на продажба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valcheva_v</author>
  </authors>
  <commentList>
    <comment ref="A22" authorId="0" shapeId="0" xr:uid="{07EB35FE-978B-4007-B182-39C0349D5957}">
      <text>
        <r>
          <rPr>
            <b/>
            <sz val="8"/>
            <color indexed="81"/>
            <rFont val="Tahoma"/>
            <family val="2"/>
            <charset val="204"/>
          </rPr>
          <t>не подлежат на продажба</t>
        </r>
      </text>
    </comment>
  </commentList>
</comments>
</file>

<file path=xl/sharedStrings.xml><?xml version="1.0" encoding="utf-8"?>
<sst xmlns="http://schemas.openxmlformats.org/spreadsheetml/2006/main" count="673" uniqueCount="534">
  <si>
    <t>СПРАВКИ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</si>
  <si>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</si>
  <si>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</si>
  <si>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</si>
  <si>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</si>
  <si>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</si>
  <si>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</si>
  <si>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</si>
  <si>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</si>
  <si>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</si>
  <si>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</si>
  <si>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</si>
  <si>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</si>
  <si>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</si>
  <si>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</si>
  <si>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Съставител на отчета:</t>
  </si>
  <si>
    <t>Длъжност на съставителя:</t>
  </si>
  <si>
    <t xml:space="preserve"> СЧЕТОВОДЕН БАЛАНС </t>
  </si>
  <si>
    <t>АКТИВИ</t>
  </si>
  <si>
    <t xml:space="preserve">ПАСИВИ И ЛИКВИДАЦИОНЕН КАПИТАЛ  </t>
  </si>
  <si>
    <t>Код на</t>
  </si>
  <si>
    <t xml:space="preserve">Текущ период </t>
  </si>
  <si>
    <t xml:space="preserve">Предходен период </t>
  </si>
  <si>
    <t>Раздели, групи, статии</t>
  </si>
  <si>
    <t>реда</t>
  </si>
  <si>
    <t>Обезпечени</t>
  </si>
  <si>
    <t>Необезпечени</t>
  </si>
  <si>
    <t>Общо (1+2)</t>
  </si>
  <si>
    <t>а</t>
  </si>
  <si>
    <t>б</t>
  </si>
  <si>
    <t>1</t>
  </si>
  <si>
    <t>А. Активи, класифицирани като дълготрайни /дългосрочни/, възникнали преди ликвидацията</t>
  </si>
  <si>
    <t>А. Ликвидационен  капитал</t>
  </si>
  <si>
    <t>І. Дълготрайни материални активи</t>
  </si>
  <si>
    <t>І. Основен капитал</t>
  </si>
  <si>
    <t>1. Земи (терени )</t>
  </si>
  <si>
    <t>L1-0011</t>
  </si>
  <si>
    <t>Записан и внесен капитал:</t>
  </si>
  <si>
    <t>L1-0411</t>
  </si>
  <si>
    <t>2. Сгради и конструкции</t>
  </si>
  <si>
    <t>L1-0012</t>
  </si>
  <si>
    <t xml:space="preserve">Обикновенни акции </t>
  </si>
  <si>
    <t>L1-0411-1</t>
  </si>
  <si>
    <t xml:space="preserve">3. Машини и оборудване </t>
  </si>
  <si>
    <t>L1-0013</t>
  </si>
  <si>
    <t xml:space="preserve">Привилегировани акции </t>
  </si>
  <si>
    <t>L1-0411-2</t>
  </si>
  <si>
    <t>4. Съоръжения</t>
  </si>
  <si>
    <t>L1-0014</t>
  </si>
  <si>
    <t>Невнесен капитал</t>
  </si>
  <si>
    <t>L1-0416</t>
  </si>
  <si>
    <t>5. Транспортни средства</t>
  </si>
  <si>
    <t>L1-0015</t>
  </si>
  <si>
    <t xml:space="preserve">    Общо за група  I:</t>
  </si>
  <si>
    <t>L1-0410</t>
  </si>
  <si>
    <t>6. Стопански инвентар</t>
  </si>
  <si>
    <t>L1-0017-1</t>
  </si>
  <si>
    <t>7. Разходи за придобиване и ликвидация на ДМА, в т.ч.</t>
  </si>
  <si>
    <t>L1-0018</t>
  </si>
  <si>
    <t>II. Финансов резултат от ликвидацията</t>
  </si>
  <si>
    <t>L1-0454-1</t>
  </si>
  <si>
    <t xml:space="preserve"> - незавършено строителство </t>
  </si>
  <si>
    <t>L1-0018-1</t>
  </si>
  <si>
    <t>IІІ. Финансов резултат от стопанскта дейност</t>
  </si>
  <si>
    <t>L1-0454-2</t>
  </si>
  <si>
    <t xml:space="preserve">8. Други </t>
  </si>
  <si>
    <t>L1-0017</t>
  </si>
  <si>
    <t>L1-0010</t>
  </si>
  <si>
    <t xml:space="preserve">IV. Резерви </t>
  </si>
  <si>
    <t xml:space="preserve">1. Резерви от последващи оценки на активи и пасиви </t>
  </si>
  <si>
    <t>L1-0422</t>
  </si>
  <si>
    <t>ІІ. Дълготрайни нематериални активи</t>
  </si>
  <si>
    <t>2. Други резерви</t>
  </si>
  <si>
    <t>L1-0426</t>
  </si>
  <si>
    <t>1. Продукти от развойна дейност</t>
  </si>
  <si>
    <t>L1-0023</t>
  </si>
  <si>
    <t xml:space="preserve">    Общо за група  IV:</t>
  </si>
  <si>
    <t>L1-0420</t>
  </si>
  <si>
    <t>2. Програмни продукти</t>
  </si>
  <si>
    <t>L1-0022</t>
  </si>
  <si>
    <t>3. Права върху собственост</t>
  </si>
  <si>
    <t>L1-0021</t>
  </si>
  <si>
    <t>Общо ликвидационен капитал "А" (І+ІІ+ІІІ+IV):</t>
  </si>
  <si>
    <t>L1-0400</t>
  </si>
  <si>
    <t xml:space="preserve">4. Други </t>
  </si>
  <si>
    <t>L1-0024</t>
  </si>
  <si>
    <t xml:space="preserve">Б.  Задължения  </t>
  </si>
  <si>
    <t xml:space="preserve">    Общо за група  II:</t>
  </si>
  <si>
    <t>L1-0020</t>
  </si>
  <si>
    <t xml:space="preserve">I.  Задължения, възникнали преди ликвидацията  </t>
  </si>
  <si>
    <t xml:space="preserve">III. Дългосрочни вземания </t>
  </si>
  <si>
    <t xml:space="preserve">1. Задължения към свързани предприятия </t>
  </si>
  <si>
    <t>L1-0511</t>
  </si>
  <si>
    <t xml:space="preserve">1. Вземания от свързани предприятия </t>
  </si>
  <si>
    <t>L1-0044</t>
  </si>
  <si>
    <t xml:space="preserve">2. Задължения по получени заеми от банки и небанкови финансови институции </t>
  </si>
  <si>
    <t>L1-0512</t>
  </si>
  <si>
    <t>2. Съдебни и присъдени вземания</t>
  </si>
  <si>
    <t>L1-0046-1</t>
  </si>
  <si>
    <t xml:space="preserve">3. Задължения по ЗУНК </t>
  </si>
  <si>
    <t>L1-0517-1</t>
  </si>
  <si>
    <t xml:space="preserve">3. Търговски вземания </t>
  </si>
  <si>
    <t>L1-0045</t>
  </si>
  <si>
    <t xml:space="preserve">4. Задължения по търговски заеми </t>
  </si>
  <si>
    <t>L1-0514</t>
  </si>
  <si>
    <t>4. Вземания по финансов лизинг</t>
  </si>
  <si>
    <t>L1-0046-2</t>
  </si>
  <si>
    <t xml:space="preserve">5. Задължения по облигационни заеми  </t>
  </si>
  <si>
    <t>L1-0515</t>
  </si>
  <si>
    <t xml:space="preserve">5. Други </t>
  </si>
  <si>
    <t>L1-0046</t>
  </si>
  <si>
    <t xml:space="preserve">6. Задължения към персонала </t>
  </si>
  <si>
    <t>L1-0517-2</t>
  </si>
  <si>
    <t xml:space="preserve">    Общо за група  III:</t>
  </si>
  <si>
    <t>L1-0040-1</t>
  </si>
  <si>
    <t>7. Задължения към осигурителни предприятия</t>
  </si>
  <si>
    <t>L1-0517-3</t>
  </si>
  <si>
    <t>Общо дълготрайни (дългосрочни) активи "А" (I+II+III):</t>
  </si>
  <si>
    <t>L1-0100</t>
  </si>
  <si>
    <t>8. Данъчни задължения</t>
  </si>
  <si>
    <t>L1-0517-4</t>
  </si>
  <si>
    <t xml:space="preserve">Б. Краткотрайни (краткосрочни) активи, възникнали преди и по време на ликвидацията   </t>
  </si>
  <si>
    <t>9. Съдебни и присъдени задължения</t>
  </si>
  <si>
    <t>L1-0517-5</t>
  </si>
  <si>
    <t>І. Материални запаси</t>
  </si>
  <si>
    <t xml:space="preserve">10. Задължения към доставчици и клиенти  </t>
  </si>
  <si>
    <t>L1-0517-6</t>
  </si>
  <si>
    <t>1. Материали</t>
  </si>
  <si>
    <t>L1-0071</t>
  </si>
  <si>
    <t xml:space="preserve">11. Други </t>
  </si>
  <si>
    <t>L1-0517</t>
  </si>
  <si>
    <t>2. Продукция</t>
  </si>
  <si>
    <t>L1-0072</t>
  </si>
  <si>
    <t>L1-0510</t>
  </si>
  <si>
    <t>3. Стоки</t>
  </si>
  <si>
    <t>L1-0073</t>
  </si>
  <si>
    <t>4. Незавършено производство</t>
  </si>
  <si>
    <t>L1-0076</t>
  </si>
  <si>
    <t>II. Задължения, възникнали по време на ликвидацията</t>
  </si>
  <si>
    <t>L1-0077</t>
  </si>
  <si>
    <t>1. Задължения към доставчици</t>
  </si>
  <si>
    <t>L1-0618-1</t>
  </si>
  <si>
    <t>L1-0070</t>
  </si>
  <si>
    <t xml:space="preserve">2. Получени аванси </t>
  </si>
  <si>
    <t>L1-0313-1</t>
  </si>
  <si>
    <t>3. Задължения към бюджета</t>
  </si>
  <si>
    <t>L1-0617</t>
  </si>
  <si>
    <t xml:space="preserve">ІI. Краткосрочни вземания </t>
  </si>
  <si>
    <t>4. Задължения към социалното осигуряване</t>
  </si>
  <si>
    <t>L1-0616</t>
  </si>
  <si>
    <t>1. Вземания от продажби</t>
  </si>
  <si>
    <t>L1-0082</t>
  </si>
  <si>
    <t>5. Съдебни и присъдени задължения</t>
  </si>
  <si>
    <t xml:space="preserve">2. Предоставени аванси </t>
  </si>
  <si>
    <t>L1-0086-1</t>
  </si>
  <si>
    <t>6. Задължения към персонала</t>
  </si>
  <si>
    <t>L1-0615</t>
  </si>
  <si>
    <t>3. Съдебни и присъдени вземания</t>
  </si>
  <si>
    <t>L1-0084</t>
  </si>
  <si>
    <t>7. Задължения към ликвидаторите</t>
  </si>
  <si>
    <t>L1-0618-2</t>
  </si>
  <si>
    <t>4. Вземания от бюджета</t>
  </si>
  <si>
    <t>L1-0085</t>
  </si>
  <si>
    <t>L1-0618</t>
  </si>
  <si>
    <t>5. Вземания от осигурителни предприятия</t>
  </si>
  <si>
    <t>L1-0086-2</t>
  </si>
  <si>
    <t>L1-0610</t>
  </si>
  <si>
    <t xml:space="preserve">6. Други </t>
  </si>
  <si>
    <t>L1-0086</t>
  </si>
  <si>
    <t>Общо задължения "Б" (І+ІІ):</t>
  </si>
  <si>
    <t>L1-0600</t>
  </si>
  <si>
    <t>L1-0080</t>
  </si>
  <si>
    <t>ІII.Финансови активи (възникнали преди ликвидацията)</t>
  </si>
  <si>
    <t xml:space="preserve">1.Инвестиции в т.ч., в  </t>
  </si>
  <si>
    <t>L1-0031</t>
  </si>
  <si>
    <t>дъщерни предприятия</t>
  </si>
  <si>
    <t>L1-0032</t>
  </si>
  <si>
    <t>смесени предприятия</t>
  </si>
  <si>
    <t>L1-0033</t>
  </si>
  <si>
    <t>асоциирани предприятия</t>
  </si>
  <si>
    <t>L1-0034</t>
  </si>
  <si>
    <t>други предприятия</t>
  </si>
  <si>
    <t>L1-0035</t>
  </si>
  <si>
    <t xml:space="preserve">2. Държавни ценни книжа </t>
  </si>
  <si>
    <t>L1-0042</t>
  </si>
  <si>
    <t xml:space="preserve">3. Облигации, в  т.ч. </t>
  </si>
  <si>
    <t>L1-0042-1</t>
  </si>
  <si>
    <t>общински облигации</t>
  </si>
  <si>
    <t>L1-0042-2</t>
  </si>
  <si>
    <t>4. Инвестиционни имоти</t>
  </si>
  <si>
    <t>L1-0041</t>
  </si>
  <si>
    <t>L-0042-3</t>
  </si>
  <si>
    <t>L1-0040</t>
  </si>
  <si>
    <t xml:space="preserve">IV. Парични средства </t>
  </si>
  <si>
    <t xml:space="preserve">1. Парични средства в брой </t>
  </si>
  <si>
    <t>L1-0151</t>
  </si>
  <si>
    <t xml:space="preserve">2. Парични средства в банкови сметки </t>
  </si>
  <si>
    <t>L1-0153</t>
  </si>
  <si>
    <t>L1-0150</t>
  </si>
  <si>
    <t xml:space="preserve">Общо краткотрайни (краткосрочни) активи"Б" (I + II + III + IV): </t>
  </si>
  <si>
    <t>L1-0200</t>
  </si>
  <si>
    <t xml:space="preserve">    СУМА НА АКТИВА (А+Б):</t>
  </si>
  <si>
    <t>L1-0300</t>
  </si>
  <si>
    <t xml:space="preserve">    СУМА НА ПАСИВА И ЛИКВИДАЦИОНЕН  КАПИТАЛ (А+Б):</t>
  </si>
  <si>
    <t>L1-0800</t>
  </si>
  <si>
    <t>Съставител:</t>
  </si>
  <si>
    <t>ОТЧЕТ ЗА ДОХОДИТЕ</t>
  </si>
  <si>
    <t xml:space="preserve">РАЗХОДИ </t>
  </si>
  <si>
    <t xml:space="preserve">Код на реда </t>
  </si>
  <si>
    <t>Предходен период</t>
  </si>
  <si>
    <t xml:space="preserve">ПРИХОДИ </t>
  </si>
  <si>
    <t>I. Разходи по ликвидация</t>
  </si>
  <si>
    <t xml:space="preserve">I. Приходи от ликвидация </t>
  </si>
  <si>
    <t xml:space="preserve">1. Държавни разходи </t>
  </si>
  <si>
    <t>L2-1170-2</t>
  </si>
  <si>
    <t>1. Приходи от продажба на:</t>
  </si>
  <si>
    <t>L2-1554</t>
  </si>
  <si>
    <t>2. Разходи за издръжка на ликвидатора</t>
  </si>
  <si>
    <t>L2-1140-1</t>
  </si>
  <si>
    <t xml:space="preserve"> - дълготрайни материални активи</t>
  </si>
  <si>
    <t>L2-1554-1</t>
  </si>
  <si>
    <t>3. Разходи за персонала</t>
  </si>
  <si>
    <t>L2-1140</t>
  </si>
  <si>
    <t xml:space="preserve">  - дълготрайни нематериални активи</t>
  </si>
  <si>
    <t>L2-1554-2</t>
  </si>
  <si>
    <t xml:space="preserve">4. Разходи за осребряване на имуществото </t>
  </si>
  <si>
    <t>L2-1170-1</t>
  </si>
  <si>
    <t xml:space="preserve">  - материални запаси</t>
  </si>
  <si>
    <t>L2-1554-3</t>
  </si>
  <si>
    <t>5. Балансова стойност на продадените активи (без продукция)</t>
  </si>
  <si>
    <t>L2-1010</t>
  </si>
  <si>
    <t>2. Финансови приходи</t>
  </si>
  <si>
    <t>L2-1700</t>
  </si>
  <si>
    <t xml:space="preserve">6. Финансови разходи  </t>
  </si>
  <si>
    <t>L2-1200</t>
  </si>
  <si>
    <t xml:space="preserve">3. Други приходи, в т.ч.: </t>
  </si>
  <si>
    <t>L2-1554-4</t>
  </si>
  <si>
    <t xml:space="preserve">7. Други разходи, свързани с ликвидацията, в т.ч.:   </t>
  </si>
  <si>
    <t>L2-1170</t>
  </si>
  <si>
    <t>преоценка на активи</t>
  </si>
  <si>
    <t>L2-1554-5</t>
  </si>
  <si>
    <t xml:space="preserve">обезценка на активи </t>
  </si>
  <si>
    <t>L2-1171</t>
  </si>
  <si>
    <t xml:space="preserve">4. Извънредни приходи </t>
  </si>
  <si>
    <t>L2-1750</t>
  </si>
  <si>
    <t>8. Извънредни разходи</t>
  </si>
  <si>
    <t>L2-1250</t>
  </si>
  <si>
    <t>Общо приходи по ликвидация (I):</t>
  </si>
  <si>
    <t>L2-1800</t>
  </si>
  <si>
    <t>Общо разходи по ликвидация (I):</t>
  </si>
  <si>
    <t>L2-1350</t>
  </si>
  <si>
    <t>II.Счетоводна печалба от ликвидацията</t>
  </si>
  <si>
    <t>L2-1400</t>
  </si>
  <si>
    <t>II.Счетоводна загуба от ликвидацията</t>
  </si>
  <si>
    <t>L2-1850</t>
  </si>
  <si>
    <t>III. Разходи за данъци</t>
  </si>
  <si>
    <t>L2-1450</t>
  </si>
  <si>
    <t>III. Загуба от ликвидацията</t>
  </si>
  <si>
    <t>L2-0455</t>
  </si>
  <si>
    <t>IV. Печалба от ликвидация (II - III):</t>
  </si>
  <si>
    <t>L2-0454</t>
  </si>
  <si>
    <t>V. Разходи за стопанската дейност</t>
  </si>
  <si>
    <t>IV. Приходи от стопанската дейност</t>
  </si>
  <si>
    <t>1. Разходи за материали</t>
  </si>
  <si>
    <t>L2-1120</t>
  </si>
  <si>
    <t>2. Разходи за външни услуги</t>
  </si>
  <si>
    <t>L2-1130</t>
  </si>
  <si>
    <t xml:space="preserve"> продукция</t>
  </si>
  <si>
    <t>L2-1551</t>
  </si>
  <si>
    <t>3. Разходи за възнаграждения</t>
  </si>
  <si>
    <t xml:space="preserve"> стоки</t>
  </si>
  <si>
    <t>L2-1552</t>
  </si>
  <si>
    <t>4. Разходи за осигуровки</t>
  </si>
  <si>
    <t>L2-1150</t>
  </si>
  <si>
    <t xml:space="preserve"> услуги</t>
  </si>
  <si>
    <t>L2-1560</t>
  </si>
  <si>
    <t xml:space="preserve">5. Други разходи, в т.ч.: </t>
  </si>
  <si>
    <t xml:space="preserve">2. Други приходи, в т.ч.: </t>
  </si>
  <si>
    <t>L2-1556</t>
  </si>
  <si>
    <t>за наеми</t>
  </si>
  <si>
    <t xml:space="preserve"> приходи от наем</t>
  </si>
  <si>
    <t>L2-1556-1</t>
  </si>
  <si>
    <t xml:space="preserve">6. Балансова стойност на продадената продукция и стоки </t>
  </si>
  <si>
    <t xml:space="preserve">3. Финансиране </t>
  </si>
  <si>
    <t>L2-1556-2</t>
  </si>
  <si>
    <t>7. Финансови разходи</t>
  </si>
  <si>
    <t>Общо приходи, свързани със стопанската дейност (IV):</t>
  </si>
  <si>
    <t>Общо разходи за стопанската дейност (V):</t>
  </si>
  <si>
    <t>VI. Счетоводна печалба от стопанската дейност</t>
  </si>
  <si>
    <t xml:space="preserve">V. Счетоводна загуба от стопанската дейност </t>
  </si>
  <si>
    <t>VII. Разходи за данъци</t>
  </si>
  <si>
    <t>VIII. Печалба от стопанската дейност (VI - VII):</t>
  </si>
  <si>
    <t>VI. Загуба от стопанската дейност</t>
  </si>
  <si>
    <t xml:space="preserve">             ВСИЧКО (I+ III + IV+ V + VII + VIII):</t>
  </si>
  <si>
    <t>L2-1500</t>
  </si>
  <si>
    <t xml:space="preserve">             ВСИЧКО (I+ III + IV+ V + VI):</t>
  </si>
  <si>
    <t>L2-1900</t>
  </si>
  <si>
    <t xml:space="preserve">                                    ОТЧЕТ  ЗА  ПАРИЧНИТЕ  ПОТОЦИ</t>
  </si>
  <si>
    <t>Парични потоци</t>
  </si>
  <si>
    <t>Текущ период</t>
  </si>
  <si>
    <t>А. Парични потоци от  ликвидацията</t>
  </si>
  <si>
    <t xml:space="preserve">1. Постъпления от продажба на дълготрайни активи </t>
  </si>
  <si>
    <t>L3-2201</t>
  </si>
  <si>
    <t>2. Постъпления от продажба на материални запаси</t>
  </si>
  <si>
    <t>L3-2201-1</t>
  </si>
  <si>
    <t>3. Постъпления от продажба на инвестиции</t>
  </si>
  <si>
    <t>L3-2202</t>
  </si>
  <si>
    <t xml:space="preserve">4. Постъпления от курсови разлики </t>
  </si>
  <si>
    <t>L3-2205</t>
  </si>
  <si>
    <t>5. Дебиторски постъпления</t>
  </si>
  <si>
    <t>L3-2201-2</t>
  </si>
  <si>
    <t xml:space="preserve">6. Постъпления от лихви, неустойки и други подобни </t>
  </si>
  <si>
    <t>L3-2204</t>
  </si>
  <si>
    <t xml:space="preserve">7. Постъпления от възстановени данъци и такси </t>
  </si>
  <si>
    <t>L3-2206</t>
  </si>
  <si>
    <t xml:space="preserve">8. Постъпления, свързани с разчети с ликвидатора и персонала </t>
  </si>
  <si>
    <t>L3-2203</t>
  </si>
  <si>
    <t xml:space="preserve">9. Финансиране </t>
  </si>
  <si>
    <t>L3-2208-1</t>
  </si>
  <si>
    <t>10. Други постъпления</t>
  </si>
  <si>
    <t>L3-2208</t>
  </si>
  <si>
    <t>Всичко постъпления:</t>
  </si>
  <si>
    <t>L3-2200-11</t>
  </si>
  <si>
    <t>1. Плащания, свързани с продажбата на активи</t>
  </si>
  <si>
    <t>L3-2201-3</t>
  </si>
  <si>
    <t>2. Плащания, свързани с курсови разлики</t>
  </si>
  <si>
    <t>L3-2205-1</t>
  </si>
  <si>
    <t xml:space="preserve">3. Плащания, свързани с разчети с ликвидатора и персонала </t>
  </si>
  <si>
    <t>L3-2203-1</t>
  </si>
  <si>
    <t>4. Плащания към кредитори</t>
  </si>
  <si>
    <t>L3-2208-3</t>
  </si>
  <si>
    <t xml:space="preserve">5. Плащания на  лихви, неустойки и други подобни </t>
  </si>
  <si>
    <t>L3-2204-1</t>
  </si>
  <si>
    <t xml:space="preserve">6. Плащания за данъци и такси </t>
  </si>
  <si>
    <t>L3-2206-1</t>
  </si>
  <si>
    <t>7. Други плащания</t>
  </si>
  <si>
    <t>L3-2208-2</t>
  </si>
  <si>
    <t>Всичко плащания:</t>
  </si>
  <si>
    <t>L3-2200-12</t>
  </si>
  <si>
    <t>Нетен паричен поток от ликвидацията (А):</t>
  </si>
  <si>
    <t>L3-2200</t>
  </si>
  <si>
    <t>Б. Парични потоци от стопанска дейност</t>
  </si>
  <si>
    <t xml:space="preserve">1. Постъпления от клиенти </t>
  </si>
  <si>
    <t>L3-2201-4</t>
  </si>
  <si>
    <t>2. Дебиторски постъпления</t>
  </si>
  <si>
    <t>L3-2201-5</t>
  </si>
  <si>
    <t>3. Други постъпления</t>
  </si>
  <si>
    <t>L3-2208-4</t>
  </si>
  <si>
    <t>L3-2200-13</t>
  </si>
  <si>
    <t xml:space="preserve">1. Плащания към доставчици </t>
  </si>
  <si>
    <t>L3-2201-6</t>
  </si>
  <si>
    <t xml:space="preserve">2. Плащания, свързани с разчети с персонала </t>
  </si>
  <si>
    <t>L3-2203-2</t>
  </si>
  <si>
    <t xml:space="preserve">3. Плащания за данъци и такси </t>
  </si>
  <si>
    <t>L3-2206-2</t>
  </si>
  <si>
    <t>4. Други плащания</t>
  </si>
  <si>
    <t>L3-2208-5</t>
  </si>
  <si>
    <t>L3-2200-14</t>
  </si>
  <si>
    <t>Нетен паричен поток от стопанска дейност (Б):</t>
  </si>
  <si>
    <t>L3-2200-1</t>
  </si>
  <si>
    <t>В. Изменения на паричните средства през периода (А+Б)</t>
  </si>
  <si>
    <t>L3-2500</t>
  </si>
  <si>
    <t>Г. Парични средства в началото на периода</t>
  </si>
  <si>
    <t>L3-2600</t>
  </si>
  <si>
    <t>Д. Парични средства в края на периода</t>
  </si>
  <si>
    <t>L3-2700</t>
  </si>
  <si>
    <t xml:space="preserve">СПРАВКА 
ЗА ИЗВЪРШЕНИТЕ ПРОДАЖБИ НА АКТИВИ  </t>
  </si>
  <si>
    <t>№ по ред</t>
  </si>
  <si>
    <t>Наименование на активите</t>
  </si>
  <si>
    <t xml:space="preserve">Балансова  (справедлива) стойност </t>
  </si>
  <si>
    <t xml:space="preserve">Вид на продажбата </t>
  </si>
  <si>
    <t xml:space="preserve">Дата на продажбите </t>
  </si>
  <si>
    <t>Продажна стойност (стойност по сделката)</t>
  </si>
  <si>
    <t>Забележка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</si>
  <si>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</si>
  <si>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</si>
  <si>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</si>
  <si>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</si>
  <si>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</si>
  <si>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</si>
  <si>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</si>
  <si>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</si>
  <si>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</si>
  <si>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</si>
  <si>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</si>
  <si>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</si>
  <si>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</si>
  <si>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</si>
  <si>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</si>
  <si>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</si>
  <si>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</si>
  <si>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</si>
  <si>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</si>
  <si>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</si>
  <si>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ОБЩО:</t>
  </si>
  <si>
    <t>Забележка:</t>
  </si>
  <si>
    <t>1. В справката се посочват поотделно продажбите на дълготрайни и краткотрайни активи.</t>
  </si>
  <si>
    <t xml:space="preserve">2. Продажбите на обособени обекти или на групи активи се посочват в позиция  №4 "Вид на продажбата" с пояснение за предмета на продажбата.  </t>
  </si>
  <si>
    <t>3. Продажбите на материални запаси следва да се групират по окрупнени позиции и да се посочат общи техни характеристики.</t>
  </si>
  <si>
    <t>СПРАВКА ЗА ЗАДЪЛЖЕНИЯТА НА ДРУЖЕСТВОТО В ЛИКВИДАЦИЯ</t>
  </si>
  <si>
    <t xml:space="preserve">КРЕДИТОРИ </t>
  </si>
  <si>
    <t>Размер на задълженията, съгл.встъпителния баланс, т.е.към датата на прекратяване на дружеството чрез ликвидация</t>
  </si>
  <si>
    <t xml:space="preserve">Междинно увеличение на 
задълженията размер на задължението </t>
  </si>
  <si>
    <t>основание за възникването му</t>
  </si>
  <si>
    <t>Общо погасени
 задължения към
 кредиторите в хода на процедурата по ликвидация</t>
  </si>
  <si>
    <t>Задъжения към края на текущия период</t>
  </si>
  <si>
    <t>6=(2)+(3)-(5)</t>
  </si>
  <si>
    <t>21.</t>
  </si>
  <si>
    <t>Забележка :</t>
  </si>
  <si>
    <t xml:space="preserve">1.Пълна информация за основанието за възникване на междинното увеличение на задълженията се посочва в текстови вид. </t>
  </si>
  <si>
    <t xml:space="preserve">2. В текстови вид да се представи информация за кредиторите, които са получили своите вземания през отчетния период. </t>
  </si>
  <si>
    <t>3. Дружествата посочват общият рамер на вземанията по редове кредитори по чл. 722, ал. 1 от ТЗ в текстови вид.</t>
  </si>
  <si>
    <t xml:space="preserve">СПРАВКА  ЗА ОСРЕБРЯВАНЕ НА ИМУЩЕСТВОТО, ВКЛЮЧЕНО  В МАСАТА НА НЕСЪСТОЯТЕЛНОСТТА </t>
  </si>
  <si>
    <t>СПРАВКА ПО ОБРАЗЕЦ №6</t>
  </si>
  <si>
    <t>Осребряване на имуществото, включено в масата на несъстоятелността</t>
  </si>
  <si>
    <t>Общ размер на вземанията по редове кредитори</t>
  </si>
  <si>
    <t>Имущество от масата на несъстоятелността</t>
  </si>
  <si>
    <t>Стойност по първоначална оценка</t>
  </si>
  <si>
    <t xml:space="preserve">Актуализирана оценка към:……….  </t>
  </si>
  <si>
    <t>Постъпила сума от осребряване на имуществото</t>
  </si>
  <si>
    <t>Кредитори</t>
  </si>
  <si>
    <t>Размер на приетите  вземания *</t>
  </si>
  <si>
    <t>Погасени вземания на кредитори</t>
  </si>
  <si>
    <t>в</t>
  </si>
  <si>
    <t>А. Дълготрайни (дългосрочни) материални активи</t>
  </si>
  <si>
    <t>I. Дълготрайни активи</t>
  </si>
  <si>
    <t xml:space="preserve">Кредитори по </t>
  </si>
  <si>
    <t>N6-0011</t>
  </si>
  <si>
    <t>чл. 722,ал. 1,т. 1 ТЗ</t>
  </si>
  <si>
    <t>N6-0012</t>
  </si>
  <si>
    <t>Кредитори по чл. 722, ал. 1,т. 2 ТЗ</t>
  </si>
  <si>
    <t xml:space="preserve">3. Машини,  съоръжения, оборудване </t>
  </si>
  <si>
    <t>N6-0013</t>
  </si>
  <si>
    <t>4. Транспортни средства</t>
  </si>
  <si>
    <t>N6-0014</t>
  </si>
  <si>
    <t>Кредитори по чл. 722, ал. 1, т.3 ТЗ</t>
  </si>
  <si>
    <t>5. Стопански инвентар</t>
  </si>
  <si>
    <t>N6-0017-1</t>
  </si>
  <si>
    <t>6. Разходи за придобиване и ликвидация на ДМА</t>
  </si>
  <si>
    <t>N6-0018</t>
  </si>
  <si>
    <t>Кредитори по чл. 722, ал. 1,т. 4 ТЗ</t>
  </si>
  <si>
    <t xml:space="preserve"> в т.ч. незавършено строителство </t>
  </si>
  <si>
    <t>N6-0018-1</t>
  </si>
  <si>
    <t xml:space="preserve">7. Други </t>
  </si>
  <si>
    <t>N6-0017</t>
  </si>
  <si>
    <t>Кредитори по чл. 722, ал. 1, т. 5 ТЗ</t>
  </si>
  <si>
    <t>N6-0010</t>
  </si>
  <si>
    <t>Кредитори по чл. 722, ал. 1, т. 6 ТЗ</t>
  </si>
  <si>
    <t>N6-0023</t>
  </si>
  <si>
    <t>Кредитори по чл. 722, ал. 1, т. 7 ТЗ</t>
  </si>
  <si>
    <t>N6-0022</t>
  </si>
  <si>
    <t>N6-0021</t>
  </si>
  <si>
    <t>Кредитори по чл. 722, ал. 1, т. 8 ТЗ</t>
  </si>
  <si>
    <t>N6-0024</t>
  </si>
  <si>
    <t>N6-0020</t>
  </si>
  <si>
    <t>Кредитори по чл. 722, ал. 1, т. 9 ТЗ</t>
  </si>
  <si>
    <t>N6-0043</t>
  </si>
  <si>
    <t>N6-0044</t>
  </si>
  <si>
    <t>Кредитори по чл. 722, ал. 1, т. 10 ТЗ</t>
  </si>
  <si>
    <t>N6-0046-1</t>
  </si>
  <si>
    <t>N6-0045</t>
  </si>
  <si>
    <t>Кредитори по чл. 722, ал. 1, т. 11 ТЗ</t>
  </si>
  <si>
    <t>N6-0046-2</t>
  </si>
  <si>
    <t>N6-0046</t>
  </si>
  <si>
    <t>N6-0040-1</t>
  </si>
  <si>
    <t>Общо дълготрайни (дългосрочни) активи  "А" (I+II+III):</t>
  </si>
  <si>
    <t>N6-0100</t>
  </si>
  <si>
    <t xml:space="preserve">Б. Краткотрайни (краткосрочни) активи </t>
  </si>
  <si>
    <t>N6-0071</t>
  </si>
  <si>
    <t>N6-0072</t>
  </si>
  <si>
    <t>N6-0073</t>
  </si>
  <si>
    <t>N6-0076</t>
  </si>
  <si>
    <t>N6-0077</t>
  </si>
  <si>
    <t>N6-0080</t>
  </si>
  <si>
    <t>N6-0082</t>
  </si>
  <si>
    <t>N6-0086-1</t>
  </si>
  <si>
    <t>N6-0084</t>
  </si>
  <si>
    <t>N6-0085</t>
  </si>
  <si>
    <t>N6-0086-2</t>
  </si>
  <si>
    <t>N6-0086</t>
  </si>
  <si>
    <t>ІII. Финансови активи</t>
  </si>
  <si>
    <t xml:space="preserve">1.Инвестиции, в т.ч. в: </t>
  </si>
  <si>
    <t>N6-0031</t>
  </si>
  <si>
    <t>N6-0032</t>
  </si>
  <si>
    <t>N6-0033</t>
  </si>
  <si>
    <t>N6-0034</t>
  </si>
  <si>
    <t>N6-0035</t>
  </si>
  <si>
    <t>N6-0042</t>
  </si>
  <si>
    <t xml:space="preserve">3. Облигации, в  т.ч.: </t>
  </si>
  <si>
    <t>N6-0042-1</t>
  </si>
  <si>
    <t>N6-0042-2</t>
  </si>
  <si>
    <t>N6-0041</t>
  </si>
  <si>
    <t>N6-0042-3</t>
  </si>
  <si>
    <t>N6-0040</t>
  </si>
  <si>
    <t xml:space="preserve">Общо краткотрайни (краткосрочни) активи "Б" (I + II + III): </t>
  </si>
  <si>
    <t>N6-0200</t>
  </si>
  <si>
    <t xml:space="preserve">    СУМА НА АКТИВА (А + Б):</t>
  </si>
  <si>
    <t>N6-0300</t>
  </si>
  <si>
    <t xml:space="preserve">Срещу всеки ред кредитори да се посочи стойността на приетите вземания по основния и допълнителните списъци с приетите вземания  </t>
  </si>
  <si>
    <t>.....................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</si>
  <si>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</si>
  <si>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Ликвидатори/синдици:</t>
  </si>
  <si>
    <t>относно емитент, за който има вписано в търговския регистър решение за ликвидация</t>
  </si>
  <si>
    <t xml:space="preserve">по чл. 19, ал. 1, т. 5 от Наредба № 2 </t>
  </si>
  <si>
    <t>в ЛИКВИДАЦИЯ</t>
  </si>
  <si>
    <t>Ликвидатори:</t>
  </si>
  <si>
    <t xml:space="preserve">в ЛИКВИДАЦИЯ </t>
  </si>
  <si>
    <t>Ликвидация:</t>
  </si>
  <si>
    <t>за ликвидация</t>
  </si>
  <si>
    <t>( хил.евро)</t>
  </si>
  <si>
    <t>(в хил. евро)</t>
  </si>
  <si>
    <t>(хил.евро)</t>
  </si>
  <si>
    <t>* Последна актуализация месец април 2026 г.</t>
  </si>
  <si>
    <t>Адванс Екуити Холдинг АД- в ликвидация</t>
  </si>
  <si>
    <t>Публично дружество</t>
  </si>
  <si>
    <t>Вписано решение за ликвидация</t>
  </si>
  <si>
    <t>175028954</t>
  </si>
  <si>
    <t>Борислав Петков, ликвидатор</t>
  </si>
  <si>
    <t>гр. София, бул. Христо Ботев №57</t>
  </si>
  <si>
    <t>гр. София, ул. Златовръх №1</t>
  </si>
  <si>
    <t>+359888219209</t>
  </si>
  <si>
    <t>dkaneva@karoll.bg</t>
  </si>
  <si>
    <t>Дияна Кънева</t>
  </si>
  <si>
    <t>Главен счетоводител</t>
  </si>
  <si>
    <t>08.07.2026</t>
  </si>
  <si>
    <t xml:space="preserve">Съставител: </t>
  </si>
  <si>
    <r>
      <t xml:space="preserve"> Дата  на съставяне:</t>
    </r>
    <r>
      <rPr>
        <sz val="9"/>
        <rFont val="Times New Roman"/>
        <family val="1"/>
        <charset val="204"/>
      </rPr>
      <t xml:space="preserve"> 08.07.2026      </t>
    </r>
    <r>
      <rPr>
        <b/>
        <sz val="9"/>
        <rFont val="Times New Roman"/>
        <family val="1"/>
        <charset val="204"/>
      </rPr>
      <t xml:space="preserve">                                </t>
    </r>
  </si>
  <si>
    <r>
      <t xml:space="preserve">Дата на съставяне:                           </t>
    </r>
    <r>
      <rPr>
        <sz val="10"/>
        <rFont val="Times New Roman"/>
        <family val="1"/>
        <charset val="204"/>
      </rPr>
      <t xml:space="preserve">08.07.2026  </t>
    </r>
    <r>
      <rPr>
        <b/>
        <sz val="10"/>
        <rFont val="Times New Roman"/>
        <family val="1"/>
      </rPr>
      <t xml:space="preserve">                         </t>
    </r>
  </si>
  <si>
    <t>1. Одит Консулт 2004 ООД</t>
  </si>
  <si>
    <t>2. Задължения към други доставчици</t>
  </si>
  <si>
    <t>4. Задължения към персонала</t>
  </si>
  <si>
    <t>5. Задължения към ликвидатора</t>
  </si>
  <si>
    <t>6. Други задължения</t>
  </si>
  <si>
    <t xml:space="preserve">Дата на съставяне:                            08.07.2026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</si>
</sst>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TmsCyr"/>
      <charset val="204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 Cyr"/>
      <family val="1"/>
      <charset val="204"/>
    </font>
    <font>
      <sz val="11"/>
      <name val="Times New Roman Cyr"/>
      <family val="1"/>
      <charset val="204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b/>
      <i/>
      <sz val="9"/>
      <color indexed="53"/>
      <name val="Times New Roman"/>
      <family val="1"/>
      <charset val="204"/>
    </font>
    <font>
      <b/>
      <i/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charset val="204"/>
    </font>
    <font>
      <sz val="8"/>
      <color indexed="81"/>
      <name val="Tahoma"/>
      <family val="2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i/>
      <sz val="10"/>
      <name val="Times New Roman Cyr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color indexed="10"/>
      <name val="Times New Roman Cyr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b/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0"/>
      <name val="Tms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3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331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44" fillId="0" borderId="0" xfId="5" applyFont="1"/>
    <xf numFmtId="0" fontId="45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" fillId="0" borderId="5" xfId="10" applyFont="1" applyBorder="1" applyAlignment="1">
      <alignment horizontal="centerContinuous" vertical="center" wrapText="1"/>
    </xf>
    <xf numFmtId="0" fontId="3" fillId="0" borderId="6" xfId="10" applyFont="1" applyBorder="1" applyAlignment="1">
      <alignment horizontal="centerContinuous" vertical="center" wrapText="1"/>
    </xf>
    <xf numFmtId="0" fontId="2" fillId="0" borderId="5" xfId="10" applyFont="1" applyBorder="1" applyAlignment="1">
      <alignment horizontal="centerContinuous" vertical="center"/>
    </xf>
    <xf numFmtId="0" fontId="2" fillId="0" borderId="6" xfId="10" applyFont="1" applyBorder="1" applyAlignment="1">
      <alignment horizontal="centerContinuous" vertical="center"/>
    </xf>
    <xf numFmtId="0" fontId="3" fillId="0" borderId="7" xfId="10" applyFont="1" applyBorder="1" applyAlignment="1">
      <alignment horizontal="right" vertical="center" wrapText="1"/>
    </xf>
    <xf numFmtId="14" fontId="3" fillId="2" borderId="7" xfId="10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49" fontId="3" fillId="2" borderId="7" xfId="10" applyNumberFormat="1" applyFont="1" applyFill="1" applyBorder="1" applyAlignment="1" applyProtection="1">
      <alignment horizontal="left" vertical="center" wrapText="1"/>
      <protection locked="0"/>
    </xf>
    <xf numFmtId="0" fontId="3" fillId="0" borderId="7" xfId="10" applyFont="1" applyBorder="1" applyAlignment="1">
      <alignment horizontal="right"/>
    </xf>
    <xf numFmtId="49" fontId="3" fillId="2" borderId="7" xfId="10" applyNumberFormat="1" applyFont="1" applyFill="1" applyBorder="1" applyProtection="1">
      <protection locked="0"/>
    </xf>
    <xf numFmtId="49" fontId="46" fillId="2" borderId="8" xfId="3" applyNumberFormat="1" applyFont="1" applyFill="1" applyBorder="1" applyAlignment="1" applyProtection="1">
      <protection locked="0"/>
    </xf>
    <xf numFmtId="0" fontId="3" fillId="0" borderId="0" xfId="4" applyFont="1"/>
    <xf numFmtId="0" fontId="5" fillId="0" borderId="0" xfId="4" applyFont="1"/>
    <xf numFmtId="0" fontId="7" fillId="0" borderId="0" xfId="7" applyFont="1" applyAlignment="1" applyProtection="1">
      <alignment horizontal="centerContinuous" vertical="top" wrapText="1"/>
      <protection locked="0"/>
    </xf>
    <xf numFmtId="0" fontId="8" fillId="0" borderId="0" xfId="7" applyFont="1" applyAlignment="1" applyProtection="1">
      <alignment horizontal="centerContinuous" vertical="top" wrapText="1"/>
      <protection locked="0"/>
    </xf>
    <xf numFmtId="0" fontId="8" fillId="0" borderId="0" xfId="7" applyFont="1" applyAlignment="1" applyProtection="1">
      <alignment horizontal="center" vertical="top" wrapText="1"/>
      <protection locked="0"/>
    </xf>
    <xf numFmtId="0" fontId="7" fillId="0" borderId="0" xfId="7" applyFont="1" applyAlignment="1" applyProtection="1">
      <alignment vertical="top" wrapText="1"/>
      <protection locked="0"/>
    </xf>
    <xf numFmtId="0" fontId="7" fillId="0" borderId="0" xfId="7" applyFont="1" applyAlignment="1" applyProtection="1">
      <alignment vertical="top"/>
      <protection locked="0"/>
    </xf>
    <xf numFmtId="0" fontId="9" fillId="0" borderId="0" xfId="7" applyFont="1" applyAlignment="1">
      <alignment vertical="top"/>
    </xf>
    <xf numFmtId="0" fontId="8" fillId="0" borderId="0" xfId="7" applyFont="1" applyAlignment="1" applyProtection="1">
      <alignment vertical="top" wrapText="1"/>
      <protection locked="0"/>
    </xf>
    <xf numFmtId="0" fontId="8" fillId="0" borderId="0" xfId="7" applyFont="1" applyAlignment="1" applyProtection="1">
      <alignment horizontal="centerContinuous" vertical="top"/>
      <protection locked="0"/>
    </xf>
    <xf numFmtId="0" fontId="8" fillId="0" borderId="0" xfId="7" applyFont="1" applyAlignment="1" applyProtection="1">
      <alignment horizontal="center" vertical="top"/>
      <protection locked="0"/>
    </xf>
    <xf numFmtId="0" fontId="10" fillId="0" borderId="0" xfId="7" applyFont="1" applyAlignment="1" applyProtection="1">
      <alignment vertical="top"/>
      <protection locked="0"/>
    </xf>
    <xf numFmtId="0" fontId="10" fillId="0" borderId="0" xfId="7" applyFont="1" applyAlignment="1" applyProtection="1">
      <alignment vertical="top" wrapText="1"/>
      <protection locked="0"/>
    </xf>
    <xf numFmtId="0" fontId="9" fillId="0" borderId="0" xfId="7" applyFont="1" applyAlignment="1" applyProtection="1">
      <alignment vertical="top"/>
      <protection locked="0"/>
    </xf>
    <xf numFmtId="0" fontId="8" fillId="0" borderId="9" xfId="7" applyFont="1" applyBorder="1" applyAlignment="1">
      <alignment horizontal="centerContinuous" vertical="top"/>
    </xf>
    <xf numFmtId="0" fontId="8" fillId="0" borderId="7" xfId="7" applyFont="1" applyBorder="1" applyAlignment="1">
      <alignment horizontal="centerContinuous" vertical="top"/>
    </xf>
    <xf numFmtId="0" fontId="8" fillId="0" borderId="9" xfId="7" applyFont="1" applyBorder="1" applyAlignment="1">
      <alignment horizontal="center" vertical="top"/>
    </xf>
    <xf numFmtId="49" fontId="8" fillId="0" borderId="8" xfId="7" applyNumberFormat="1" applyFont="1" applyBorder="1" applyAlignment="1">
      <alignment horizontal="center" vertical="top" wrapText="1"/>
    </xf>
    <xf numFmtId="49" fontId="8" fillId="0" borderId="10" xfId="7" applyNumberFormat="1" applyFont="1" applyBorder="1" applyAlignment="1">
      <alignment horizontal="centerContinuous" vertical="top"/>
    </xf>
    <xf numFmtId="49" fontId="8" fillId="0" borderId="11" xfId="7" applyNumberFormat="1" applyFont="1" applyBorder="1" applyAlignment="1">
      <alignment horizontal="centerContinuous" vertical="top"/>
    </xf>
    <xf numFmtId="0" fontId="0" fillId="0" borderId="8" xfId="0" applyBorder="1" applyAlignment="1">
      <alignment horizontal="centerContinuous" vertical="top"/>
    </xf>
    <xf numFmtId="0" fontId="8" fillId="0" borderId="12" xfId="7" applyFont="1" applyBorder="1" applyAlignment="1">
      <alignment horizontal="center" vertical="top"/>
    </xf>
    <xf numFmtId="49" fontId="8" fillId="0" borderId="7" xfId="7" applyNumberFormat="1" applyFont="1" applyBorder="1" applyAlignment="1">
      <alignment horizontal="center" vertical="top" wrapText="1"/>
    </xf>
    <xf numFmtId="0" fontId="8" fillId="0" borderId="7" xfId="7" applyFont="1" applyBorder="1" applyAlignment="1">
      <alignment horizontal="center" vertical="top" wrapText="1"/>
    </xf>
    <xf numFmtId="0" fontId="8" fillId="0" borderId="10" xfId="7" applyFont="1" applyBorder="1" applyAlignment="1">
      <alignment horizontal="center" vertical="top" wrapText="1"/>
    </xf>
    <xf numFmtId="49" fontId="8" fillId="0" borderId="7" xfId="7" applyNumberFormat="1" applyFont="1" applyBorder="1" applyAlignment="1">
      <alignment horizontal="center" vertical="top"/>
    </xf>
    <xf numFmtId="0" fontId="8" fillId="0" borderId="7" xfId="7" applyFont="1" applyBorder="1" applyAlignment="1">
      <alignment horizontal="center" vertical="top"/>
    </xf>
    <xf numFmtId="0" fontId="8" fillId="0" borderId="12" xfId="7" applyFont="1" applyBorder="1" applyAlignment="1">
      <alignment horizontal="center" vertical="top" wrapText="1"/>
    </xf>
    <xf numFmtId="0" fontId="8" fillId="0" borderId="7" xfId="7" applyFont="1" applyBorder="1" applyAlignment="1">
      <alignment horizontal="left" vertical="top" wrapText="1"/>
    </xf>
    <xf numFmtId="3" fontId="7" fillId="0" borderId="7" xfId="7" applyNumberFormat="1" applyFont="1" applyBorder="1" applyAlignment="1">
      <alignment horizontal="center" vertical="top"/>
    </xf>
    <xf numFmtId="3" fontId="7" fillId="0" borderId="7" xfId="7" applyNumberFormat="1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center" wrapText="1"/>
    </xf>
    <xf numFmtId="49" fontId="7" fillId="0" borderId="7" xfId="7" applyNumberFormat="1" applyFont="1" applyBorder="1" applyAlignment="1">
      <alignment horizontal="center" vertical="top" wrapText="1"/>
    </xf>
    <xf numFmtId="3" fontId="8" fillId="0" borderId="7" xfId="7" applyNumberFormat="1" applyFont="1" applyBorder="1" applyAlignment="1">
      <alignment horizontal="center" vertical="top" wrapText="1"/>
    </xf>
    <xf numFmtId="3" fontId="8" fillId="0" borderId="7" xfId="7" applyNumberFormat="1" applyFont="1" applyBorder="1" applyAlignment="1">
      <alignment horizontal="center" vertical="top"/>
    </xf>
    <xf numFmtId="49" fontId="11" fillId="0" borderId="7" xfId="0" applyNumberFormat="1" applyFont="1" applyBorder="1" applyAlignment="1">
      <alignment horizontal="left" vertical="center" wrapText="1"/>
    </xf>
    <xf numFmtId="3" fontId="12" fillId="0" borderId="7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wrapText="1"/>
    </xf>
    <xf numFmtId="0" fontId="12" fillId="0" borderId="7" xfId="0" applyFont="1" applyBorder="1" applyAlignment="1">
      <alignment vertical="center" wrapText="1"/>
    </xf>
    <xf numFmtId="3" fontId="7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7" xfId="7" applyNumberFormat="1" applyFont="1" applyFill="1" applyBorder="1" applyAlignment="1" applyProtection="1">
      <alignment horizontal="right" vertical="top"/>
      <protection locked="0"/>
    </xf>
    <xf numFmtId="3" fontId="7" fillId="0" borderId="7" xfId="7" applyNumberFormat="1" applyFont="1" applyBorder="1" applyAlignment="1">
      <alignment horizontal="right" vertical="top"/>
    </xf>
    <xf numFmtId="3" fontId="7" fillId="2" borderId="7" xfId="7" applyNumberFormat="1" applyFont="1" applyFill="1" applyBorder="1" applyAlignment="1" applyProtection="1">
      <alignment horizontal="right" vertical="top" wrapText="1"/>
      <protection locked="0"/>
    </xf>
    <xf numFmtId="0" fontId="7" fillId="0" borderId="7" xfId="0" applyFont="1" applyBorder="1" applyAlignment="1">
      <alignment wrapText="1"/>
    </xf>
    <xf numFmtId="3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7" applyFont="1" applyBorder="1" applyAlignment="1">
      <alignment horizontal="left" vertical="top" wrapText="1"/>
    </xf>
    <xf numFmtId="3" fontId="7" fillId="3" borderId="7" xfId="7" applyNumberFormat="1" applyFont="1" applyFill="1" applyBorder="1" applyAlignment="1" applyProtection="1">
      <alignment horizontal="right" vertical="top" wrapText="1"/>
      <protection locked="0"/>
    </xf>
    <xf numFmtId="0" fontId="12" fillId="0" borderId="7" xfId="0" applyFont="1" applyBorder="1" applyAlignment="1">
      <alignment horizontal="left" vertical="center" wrapText="1"/>
    </xf>
    <xf numFmtId="3" fontId="7" fillId="4" borderId="7" xfId="7" applyNumberFormat="1" applyFont="1" applyFill="1" applyBorder="1" applyAlignment="1" applyProtection="1">
      <alignment horizontal="right" vertical="top" wrapText="1"/>
      <protection locked="0"/>
    </xf>
    <xf numFmtId="0" fontId="13" fillId="0" borderId="7" xfId="7" applyFont="1" applyBorder="1" applyAlignment="1">
      <alignment horizontal="right" vertical="top" wrapText="1"/>
    </xf>
    <xf numFmtId="49" fontId="13" fillId="0" borderId="7" xfId="7" applyNumberFormat="1" applyFont="1" applyBorder="1" applyAlignment="1">
      <alignment horizontal="center" vertical="top" wrapText="1"/>
    </xf>
    <xf numFmtId="3" fontId="7" fillId="0" borderId="7" xfId="7" applyNumberFormat="1" applyFont="1" applyBorder="1" applyAlignment="1">
      <alignment horizontal="right" vertical="top" wrapText="1"/>
    </xf>
    <xf numFmtId="3" fontId="7" fillId="5" borderId="7" xfId="7" applyNumberFormat="1" applyFont="1" applyFill="1" applyBorder="1" applyAlignment="1" applyProtection="1">
      <alignment horizontal="right" vertical="top" wrapText="1"/>
      <protection locked="0"/>
    </xf>
    <xf numFmtId="3" fontId="7" fillId="5" borderId="7" xfId="7" applyNumberFormat="1" applyFont="1" applyFill="1" applyBorder="1" applyAlignment="1" applyProtection="1">
      <alignment horizontal="right" vertical="top"/>
      <protection locked="0"/>
    </xf>
    <xf numFmtId="3" fontId="12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7" fillId="3" borderId="7" xfId="7" applyNumberFormat="1" applyFont="1" applyFill="1" applyBorder="1" applyAlignment="1" applyProtection="1">
      <alignment horizontal="right" vertical="top"/>
      <protection locked="0"/>
    </xf>
    <xf numFmtId="0" fontId="14" fillId="0" borderId="7" xfId="0" applyFont="1" applyBorder="1" applyAlignment="1">
      <alignment wrapText="1"/>
    </xf>
    <xf numFmtId="49" fontId="15" fillId="0" borderId="7" xfId="7" applyNumberFormat="1" applyFont="1" applyBorder="1" applyAlignment="1">
      <alignment horizontal="center" vertical="top" wrapText="1"/>
    </xf>
    <xf numFmtId="3" fontId="12" fillId="0" borderId="7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wrapText="1"/>
    </xf>
    <xf numFmtId="0" fontId="7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3" fontId="9" fillId="0" borderId="7" xfId="7" applyNumberFormat="1" applyFont="1" applyBorder="1" applyAlignment="1">
      <alignment horizontal="right" vertical="top" wrapText="1"/>
    </xf>
    <xf numFmtId="3" fontId="9" fillId="0" borderId="7" xfId="7" applyNumberFormat="1" applyFont="1" applyBorder="1" applyAlignment="1">
      <alignment horizontal="right" vertical="top"/>
    </xf>
    <xf numFmtId="3" fontId="7" fillId="0" borderId="7" xfId="0" applyNumberFormat="1" applyFont="1" applyBorder="1" applyAlignment="1">
      <alignment horizontal="right" vertical="center" wrapText="1"/>
    </xf>
    <xf numFmtId="3" fontId="9" fillId="2" borderId="7" xfId="7" applyNumberFormat="1" applyFont="1" applyFill="1" applyBorder="1" applyAlignment="1" applyProtection="1">
      <alignment horizontal="right" vertical="top" wrapText="1"/>
      <protection locked="0"/>
    </xf>
    <xf numFmtId="49" fontId="9" fillId="0" borderId="7" xfId="7" applyNumberFormat="1" applyFont="1" applyBorder="1" applyAlignment="1">
      <alignment horizontal="center" vertical="top" wrapText="1"/>
    </xf>
    <xf numFmtId="49" fontId="16" fillId="0" borderId="7" xfId="7" applyNumberFormat="1" applyFont="1" applyBorder="1" applyAlignment="1">
      <alignment horizontal="center" vertical="top" wrapText="1"/>
    </xf>
    <xf numFmtId="49" fontId="17" fillId="0" borderId="7" xfId="7" applyNumberFormat="1" applyFont="1" applyBorder="1" applyAlignment="1">
      <alignment horizontal="center" vertical="top" wrapText="1"/>
    </xf>
    <xf numFmtId="0" fontId="9" fillId="0" borderId="7" xfId="7" applyFont="1" applyBorder="1" applyAlignment="1">
      <alignment vertical="top" wrapText="1"/>
    </xf>
    <xf numFmtId="0" fontId="9" fillId="0" borderId="7" xfId="7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9" fillId="0" borderId="7" xfId="7" applyFont="1" applyBorder="1" applyAlignment="1">
      <alignment vertical="top"/>
    </xf>
    <xf numFmtId="3" fontId="7" fillId="0" borderId="7" xfId="7" applyNumberFormat="1" applyFont="1" applyBorder="1" applyAlignment="1" applyProtection="1">
      <alignment horizontal="right" vertical="top" wrapText="1"/>
      <protection locked="0"/>
    </xf>
    <xf numFmtId="3" fontId="7" fillId="0" borderId="7" xfId="7" applyNumberFormat="1" applyFont="1" applyBorder="1" applyAlignment="1" applyProtection="1">
      <alignment horizontal="right" vertical="top"/>
      <protection locked="0"/>
    </xf>
    <xf numFmtId="0" fontId="18" fillId="0" borderId="7" xfId="7" applyFont="1" applyBorder="1" applyAlignment="1">
      <alignment horizontal="left" vertical="top" wrapText="1"/>
    </xf>
    <xf numFmtId="0" fontId="8" fillId="0" borderId="7" xfId="7" applyFont="1" applyBorder="1" applyAlignment="1">
      <alignment horizontal="right" vertical="top" wrapText="1"/>
    </xf>
    <xf numFmtId="0" fontId="8" fillId="0" borderId="0" xfId="7" applyFont="1" applyAlignment="1">
      <alignment horizontal="right" vertical="top" wrapText="1"/>
    </xf>
    <xf numFmtId="49" fontId="7" fillId="0" borderId="0" xfId="7" applyNumberFormat="1" applyFont="1" applyAlignment="1">
      <alignment horizontal="center" vertical="top" wrapText="1"/>
    </xf>
    <xf numFmtId="1" fontId="11" fillId="0" borderId="0" xfId="0" applyNumberFormat="1" applyFont="1" applyAlignment="1">
      <alignment horizontal="center" vertical="center" wrapText="1"/>
    </xf>
    <xf numFmtId="1" fontId="7" fillId="0" borderId="0" xfId="7" applyNumberFormat="1" applyFont="1" applyAlignment="1">
      <alignment vertical="top" wrapText="1"/>
    </xf>
    <xf numFmtId="1" fontId="7" fillId="0" borderId="0" xfId="7" applyNumberFormat="1" applyFont="1" applyAlignment="1" applyProtection="1">
      <alignment vertical="top" wrapText="1"/>
      <protection locked="0"/>
    </xf>
    <xf numFmtId="0" fontId="8" fillId="0" borderId="0" xfId="7" applyFont="1" applyAlignment="1">
      <alignment horizontal="left" vertical="top" wrapText="1"/>
    </xf>
    <xf numFmtId="0" fontId="8" fillId="0" borderId="0" xfId="7" applyFont="1" applyAlignment="1">
      <alignment vertical="top" wrapText="1"/>
    </xf>
    <xf numFmtId="3" fontId="8" fillId="0" borderId="0" xfId="7" applyNumberFormat="1" applyFont="1" applyAlignment="1" applyProtection="1">
      <alignment vertical="top"/>
      <protection locked="0"/>
    </xf>
    <xf numFmtId="0" fontId="8" fillId="0" borderId="0" xfId="7" applyFont="1" applyAlignment="1">
      <alignment horizontal="left" vertical="top"/>
    </xf>
    <xf numFmtId="0" fontId="11" fillId="0" borderId="0" xfId="0" applyFont="1" applyAlignment="1" applyProtection="1">
      <alignment horizontal="left" vertical="center" wrapText="1"/>
      <protection locked="0"/>
    </xf>
    <xf numFmtId="49" fontId="7" fillId="0" borderId="0" xfId="7" applyNumberFormat="1" applyFont="1" applyAlignment="1" applyProtection="1">
      <alignment horizontal="center" vertical="top" wrapText="1"/>
      <protection locked="0"/>
    </xf>
    <xf numFmtId="1" fontId="11" fillId="0" borderId="0" xfId="0" applyNumberFormat="1" applyFont="1" applyAlignment="1" applyProtection="1">
      <alignment horizontal="left" vertical="center" wrapText="1"/>
      <protection locked="0"/>
    </xf>
    <xf numFmtId="1" fontId="8" fillId="0" borderId="0" xfId="0" applyNumberFormat="1" applyFont="1" applyAlignment="1" applyProtection="1">
      <alignment horizontal="right" vertical="top"/>
      <protection locked="0"/>
    </xf>
    <xf numFmtId="1" fontId="7" fillId="0" borderId="0" xfId="7" applyNumberFormat="1" applyFont="1" applyAlignment="1" applyProtection="1">
      <alignment horizontal="left" vertical="top"/>
      <protection locked="0"/>
    </xf>
    <xf numFmtId="0" fontId="8" fillId="0" borderId="0" xfId="7" applyFont="1" applyAlignment="1" applyProtection="1">
      <alignment horizontal="right" vertical="top" wrapText="1"/>
      <protection locked="0"/>
    </xf>
    <xf numFmtId="49" fontId="13" fillId="0" borderId="0" xfId="7" applyNumberFormat="1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" fontId="11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1" fontId="11" fillId="0" borderId="0" xfId="0" applyNumberFormat="1" applyFont="1" applyProtection="1">
      <protection locked="0"/>
    </xf>
    <xf numFmtId="1" fontId="11" fillId="0" borderId="0" xfId="0" applyNumberFormat="1" applyFont="1" applyAlignment="1" applyProtection="1">
      <alignment vertical="center"/>
      <protection locked="0"/>
    </xf>
    <xf numFmtId="1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7" applyFont="1" applyAlignment="1" applyProtection="1">
      <alignment vertical="top" wrapText="1"/>
      <protection locked="0"/>
    </xf>
    <xf numFmtId="1" fontId="9" fillId="0" borderId="0" xfId="7" applyNumberFormat="1" applyFont="1" applyAlignment="1" applyProtection="1">
      <alignment vertical="top" wrapText="1"/>
      <protection locked="0"/>
    </xf>
    <xf numFmtId="49" fontId="8" fillId="0" borderId="0" xfId="7" applyNumberFormat="1" applyFont="1" applyAlignment="1" applyProtection="1">
      <alignment horizontal="center" vertical="top" wrapText="1"/>
      <protection locked="0"/>
    </xf>
    <xf numFmtId="0" fontId="9" fillId="0" borderId="0" xfId="7" applyFont="1" applyAlignment="1">
      <alignment vertical="top" wrapText="1"/>
    </xf>
    <xf numFmtId="1" fontId="9" fillId="0" borderId="0" xfId="7" applyNumberFormat="1" applyFont="1" applyAlignment="1">
      <alignment vertical="top" wrapText="1"/>
    </xf>
    <xf numFmtId="49" fontId="8" fillId="0" borderId="0" xfId="7" applyNumberFormat="1" applyFont="1" applyAlignment="1">
      <alignment horizontal="center" vertical="top" wrapText="1"/>
    </xf>
    <xf numFmtId="49" fontId="17" fillId="0" borderId="0" xfId="7" applyNumberFormat="1" applyFont="1" applyAlignment="1">
      <alignment horizontal="center" vertical="top" wrapText="1"/>
    </xf>
    <xf numFmtId="49" fontId="19" fillId="0" borderId="0" xfId="7" applyNumberFormat="1" applyFont="1" applyAlignment="1">
      <alignment vertical="top" wrapText="1"/>
    </xf>
    <xf numFmtId="49" fontId="13" fillId="0" borderId="0" xfId="7" applyNumberFormat="1" applyFont="1" applyAlignment="1">
      <alignment horizontal="center" vertical="top" wrapText="1"/>
    </xf>
    <xf numFmtId="0" fontId="21" fillId="0" borderId="0" xfId="9" applyFont="1" applyAlignment="1" applyProtection="1">
      <alignment horizontal="centerContinuous" vertical="center" wrapText="1"/>
      <protection locked="0"/>
    </xf>
    <xf numFmtId="0" fontId="22" fillId="0" borderId="0" xfId="9" applyFont="1" applyAlignment="1" applyProtection="1">
      <alignment horizontal="centerContinuous"/>
      <protection locked="0"/>
    </xf>
    <xf numFmtId="0" fontId="22" fillId="0" borderId="0" xfId="9" applyFont="1" applyAlignment="1" applyProtection="1">
      <alignment horizontal="centerContinuous" wrapText="1"/>
      <protection locked="0"/>
    </xf>
    <xf numFmtId="0" fontId="22" fillId="0" borderId="0" xfId="9" applyFont="1" applyProtection="1">
      <protection locked="0"/>
    </xf>
    <xf numFmtId="0" fontId="22" fillId="0" borderId="0" xfId="9" applyFont="1"/>
    <xf numFmtId="0" fontId="23" fillId="0" borderId="0" xfId="7" applyFont="1" applyAlignment="1" applyProtection="1">
      <alignment vertical="top" wrapText="1"/>
      <protection locked="0"/>
    </xf>
    <xf numFmtId="0" fontId="24" fillId="0" borderId="0" xfId="9" applyFont="1" applyAlignment="1" applyProtection="1">
      <alignment horizontal="centerContinuous"/>
      <protection locked="0"/>
    </xf>
    <xf numFmtId="0" fontId="22" fillId="0" borderId="0" xfId="9" applyFont="1" applyAlignment="1" applyProtection="1">
      <alignment wrapText="1"/>
      <protection locked="0"/>
    </xf>
    <xf numFmtId="0" fontId="23" fillId="0" borderId="0" xfId="7" applyFont="1" applyAlignment="1" applyProtection="1">
      <alignment horizontal="centerContinuous" vertical="top"/>
      <protection locked="0"/>
    </xf>
    <xf numFmtId="0" fontId="21" fillId="0" borderId="10" xfId="9" applyFont="1" applyBorder="1" applyAlignment="1">
      <alignment horizontal="center" vertical="center" wrapText="1"/>
    </xf>
    <xf numFmtId="0" fontId="21" fillId="0" borderId="7" xfId="9" applyFont="1" applyBorder="1" applyAlignment="1">
      <alignment horizontal="center" vertical="center" wrapText="1"/>
    </xf>
    <xf numFmtId="0" fontId="21" fillId="0" borderId="8" xfId="9" applyFont="1" applyBorder="1" applyAlignment="1">
      <alignment horizontal="center" vertical="center" wrapText="1"/>
    </xf>
    <xf numFmtId="0" fontId="21" fillId="0" borderId="7" xfId="9" applyFont="1" applyBorder="1" applyAlignment="1">
      <alignment horizontal="center" wrapText="1"/>
    </xf>
    <xf numFmtId="0" fontId="21" fillId="0" borderId="12" xfId="9" applyFont="1" applyBorder="1" applyAlignment="1">
      <alignment horizontal="center" wrapText="1"/>
    </xf>
    <xf numFmtId="0" fontId="21" fillId="0" borderId="7" xfId="9" applyFont="1" applyBorder="1" applyAlignment="1">
      <alignment horizontal="center"/>
    </xf>
    <xf numFmtId="0" fontId="21" fillId="0" borderId="7" xfId="9" applyFont="1" applyBorder="1" applyAlignment="1">
      <alignment vertical="center" wrapText="1"/>
    </xf>
    <xf numFmtId="3" fontId="21" fillId="0" borderId="7" xfId="9" applyNumberFormat="1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3" fontId="21" fillId="0" borderId="7" xfId="9" applyNumberFormat="1" applyFont="1" applyBorder="1" applyAlignment="1" applyProtection="1">
      <alignment vertical="center"/>
      <protection locked="0"/>
    </xf>
    <xf numFmtId="0" fontId="22" fillId="0" borderId="7" xfId="9" applyFont="1" applyBorder="1" applyAlignment="1">
      <alignment vertical="center" wrapText="1"/>
    </xf>
    <xf numFmtId="0" fontId="22" fillId="0" borderId="7" xfId="9" applyFont="1" applyBorder="1" applyAlignment="1">
      <alignment horizontal="center" vertical="center" wrapText="1"/>
    </xf>
    <xf numFmtId="3" fontId="22" fillId="2" borderId="7" xfId="9" applyNumberFormat="1" applyFont="1" applyFill="1" applyBorder="1" applyProtection="1">
      <protection locked="0"/>
    </xf>
    <xf numFmtId="0" fontId="26" fillId="0" borderId="7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3" fontId="22" fillId="0" borderId="7" xfId="9" applyNumberFormat="1" applyFont="1" applyBorder="1"/>
    <xf numFmtId="0" fontId="27" fillId="0" borderId="7" xfId="9" applyFont="1" applyBorder="1" applyAlignment="1">
      <alignment horizontal="left" vertical="center" wrapText="1"/>
    </xf>
    <xf numFmtId="0" fontId="27" fillId="0" borderId="7" xfId="9" applyFont="1" applyBorder="1" applyAlignment="1">
      <alignment horizontal="center" vertical="center" wrapText="1"/>
    </xf>
    <xf numFmtId="3" fontId="22" fillId="3" borderId="7" xfId="9" applyNumberFormat="1" applyFont="1" applyFill="1" applyBorder="1" applyProtection="1">
      <protection locked="0"/>
    </xf>
    <xf numFmtId="0" fontId="28" fillId="0" borderId="7" xfId="9" applyFont="1" applyBorder="1" applyAlignment="1">
      <alignment horizontal="right" vertical="center" wrapText="1"/>
    </xf>
    <xf numFmtId="0" fontId="28" fillId="0" borderId="7" xfId="9" applyFont="1" applyBorder="1" applyAlignment="1">
      <alignment horizontal="center" vertical="center" wrapText="1"/>
    </xf>
    <xf numFmtId="0" fontId="29" fillId="0" borderId="7" xfId="9" applyFont="1" applyBorder="1" applyAlignment="1">
      <alignment horizontal="center" vertical="center" wrapText="1"/>
    </xf>
    <xf numFmtId="0" fontId="21" fillId="0" borderId="7" xfId="9" applyFont="1" applyBorder="1" applyAlignment="1">
      <alignment horizontal="left" vertical="center" wrapText="1"/>
    </xf>
    <xf numFmtId="49" fontId="21" fillId="0" borderId="7" xfId="9" applyNumberFormat="1" applyFont="1" applyBorder="1" applyAlignment="1">
      <alignment horizontal="center" vertical="center" wrapText="1"/>
    </xf>
    <xf numFmtId="49" fontId="28" fillId="0" borderId="7" xfId="9" applyNumberFormat="1" applyFont="1" applyBorder="1" applyAlignment="1">
      <alignment horizontal="center" vertical="center" wrapText="1"/>
    </xf>
    <xf numFmtId="3" fontId="21" fillId="0" borderId="7" xfId="9" applyNumberFormat="1" applyFont="1" applyBorder="1"/>
    <xf numFmtId="0" fontId="25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49" fontId="26" fillId="0" borderId="7" xfId="0" applyNumberFormat="1" applyFont="1" applyBorder="1" applyAlignment="1">
      <alignment vertical="center" wrapText="1"/>
    </xf>
    <xf numFmtId="0" fontId="31" fillId="0" borderId="7" xfId="0" applyFont="1" applyBorder="1" applyAlignment="1">
      <alignment horizontal="center" vertical="center"/>
    </xf>
    <xf numFmtId="3" fontId="29" fillId="0" borderId="7" xfId="9" applyNumberFormat="1" applyFont="1" applyBorder="1"/>
    <xf numFmtId="0" fontId="23" fillId="0" borderId="7" xfId="0" applyFont="1" applyBorder="1" applyAlignment="1">
      <alignment horizontal="center" vertical="center"/>
    </xf>
    <xf numFmtId="0" fontId="21" fillId="0" borderId="7" xfId="9" applyFont="1" applyBorder="1" applyAlignment="1">
      <alignment horizontal="right" vertical="center" wrapText="1"/>
    </xf>
    <xf numFmtId="49" fontId="7" fillId="0" borderId="0" xfId="7" applyNumberFormat="1" applyFont="1" applyAlignment="1">
      <alignment horizontal="left" vertical="top" wrapText="1"/>
    </xf>
    <xf numFmtId="1" fontId="11" fillId="0" borderId="0" xfId="0" applyNumberFormat="1" applyFont="1" applyAlignment="1">
      <alignment horizontal="left" vertical="center" wrapText="1"/>
    </xf>
    <xf numFmtId="1" fontId="7" fillId="0" borderId="0" xfId="7" applyNumberFormat="1" applyFont="1" applyAlignment="1">
      <alignment horizontal="left" vertical="top" wrapText="1"/>
    </xf>
    <xf numFmtId="1" fontId="7" fillId="0" borderId="0" xfId="7" applyNumberFormat="1" applyFont="1" applyAlignment="1" applyProtection="1">
      <alignment horizontal="left" vertical="top" wrapText="1"/>
      <protection locked="0"/>
    </xf>
    <xf numFmtId="3" fontId="8" fillId="0" borderId="0" xfId="7" applyNumberFormat="1" applyFont="1" applyAlignment="1" applyProtection="1">
      <alignment horizontal="left" vertical="top"/>
      <protection locked="0"/>
    </xf>
    <xf numFmtId="0" fontId="9" fillId="0" borderId="0" xfId="7" applyFont="1" applyAlignment="1">
      <alignment horizontal="left" vertical="top"/>
    </xf>
    <xf numFmtId="0" fontId="25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right" vertical="top"/>
      <protection locked="0"/>
    </xf>
    <xf numFmtId="0" fontId="30" fillId="0" borderId="0" xfId="7" applyFont="1" applyAlignment="1" applyProtection="1">
      <alignment horizontal="left" vertical="top"/>
      <protection locked="0"/>
    </xf>
    <xf numFmtId="0" fontId="23" fillId="0" borderId="0" xfId="7" applyFont="1" applyAlignment="1" applyProtection="1">
      <alignment horizontal="right" vertical="top" wrapText="1"/>
      <protection locked="0"/>
    </xf>
    <xf numFmtId="0" fontId="30" fillId="0" borderId="0" xfId="7" applyFont="1" applyAlignment="1" applyProtection="1">
      <alignment vertical="top"/>
      <protection locked="0"/>
    </xf>
    <xf numFmtId="0" fontId="22" fillId="0" borderId="0" xfId="9" applyFont="1" applyAlignment="1">
      <alignment wrapText="1"/>
    </xf>
    <xf numFmtId="0" fontId="17" fillId="0" borderId="0" xfId="8" applyFont="1" applyAlignment="1" applyProtection="1">
      <alignment horizontal="centerContinuous" vertical="center" wrapText="1"/>
      <protection locked="0"/>
    </xf>
    <xf numFmtId="0" fontId="22" fillId="0" borderId="0" xfId="8" applyFont="1" applyAlignment="1" applyProtection="1">
      <alignment wrapText="1"/>
      <protection locked="0"/>
    </xf>
    <xf numFmtId="0" fontId="22" fillId="0" borderId="0" xfId="8" applyFont="1" applyAlignment="1">
      <alignment wrapText="1"/>
    </xf>
    <xf numFmtId="0" fontId="19" fillId="0" borderId="0" xfId="9" applyFont="1" applyAlignment="1" applyProtection="1">
      <alignment horizontal="center"/>
      <protection locked="0"/>
    </xf>
    <xf numFmtId="0" fontId="9" fillId="0" borderId="0" xfId="8" applyFont="1" applyAlignment="1" applyProtection="1">
      <alignment wrapText="1"/>
      <protection locked="0"/>
    </xf>
    <xf numFmtId="0" fontId="9" fillId="0" borderId="0" xfId="9" applyFont="1" applyProtection="1">
      <protection locked="0"/>
    </xf>
    <xf numFmtId="0" fontId="10" fillId="0" borderId="0" xfId="7" applyFont="1" applyAlignment="1" applyProtection="1">
      <alignment horizontal="right" vertical="top"/>
      <protection locked="0"/>
    </xf>
    <xf numFmtId="0" fontId="9" fillId="0" borderId="0" xfId="9" applyFont="1"/>
    <xf numFmtId="0" fontId="17" fillId="0" borderId="0" xfId="9" applyFont="1" applyAlignment="1">
      <alignment horizontal="right"/>
    </xf>
    <xf numFmtId="0" fontId="17" fillId="0" borderId="7" xfId="8" applyFont="1" applyBorder="1" applyAlignment="1">
      <alignment horizontal="center" vertical="center" wrapText="1"/>
    </xf>
    <xf numFmtId="0" fontId="17" fillId="0" borderId="7" xfId="8" applyFont="1" applyBorder="1" applyAlignment="1">
      <alignment horizontal="center" wrapText="1"/>
    </xf>
    <xf numFmtId="0" fontId="16" fillId="0" borderId="7" xfId="8" applyFont="1" applyBorder="1" applyAlignment="1">
      <alignment wrapText="1"/>
    </xf>
    <xf numFmtId="3" fontId="9" fillId="0" borderId="7" xfId="8" applyNumberFormat="1" applyFont="1" applyBorder="1" applyAlignment="1">
      <alignment wrapText="1"/>
    </xf>
    <xf numFmtId="0" fontId="9" fillId="0" borderId="7" xfId="8" applyFont="1" applyBorder="1" applyAlignment="1">
      <alignment wrapText="1"/>
    </xf>
    <xf numFmtId="0" fontId="9" fillId="0" borderId="7" xfId="8" applyFont="1" applyBorder="1" applyAlignment="1">
      <alignment horizontal="center" wrapText="1"/>
    </xf>
    <xf numFmtId="3" fontId="9" fillId="2" borderId="7" xfId="8" applyNumberFormat="1" applyFont="1" applyFill="1" applyBorder="1" applyAlignment="1" applyProtection="1">
      <alignment wrapText="1"/>
      <protection locked="0"/>
    </xf>
    <xf numFmtId="0" fontId="16" fillId="0" borderId="7" xfId="8" applyFont="1" applyBorder="1" applyAlignment="1">
      <alignment horizontal="right" wrapText="1"/>
    </xf>
    <xf numFmtId="0" fontId="16" fillId="0" borderId="7" xfId="8" applyFont="1" applyBorder="1" applyAlignment="1">
      <alignment horizontal="center" wrapText="1"/>
    </xf>
    <xf numFmtId="0" fontId="17" fillId="0" borderId="7" xfId="8" applyFont="1" applyBorder="1" applyAlignment="1">
      <alignment horizontal="right" wrapText="1"/>
    </xf>
    <xf numFmtId="0" fontId="32" fillId="0" borderId="7" xfId="8" applyFont="1" applyBorder="1" applyAlignment="1">
      <alignment wrapText="1"/>
    </xf>
    <xf numFmtId="0" fontId="16" fillId="0" borderId="7" xfId="8" applyFont="1" applyBorder="1" applyAlignment="1">
      <alignment horizontal="left" wrapText="1"/>
    </xf>
    <xf numFmtId="0" fontId="16" fillId="0" borderId="0" xfId="8" applyFont="1" applyAlignment="1" applyProtection="1">
      <alignment horizontal="left" wrapText="1"/>
      <protection locked="0"/>
    </xf>
    <xf numFmtId="0" fontId="17" fillId="0" borderId="0" xfId="8" applyFont="1" applyAlignment="1" applyProtection="1">
      <alignment horizontal="center" wrapText="1"/>
      <protection locked="0"/>
    </xf>
    <xf numFmtId="3" fontId="9" fillId="0" borderId="0" xfId="8" applyNumberFormat="1" applyFont="1" applyAlignment="1" applyProtection="1">
      <alignment wrapText="1"/>
      <protection locked="0"/>
    </xf>
    <xf numFmtId="0" fontId="8" fillId="0" borderId="0" xfId="8" applyFont="1" applyAlignment="1" applyProtection="1">
      <alignment horizontal="left"/>
      <protection locked="0"/>
    </xf>
    <xf numFmtId="0" fontId="17" fillId="0" borderId="0" xfId="8" applyFont="1" applyAlignment="1" applyProtection="1">
      <alignment horizontal="right"/>
      <protection locked="0"/>
    </xf>
    <xf numFmtId="0" fontId="8" fillId="0" borderId="0" xfId="8" applyFont="1" applyAlignment="1" applyProtection="1">
      <alignment wrapText="1"/>
      <protection locked="0"/>
    </xf>
    <xf numFmtId="0" fontId="23" fillId="0" borderId="0" xfId="0" applyFont="1" applyAlignment="1">
      <alignment horizontal="centerContinuous" vertical="center" wrapText="1"/>
    </xf>
    <xf numFmtId="0" fontId="23" fillId="0" borderId="0" xfId="0" applyFont="1" applyAlignment="1">
      <alignment horizontal="centerContinuous" vertical="center"/>
    </xf>
    <xf numFmtId="0" fontId="3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0" fillId="0" borderId="0" xfId="7" applyFont="1" applyAlignment="1">
      <alignment vertical="top" wrapText="1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3" fontId="26" fillId="2" borderId="7" xfId="0" applyNumberFormat="1" applyFont="1" applyFill="1" applyBorder="1" applyAlignment="1">
      <alignment vertical="center"/>
    </xf>
    <xf numFmtId="0" fontId="26" fillId="6" borderId="7" xfId="0" applyFont="1" applyFill="1" applyBorder="1" applyAlignment="1">
      <alignment vertical="center"/>
    </xf>
    <xf numFmtId="0" fontId="23" fillId="0" borderId="7" xfId="0" applyFont="1" applyBorder="1" applyAlignment="1">
      <alignment vertical="center"/>
    </xf>
    <xf numFmtId="3" fontId="26" fillId="0" borderId="7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3" fillId="0" borderId="0" xfId="0" applyFont="1" applyAlignment="1" applyProtection="1">
      <alignment horizontal="centerContinuous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" fillId="0" borderId="7" xfId="0" applyFont="1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Continuous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30" fillId="0" borderId="0" xfId="0" applyFont="1" applyAlignment="1">
      <alignment horizontal="center" wrapText="1"/>
    </xf>
    <xf numFmtId="49" fontId="8" fillId="0" borderId="0" xfId="6" applyNumberFormat="1" applyFont="1" applyAlignment="1" applyProtection="1">
      <alignment horizontal="left"/>
      <protection locked="0"/>
    </xf>
    <xf numFmtId="0" fontId="7" fillId="0" borderId="0" xfId="6" applyFont="1" applyProtection="1">
      <protection locked="0"/>
    </xf>
    <xf numFmtId="0" fontId="36" fillId="0" borderId="0" xfId="6" applyFont="1" applyAlignment="1" applyProtection="1">
      <alignment horizontal="right"/>
      <protection locked="0"/>
    </xf>
    <xf numFmtId="0" fontId="30" fillId="0" borderId="0" xfId="6" applyFont="1" applyProtection="1">
      <protection locked="0"/>
    </xf>
    <xf numFmtId="0" fontId="30" fillId="0" borderId="0" xfId="6" applyFont="1"/>
    <xf numFmtId="0" fontId="8" fillId="0" borderId="0" xfId="6" applyFont="1" applyProtection="1">
      <protection locked="0"/>
    </xf>
    <xf numFmtId="0" fontId="8" fillId="0" borderId="0" xfId="6" applyFont="1"/>
    <xf numFmtId="0" fontId="8" fillId="0" borderId="7" xfId="6" applyFont="1" applyBorder="1" applyAlignment="1">
      <alignment horizontal="center" vertical="center" wrapText="1"/>
    </xf>
    <xf numFmtId="0" fontId="7" fillId="0" borderId="0" xfId="6" applyFont="1"/>
    <xf numFmtId="0" fontId="11" fillId="0" borderId="7" xfId="6" applyFont="1" applyBorder="1" applyAlignment="1">
      <alignment horizontal="left" vertical="center" wrapText="1"/>
    </xf>
    <xf numFmtId="3" fontId="8" fillId="0" borderId="7" xfId="6" applyNumberFormat="1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3" fontId="8" fillId="0" borderId="10" xfId="6" applyNumberFormat="1" applyFont="1" applyBorder="1" applyAlignment="1">
      <alignment horizontal="center" vertical="center" wrapText="1"/>
    </xf>
    <xf numFmtId="0" fontId="7" fillId="0" borderId="9" xfId="6" applyFont="1" applyBorder="1" applyAlignment="1">
      <alignment horizontal="left" vertical="center"/>
    </xf>
    <xf numFmtId="3" fontId="7" fillId="5" borderId="8" xfId="6" applyNumberFormat="1" applyFont="1" applyFill="1" applyBorder="1" applyProtection="1">
      <protection locked="0"/>
    </xf>
    <xf numFmtId="3" fontId="8" fillId="5" borderId="7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6" applyFont="1" applyBorder="1" applyAlignment="1">
      <alignment vertical="center" wrapText="1"/>
    </xf>
    <xf numFmtId="3" fontId="7" fillId="2" borderId="7" xfId="6" applyNumberFormat="1" applyFont="1" applyFill="1" applyBorder="1" applyProtection="1">
      <protection locked="0"/>
    </xf>
    <xf numFmtId="3" fontId="7" fillId="2" borderId="10" xfId="6" applyNumberFormat="1" applyFont="1" applyFill="1" applyBorder="1" applyProtection="1">
      <protection locked="0"/>
    </xf>
    <xf numFmtId="0" fontId="7" fillId="0" borderId="12" xfId="6" applyFont="1" applyBorder="1" applyAlignment="1">
      <alignment horizontal="left" vertical="center"/>
    </xf>
    <xf numFmtId="3" fontId="7" fillId="5" borderId="7" xfId="6" applyNumberFormat="1" applyFont="1" applyFill="1" applyBorder="1" applyProtection="1">
      <protection locked="0"/>
    </xf>
    <xf numFmtId="0" fontId="12" fillId="0" borderId="7" xfId="6" applyFont="1" applyBorder="1" applyAlignment="1">
      <alignment horizontal="left" vertical="center" wrapText="1"/>
    </xf>
    <xf numFmtId="3" fontId="7" fillId="2" borderId="7" xfId="6" applyNumberFormat="1" applyFont="1" applyFill="1" applyBorder="1" applyAlignment="1" applyProtection="1">
      <alignment vertical="center"/>
      <protection locked="0"/>
    </xf>
    <xf numFmtId="3" fontId="7" fillId="3" borderId="7" xfId="6" applyNumberFormat="1" applyFont="1" applyFill="1" applyBorder="1" applyProtection="1">
      <protection locked="0"/>
    </xf>
    <xf numFmtId="0" fontId="7" fillId="0" borderId="7" xfId="6" applyFont="1" applyBorder="1" applyAlignment="1">
      <alignment wrapText="1"/>
    </xf>
    <xf numFmtId="3" fontId="7" fillId="0" borderId="7" xfId="6" applyNumberFormat="1" applyFont="1" applyBorder="1"/>
    <xf numFmtId="0" fontId="7" fillId="0" borderId="7" xfId="6" applyFont="1" applyBorder="1" applyAlignment="1">
      <alignment horizontal="left" vertical="center" wrapText="1"/>
    </xf>
    <xf numFmtId="0" fontId="12" fillId="0" borderId="7" xfId="6" applyFont="1" applyBorder="1" applyAlignment="1">
      <alignment wrapText="1"/>
    </xf>
    <xf numFmtId="0" fontId="7" fillId="0" borderId="7" xfId="6" applyFont="1" applyBorder="1" applyProtection="1">
      <protection locked="0"/>
    </xf>
    <xf numFmtId="3" fontId="13" fillId="5" borderId="7" xfId="6" applyNumberFormat="1" applyFont="1" applyFill="1" applyBorder="1" applyProtection="1">
      <protection locked="0"/>
    </xf>
    <xf numFmtId="0" fontId="37" fillId="0" borderId="0" xfId="6" applyFont="1"/>
    <xf numFmtId="3" fontId="30" fillId="2" borderId="0" xfId="6" applyNumberFormat="1" applyFont="1" applyFill="1" applyProtection="1">
      <protection locked="0"/>
    </xf>
    <xf numFmtId="49" fontId="7" fillId="0" borderId="7" xfId="6" applyNumberFormat="1" applyFont="1" applyBorder="1" applyAlignment="1" applyProtection="1">
      <alignment horizontal="left"/>
      <protection locked="0"/>
    </xf>
    <xf numFmtId="3" fontId="7" fillId="5" borderId="7" xfId="6" applyNumberFormat="1" applyFont="1" applyFill="1" applyBorder="1" applyAlignment="1" applyProtection="1">
      <alignment wrapText="1"/>
      <protection locked="0"/>
    </xf>
    <xf numFmtId="0" fontId="7" fillId="0" borderId="7" xfId="6" applyFont="1" applyBorder="1" applyAlignment="1" applyProtection="1">
      <alignment wrapText="1"/>
      <protection locked="0"/>
    </xf>
    <xf numFmtId="49" fontId="7" fillId="0" borderId="7" xfId="6" applyNumberFormat="1" applyFont="1" applyBorder="1" applyAlignment="1">
      <alignment horizontal="center"/>
    </xf>
    <xf numFmtId="49" fontId="13" fillId="0" borderId="7" xfId="6" applyNumberFormat="1" applyFont="1" applyBorder="1" applyAlignment="1">
      <alignment horizontal="center"/>
    </xf>
    <xf numFmtId="49" fontId="8" fillId="0" borderId="7" xfId="6" applyNumberFormat="1" applyFont="1" applyBorder="1" applyAlignment="1">
      <alignment horizontal="center"/>
    </xf>
    <xf numFmtId="49" fontId="7" fillId="0" borderId="0" xfId="6" applyNumberFormat="1" applyFont="1" applyAlignment="1">
      <alignment horizontal="left" wrapText="1"/>
    </xf>
    <xf numFmtId="0" fontId="38" fillId="0" borderId="0" xfId="6" applyFont="1" applyAlignment="1">
      <alignment wrapText="1"/>
    </xf>
    <xf numFmtId="0" fontId="7" fillId="0" borderId="0" xfId="6" applyFont="1" applyAlignment="1" applyProtection="1">
      <alignment wrapText="1"/>
      <protection locked="0"/>
    </xf>
    <xf numFmtId="0" fontId="7" fillId="0" borderId="0" xfId="6" applyFont="1" applyAlignment="1" applyProtection="1">
      <alignment horizontal="right" wrapText="1"/>
      <protection locked="0"/>
    </xf>
    <xf numFmtId="0" fontId="8" fillId="0" borderId="0" xfId="7" applyFont="1" applyAlignment="1" applyProtection="1">
      <alignment vertical="top"/>
      <protection locked="0"/>
    </xf>
    <xf numFmtId="0" fontId="24" fillId="0" borderId="0" xfId="9" applyFont="1" applyAlignment="1" applyProtection="1">
      <alignment horizontal="left"/>
      <protection locked="0"/>
    </xf>
    <xf numFmtId="0" fontId="40" fillId="0" borderId="0" xfId="8" applyFont="1" applyAlignment="1">
      <alignment wrapText="1"/>
    </xf>
    <xf numFmtId="0" fontId="3" fillId="0" borderId="0" xfId="8" applyFont="1" applyAlignment="1">
      <alignment wrapText="1"/>
    </xf>
    <xf numFmtId="0" fontId="25" fillId="0" borderId="0" xfId="0" applyFont="1" applyAlignment="1">
      <alignment horizontal="right" vertical="center"/>
    </xf>
    <xf numFmtId="0" fontId="41" fillId="0" borderId="0" xfId="8" applyFont="1" applyAlignment="1">
      <alignment horizontal="left" wrapText="1"/>
    </xf>
    <xf numFmtId="0" fontId="7" fillId="0" borderId="0" xfId="7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9" xfId="7" applyFont="1" applyBorder="1" applyAlignment="1">
      <alignment horizontal="center" vertical="top" wrapText="1"/>
    </xf>
    <xf numFmtId="0" fontId="8" fillId="0" borderId="12" xfId="7" applyFont="1" applyBorder="1" applyAlignment="1">
      <alignment horizontal="center" vertical="top" wrapText="1"/>
    </xf>
    <xf numFmtId="0" fontId="8" fillId="0" borderId="0" xfId="7" applyFont="1" applyAlignment="1" applyProtection="1">
      <alignment horizontal="left" vertical="top"/>
      <protection locked="0"/>
    </xf>
    <xf numFmtId="0" fontId="8" fillId="0" borderId="0" xfId="7" applyFont="1" applyAlignment="1" applyProtection="1">
      <alignment vertical="top" wrapText="1"/>
      <protection locked="0"/>
    </xf>
    <xf numFmtId="0" fontId="8" fillId="0" borderId="0" xfId="7" applyFont="1" applyAlignment="1" applyProtection="1">
      <alignment horizontal="center" wrapText="1"/>
      <protection locked="0"/>
    </xf>
    <xf numFmtId="0" fontId="41" fillId="0" borderId="0" xfId="8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7" fillId="0" borderId="0" xfId="7" applyFont="1" applyAlignment="1">
      <alignment horizontal="left" vertical="top" wrapText="1"/>
    </xf>
    <xf numFmtId="0" fontId="0" fillId="0" borderId="0" xfId="0" applyAlignment="1">
      <alignment wrapText="1"/>
    </xf>
    <xf numFmtId="49" fontId="7" fillId="0" borderId="0" xfId="6" applyNumberFormat="1" applyFont="1" applyAlignment="1">
      <alignment horizontal="left" wrapText="1"/>
    </xf>
    <xf numFmtId="0" fontId="7" fillId="0" borderId="0" xfId="6" applyFont="1" applyAlignment="1" applyProtection="1">
      <alignment horizontal="center" wrapText="1"/>
      <protection locked="0"/>
    </xf>
    <xf numFmtId="0" fontId="38" fillId="0" borderId="0" xfId="6" applyFont="1" applyAlignment="1">
      <alignment wrapText="1"/>
    </xf>
    <xf numFmtId="0" fontId="8" fillId="0" borderId="0" xfId="7" applyFont="1" applyAlignment="1" applyProtection="1">
      <alignment vertical="top"/>
      <protection locked="0"/>
    </xf>
    <xf numFmtId="0" fontId="7" fillId="0" borderId="9" xfId="6" applyFont="1" applyBorder="1" applyAlignment="1">
      <alignment wrapText="1"/>
    </xf>
    <xf numFmtId="0" fontId="7" fillId="0" borderId="12" xfId="6" applyFont="1" applyBorder="1" applyAlignment="1">
      <alignment wrapText="1"/>
    </xf>
    <xf numFmtId="0" fontId="8" fillId="0" borderId="7" xfId="6" applyFont="1" applyBorder="1" applyAlignment="1">
      <alignment horizontal="center" vertical="center" wrapText="1"/>
    </xf>
    <xf numFmtId="0" fontId="8" fillId="0" borderId="7" xfId="6" applyFont="1" applyBorder="1"/>
    <xf numFmtId="0" fontId="35" fillId="0" borderId="12" xfId="6" applyBorder="1"/>
    <xf numFmtId="1" fontId="8" fillId="0" borderId="0" xfId="0" applyNumberFormat="1" applyFont="1" applyAlignment="1" applyProtection="1">
      <alignment horizontal="center" vertical="top"/>
      <protection locked="0"/>
    </xf>
    <xf numFmtId="49" fontId="30" fillId="0" borderId="0" xfId="0" applyNumberFormat="1" applyFont="1" applyAlignment="1" applyProtection="1">
      <alignment horizontal="left" vertical="center" wrapText="1"/>
      <protection locked="0"/>
    </xf>
    <xf numFmtId="1" fontId="24" fillId="0" borderId="0" xfId="9" applyNumberFormat="1" applyFont="1" applyAlignment="1" applyProtection="1">
      <alignment horizontal="center"/>
      <protection locked="0"/>
    </xf>
    <xf numFmtId="0" fontId="24" fillId="0" borderId="0" xfId="9" applyFont="1" applyAlignment="1" applyProtection="1">
      <alignment horizontal="center" wrapText="1"/>
      <protection locked="0"/>
    </xf>
    <xf numFmtId="0" fontId="8" fillId="0" borderId="0" xfId="8" applyFont="1" applyAlignment="1" applyProtection="1">
      <alignment horizontal="center"/>
      <protection locked="0"/>
    </xf>
    <xf numFmtId="0" fontId="8" fillId="0" borderId="0" xfId="8" applyFont="1" applyAlignment="1" applyProtection="1">
      <alignment horizontal="center"/>
      <protection locked="0"/>
    </xf>
    <xf numFmtId="0" fontId="47" fillId="0" borderId="0" xfId="0" applyFont="1" applyAlignment="1">
      <alignment horizontal="center"/>
    </xf>
    <xf numFmtId="0" fontId="4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8" fillId="0" borderId="0" xfId="7" applyFont="1" applyBorder="1" applyAlignment="1">
      <alignment horizontal="right" vertical="top" wrapText="1"/>
    </xf>
    <xf numFmtId="49" fontId="8" fillId="0" borderId="0" xfId="7" applyNumberFormat="1" applyFont="1" applyBorder="1" applyAlignment="1">
      <alignment horizontal="center" vertical="top" wrapText="1"/>
    </xf>
    <xf numFmtId="3" fontId="12" fillId="0" borderId="0" xfId="0" applyNumberFormat="1" applyFont="1" applyBorder="1" applyAlignment="1">
      <alignment horizontal="right" vertical="center" wrapText="1"/>
    </xf>
    <xf numFmtId="3" fontId="7" fillId="0" borderId="0" xfId="7" applyNumberFormat="1" applyFont="1" applyBorder="1" applyAlignment="1">
      <alignment horizontal="right" vertical="top"/>
    </xf>
    <xf numFmtId="0" fontId="8" fillId="0" borderId="0" xfId="7" applyFont="1" applyBorder="1" applyAlignment="1">
      <alignment horizontal="left" vertical="top" wrapText="1"/>
    </xf>
    <xf numFmtId="3" fontId="7" fillId="0" borderId="0" xfId="7" applyNumberFormat="1" applyFont="1" applyBorder="1" applyAlignment="1">
      <alignment horizontal="right" vertical="top" wrapText="1"/>
    </xf>
    <xf numFmtId="0" fontId="21" fillId="0" borderId="0" xfId="9" applyFont="1" applyBorder="1" applyAlignment="1">
      <alignment horizontal="right" vertical="center" wrapText="1"/>
    </xf>
    <xf numFmtId="49" fontId="21" fillId="0" borderId="0" xfId="9" applyNumberFormat="1" applyFont="1" applyBorder="1" applyAlignment="1">
      <alignment horizontal="center" vertical="center" wrapText="1"/>
    </xf>
    <xf numFmtId="3" fontId="22" fillId="0" borderId="0" xfId="9" applyNumberFormat="1" applyFont="1" applyBorder="1"/>
    <xf numFmtId="0" fontId="21" fillId="0" borderId="0" xfId="9" applyFont="1" applyBorder="1" applyAlignment="1">
      <alignment horizontal="center" vertical="center" wrapText="1"/>
    </xf>
  </cellXfs>
  <cellStyles count="11">
    <cellStyle name="Currency 2" xfId="1" xr:uid="{0741E1C8-CA97-42AF-8EF5-F14BFE8155D7}"/>
    <cellStyle name="Euro" xfId="2" xr:uid="{AD35343B-991B-49AA-A852-EE845BF808D1}"/>
    <cellStyle name="Hyperlink 2" xfId="3" xr:uid="{5C6A3EFF-8B1C-4EB4-8117-8EC92D193EC1}"/>
    <cellStyle name="Normal" xfId="0" builtinId="0"/>
    <cellStyle name="Normal 16" xfId="4" xr:uid="{D9AF3173-2A83-49A9-BFCA-FF07F51904B0}"/>
    <cellStyle name="Normal 2" xfId="5" xr:uid="{80C7B133-3FA9-49AF-89E5-274CABA602BC}"/>
    <cellStyle name="Normal_nesastoiatelnost97" xfId="6" xr:uid="{AD1AE395-6E36-4079-AEC0-D254FAD2B98A}"/>
    <cellStyle name="Normal_Баланс" xfId="7" xr:uid="{54C7469F-5128-4457-87D5-72D08F39609F}"/>
    <cellStyle name="Normal_Отч.парич.поток" xfId="8" xr:uid="{41F6CE72-DA9C-429B-89FF-54E0D4E3E10C}"/>
    <cellStyle name="Normal_Отч.прих-разх" xfId="9" xr:uid="{452776BC-9DB5-45C7-AADF-A0941865F7C1}"/>
    <cellStyle name="Normal_Финансов отчет" xfId="10" xr:uid="{617F2F35-E959-4FDC-9C48-189E7B8969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9299-0417-45CB-BF97-C104C6B70327}">
  <sheetPr codeName="Sheet1">
    <tabColor rgb="FF00B0F0"/>
    <pageSetUpPr fitToPage="1"/>
  </sheetPr>
  <dimension ref="A1:L27"/>
  <sheetViews>
    <sheetView view="pageBreakPreview" topLeftCell="A10" zoomScaleSheetLayoutView="100" workbookViewId="0">
      <selection activeCell="B26" sqref="B26"/>
    </sheetView>
  </sheetViews>
  <sheetFormatPr defaultColWidth="9.109375" defaultRowHeight="15.6"/>
  <cols>
    <col min="1" max="1" width="31.88671875" style="3" customWidth="1"/>
    <col min="2" max="2" width="70" style="3" customWidth="1"/>
    <col min="3" max="16384" width="9.109375" style="3"/>
  </cols>
  <sheetData>
    <row r="1" spans="1:12">
      <c r="A1" s="1" t="s">
        <v>0</v>
      </c>
      <c r="B1" s="2"/>
    </row>
    <row r="2" spans="1:12">
      <c r="A2" s="4" t="s">
        <v>508</v>
      </c>
      <c r="B2" s="5"/>
    </row>
    <row r="3" spans="1:12">
      <c r="A3" s="6" t="s">
        <v>503</v>
      </c>
      <c r="B3" s="5"/>
      <c r="C3"/>
      <c r="D3"/>
      <c r="E3"/>
      <c r="F3"/>
      <c r="G3"/>
      <c r="H3"/>
      <c r="I3"/>
      <c r="J3"/>
      <c r="K3"/>
      <c r="L3"/>
    </row>
    <row r="4" spans="1:12">
      <c r="A4" s="7" t="s">
        <v>502</v>
      </c>
      <c r="B4" s="8"/>
      <c r="C4"/>
      <c r="D4"/>
      <c r="E4"/>
      <c r="F4"/>
      <c r="G4"/>
      <c r="H4"/>
      <c r="I4"/>
      <c r="J4"/>
      <c r="K4"/>
      <c r="L4"/>
    </row>
    <row r="5" spans="1:12">
      <c r="C5"/>
      <c r="D5"/>
      <c r="E5"/>
      <c r="F5"/>
      <c r="G5"/>
      <c r="H5"/>
      <c r="I5"/>
      <c r="J5"/>
      <c r="K5"/>
      <c r="L5"/>
    </row>
    <row r="6" spans="1:12">
      <c r="A6" s="1"/>
      <c r="B6" s="2"/>
      <c r="C6"/>
      <c r="D6"/>
      <c r="E6"/>
      <c r="F6"/>
      <c r="G6"/>
      <c r="H6"/>
      <c r="I6"/>
      <c r="J6"/>
      <c r="K6"/>
      <c r="L6"/>
    </row>
    <row r="7" spans="1:12">
      <c r="A7" s="9" t="s">
        <v>1</v>
      </c>
      <c r="B7" s="10"/>
      <c r="C7"/>
      <c r="D7"/>
      <c r="E7"/>
      <c r="F7"/>
      <c r="G7"/>
      <c r="H7"/>
      <c r="I7"/>
      <c r="J7"/>
      <c r="K7"/>
      <c r="L7"/>
    </row>
    <row r="8" spans="1:12">
      <c r="A8" s="11" t="s">
        <v>2</v>
      </c>
      <c r="B8" s="12">
        <v>46023</v>
      </c>
      <c r="C8"/>
      <c r="D8"/>
      <c r="E8"/>
      <c r="F8"/>
      <c r="G8"/>
      <c r="H8"/>
      <c r="I8"/>
      <c r="J8"/>
      <c r="K8"/>
      <c r="L8"/>
    </row>
    <row r="9" spans="1:12">
      <c r="A9" s="11" t="s">
        <v>3</v>
      </c>
      <c r="B9" s="12">
        <v>46203</v>
      </c>
      <c r="C9"/>
      <c r="D9"/>
      <c r="E9"/>
      <c r="F9"/>
      <c r="G9"/>
      <c r="H9"/>
      <c r="I9"/>
      <c r="J9"/>
      <c r="K9"/>
      <c r="L9"/>
    </row>
    <row r="10" spans="1:12">
      <c r="A10" s="11" t="s">
        <v>4</v>
      </c>
      <c r="B10" s="12">
        <v>46211</v>
      </c>
      <c r="C10"/>
      <c r="D10"/>
      <c r="E10"/>
      <c r="F10"/>
      <c r="G10"/>
      <c r="H10"/>
      <c r="I10"/>
      <c r="J10"/>
      <c r="K10"/>
      <c r="L10"/>
    </row>
    <row r="11" spans="1:12">
      <c r="A11" s="13"/>
      <c r="B11" s="14"/>
      <c r="C11"/>
      <c r="D11"/>
      <c r="E11"/>
      <c r="F11"/>
      <c r="G11"/>
      <c r="H11"/>
      <c r="I11"/>
      <c r="J11"/>
      <c r="K11"/>
      <c r="L11"/>
    </row>
    <row r="12" spans="1:12">
      <c r="A12" s="7" t="s">
        <v>5</v>
      </c>
      <c r="B12" s="8"/>
      <c r="C12"/>
      <c r="D12"/>
      <c r="E12"/>
      <c r="F12"/>
      <c r="G12"/>
      <c r="H12"/>
      <c r="I12"/>
      <c r="J12"/>
      <c r="K12"/>
      <c r="L12"/>
    </row>
    <row r="13" spans="1:12">
      <c r="A13" s="11" t="s">
        <v>6</v>
      </c>
      <c r="B13" s="15" t="s">
        <v>513</v>
      </c>
      <c r="C13"/>
      <c r="D13"/>
      <c r="E13"/>
      <c r="F13"/>
      <c r="G13"/>
      <c r="H13"/>
      <c r="I13"/>
      <c r="J13"/>
      <c r="K13"/>
      <c r="L13"/>
    </row>
    <row r="14" spans="1:12">
      <c r="A14" s="16" t="s">
        <v>7</v>
      </c>
      <c r="B14" s="17" t="s">
        <v>514</v>
      </c>
      <c r="C14"/>
      <c r="D14"/>
      <c r="E14"/>
      <c r="F14"/>
      <c r="G14"/>
      <c r="H14"/>
      <c r="I14"/>
      <c r="J14"/>
      <c r="K14"/>
      <c r="L14"/>
    </row>
    <row r="15" spans="1:12">
      <c r="A15" s="16" t="s">
        <v>507</v>
      </c>
      <c r="B15" s="17" t="s">
        <v>515</v>
      </c>
      <c r="C15"/>
      <c r="D15"/>
      <c r="E15"/>
      <c r="F15"/>
      <c r="G15"/>
      <c r="H15"/>
      <c r="I15"/>
      <c r="J15"/>
      <c r="K15"/>
      <c r="L15"/>
    </row>
    <row r="16" spans="1:12">
      <c r="A16" s="11" t="s">
        <v>8</v>
      </c>
      <c r="B16" s="15" t="s">
        <v>516</v>
      </c>
      <c r="C16"/>
      <c r="D16"/>
      <c r="E16"/>
      <c r="F16"/>
      <c r="G16"/>
      <c r="H16"/>
      <c r="I16"/>
      <c r="J16"/>
      <c r="K16"/>
      <c r="L16"/>
    </row>
    <row r="17" spans="1:12">
      <c r="A17" s="11" t="s">
        <v>505</v>
      </c>
      <c r="B17" s="15" t="s">
        <v>517</v>
      </c>
      <c r="C17"/>
      <c r="D17"/>
      <c r="E17"/>
      <c r="F17"/>
      <c r="G17"/>
      <c r="H17"/>
      <c r="I17"/>
      <c r="J17"/>
      <c r="K17"/>
      <c r="L17"/>
    </row>
    <row r="18" spans="1:12">
      <c r="A18" s="11" t="s">
        <v>9</v>
      </c>
      <c r="B18" s="15"/>
      <c r="C18"/>
      <c r="D18"/>
      <c r="E18"/>
      <c r="F18"/>
      <c r="G18"/>
      <c r="H18"/>
      <c r="I18"/>
      <c r="J18"/>
      <c r="K18"/>
      <c r="L18"/>
    </row>
    <row r="19" spans="1:12">
      <c r="A19" s="11" t="s">
        <v>10</v>
      </c>
      <c r="B19" s="15" t="s">
        <v>518</v>
      </c>
      <c r="C19"/>
      <c r="D19"/>
      <c r="E19"/>
      <c r="F19"/>
      <c r="G19"/>
      <c r="H19"/>
      <c r="I19"/>
      <c r="J19"/>
      <c r="K19"/>
      <c r="L19"/>
    </row>
    <row r="20" spans="1:12">
      <c r="A20" s="11" t="s">
        <v>11</v>
      </c>
      <c r="B20" s="15" t="s">
        <v>519</v>
      </c>
      <c r="C20"/>
      <c r="D20"/>
      <c r="E20"/>
      <c r="F20"/>
      <c r="G20"/>
      <c r="H20"/>
      <c r="I20"/>
      <c r="J20"/>
      <c r="K20"/>
      <c r="L20"/>
    </row>
    <row r="21" spans="1:12">
      <c r="A21" s="16" t="s">
        <v>12</v>
      </c>
      <c r="B21" s="17" t="s">
        <v>520</v>
      </c>
      <c r="C21"/>
      <c r="D21"/>
      <c r="E21"/>
      <c r="F21"/>
      <c r="G21"/>
      <c r="H21"/>
      <c r="I21"/>
      <c r="J21"/>
      <c r="K21"/>
      <c r="L21"/>
    </row>
    <row r="22" spans="1:12">
      <c r="A22" s="16" t="s">
        <v>13</v>
      </c>
      <c r="B22" s="17"/>
      <c r="C22"/>
      <c r="D22"/>
      <c r="E22"/>
      <c r="F22"/>
      <c r="G22"/>
      <c r="H22"/>
      <c r="I22"/>
      <c r="J22"/>
      <c r="K22"/>
      <c r="L22"/>
    </row>
    <row r="23" spans="1:12">
      <c r="A23" s="16" t="s">
        <v>14</v>
      </c>
      <c r="B23" s="18" t="s">
        <v>521</v>
      </c>
    </row>
    <row r="24" spans="1:12">
      <c r="A24" s="16" t="s">
        <v>15</v>
      </c>
      <c r="B24" s="17" t="s">
        <v>522</v>
      </c>
    </row>
    <row r="25" spans="1:12">
      <c r="A25" s="16" t="s">
        <v>16</v>
      </c>
      <c r="B25" s="17" t="s">
        <v>523</v>
      </c>
    </row>
    <row r="26" spans="1:12">
      <c r="A26" s="19"/>
      <c r="B26" s="19"/>
    </row>
    <row r="27" spans="1:12">
      <c r="A27" s="20" t="s">
        <v>512</v>
      </c>
      <c r="B27" s="19"/>
    </row>
  </sheetData>
  <sheetProtection insertRows="0"/>
  <dataValidations count="2">
    <dataValidation type="list" allowBlank="1" showInputMessage="1" showErrorMessage="1" sqref="B14" xr:uid="{C6790B34-3B9D-46F6-A4BD-AED5BEDAE237}">
      <formula1>"Публично дружество,Емитент на облигации,Публично дружество/Емитент на облигации,АДСИЦ,Лице по §1д от ЗППЦК"</formula1>
    </dataValidation>
    <dataValidation type="list" allowBlank="1" showInputMessage="1" showErrorMessage="1" error="Изберете от списъка." sqref="B15" xr:uid="{6E4E6750-4A02-42D5-BB83-903A39A0CD1B}">
      <formula1>"Вписано решение за ликвидация,Решение за обявяване в несъстоятелност"</formula1>
    </dataValidation>
  </dataValidations>
  <pageMargins left="0.70866141732283472" right="0.70866141732283472" top="1.1811023622047245" bottom="0.74803149606299213" header="0.31496062992125984" footer="0.31496062992125984"/>
  <pageSetup paperSize="9" scale="87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BA56-0F9C-4737-88A2-DE869C9B777F}">
  <sheetPr codeName="Sheet2">
    <tabColor rgb="FF00B0F0"/>
    <pageSetUpPr fitToPage="1"/>
  </sheetPr>
  <dimension ref="A1:L320"/>
  <sheetViews>
    <sheetView tabSelected="1" showOutlineSymbols="0" topLeftCell="A37" workbookViewId="0">
      <selection activeCell="A73" sqref="A73:XFD78"/>
    </sheetView>
  </sheetViews>
  <sheetFormatPr defaultColWidth="9.33203125" defaultRowHeight="12"/>
  <cols>
    <col min="1" max="1" width="44" style="124" customWidth="1"/>
    <col min="2" max="2" width="10" style="124" customWidth="1"/>
    <col min="3" max="3" width="8.109375" style="124" customWidth="1"/>
    <col min="4" max="5" width="10.33203125" style="124" customWidth="1"/>
    <col min="6" max="6" width="10.6640625" style="124" customWidth="1"/>
    <col min="7" max="7" width="43.109375" style="124" customWidth="1"/>
    <col min="8" max="8" width="10.6640625" style="124" customWidth="1"/>
    <col min="9" max="9" width="8.44140625" style="124" customWidth="1"/>
    <col min="10" max="10" width="9.88671875" style="124" customWidth="1"/>
    <col min="11" max="11" width="10.33203125" style="124" customWidth="1"/>
    <col min="12" max="12" width="10.6640625" style="26" customWidth="1"/>
    <col min="13" max="16384" width="9.33203125" style="26"/>
  </cols>
  <sheetData>
    <row r="1" spans="1:12">
      <c r="A1" s="21"/>
      <c r="B1" s="21"/>
      <c r="C1" s="21"/>
      <c r="D1" s="22" t="s">
        <v>17</v>
      </c>
      <c r="E1" s="22"/>
      <c r="F1" s="22"/>
      <c r="G1" s="22"/>
      <c r="H1" s="23"/>
      <c r="I1" s="24"/>
      <c r="J1" s="24"/>
      <c r="K1" s="24"/>
      <c r="L1" s="25"/>
    </row>
    <row r="2" spans="1:12">
      <c r="A2" s="21"/>
      <c r="B2" s="21"/>
      <c r="C2" s="21"/>
      <c r="D2" s="23"/>
      <c r="E2" s="23"/>
      <c r="F2" s="23"/>
      <c r="G2" s="23"/>
      <c r="H2" s="23"/>
      <c r="I2" s="24"/>
      <c r="J2" s="24"/>
      <c r="K2" s="23"/>
      <c r="L2" s="25"/>
    </row>
    <row r="3" spans="1:12" ht="13.8">
      <c r="A3" s="296" t="str">
        <f>CONCATENATE("Име на отчитащото се предприятие: ",Начална!pdeName)</f>
        <v>Име на отчитащото се предприятие: Адванс Екуити Холдинг АД- в ликвидация</v>
      </c>
      <c r="B3" s="296"/>
      <c r="C3" s="296"/>
      <c r="D3" s="296"/>
      <c r="E3" s="28"/>
      <c r="F3" s="287" t="s">
        <v>504</v>
      </c>
      <c r="G3" s="28"/>
      <c r="H3" s="29"/>
      <c r="I3" s="30" t="str">
        <f>CONCATENATE("ЕИК: ",Начална!pdeManager)</f>
        <v>ЕИК: 175028954</v>
      </c>
      <c r="J3" s="24"/>
      <c r="L3" s="25"/>
    </row>
    <row r="4" spans="1:12" ht="13.8">
      <c r="A4" s="297" t="str">
        <f>CONCATENATE("Отчетен период: от ",TEXT(Начална!B8,"dd.mm.yyyy")," г. до ",TEXT(Начална!B9,"dd.mm.yyyy")," г.")</f>
        <v>Отчетен период: от 01.01.2026 г. до 30.06.2026 г.</v>
      </c>
      <c r="B4" s="297"/>
      <c r="C4" s="297"/>
      <c r="D4" s="297"/>
      <c r="E4" s="29"/>
      <c r="F4" s="29"/>
      <c r="G4" s="29"/>
      <c r="H4" s="29"/>
      <c r="I4" s="31"/>
      <c r="J4" s="24"/>
      <c r="K4" s="29"/>
      <c r="L4" s="25"/>
    </row>
    <row r="5" spans="1:12" ht="14.25" customHeight="1">
      <c r="A5" s="32"/>
      <c r="B5" s="27"/>
      <c r="C5" s="27"/>
      <c r="D5" s="29"/>
      <c r="E5" s="29"/>
      <c r="F5" s="29"/>
      <c r="G5" s="29"/>
      <c r="H5" s="29"/>
      <c r="I5" s="24"/>
      <c r="J5" s="24"/>
      <c r="K5" s="29"/>
      <c r="L5" s="28" t="s">
        <v>509</v>
      </c>
    </row>
    <row r="6" spans="1:12">
      <c r="A6" s="33" t="s">
        <v>18</v>
      </c>
      <c r="B6" s="34"/>
      <c r="C6" s="34"/>
      <c r="D6" s="34"/>
      <c r="E6" s="34"/>
      <c r="F6" s="34"/>
      <c r="G6" s="33" t="s">
        <v>19</v>
      </c>
      <c r="H6" s="34"/>
      <c r="I6" s="34"/>
      <c r="J6" s="34"/>
      <c r="K6" s="34"/>
      <c r="L6" s="34"/>
    </row>
    <row r="7" spans="1:12" ht="13.5" customHeight="1">
      <c r="A7" s="35"/>
      <c r="B7" s="36" t="s">
        <v>20</v>
      </c>
      <c r="C7" s="37" t="s">
        <v>21</v>
      </c>
      <c r="D7" s="38"/>
      <c r="E7" s="39"/>
      <c r="F7" s="294" t="s">
        <v>22</v>
      </c>
      <c r="G7" s="35"/>
      <c r="H7" s="36" t="s">
        <v>20</v>
      </c>
      <c r="I7" s="37" t="s">
        <v>21</v>
      </c>
      <c r="J7" s="38"/>
      <c r="K7" s="39"/>
      <c r="L7" s="294" t="s">
        <v>22</v>
      </c>
    </row>
    <row r="8" spans="1:12" ht="22.8">
      <c r="A8" s="40" t="s">
        <v>23</v>
      </c>
      <c r="B8" s="36" t="s">
        <v>24</v>
      </c>
      <c r="C8" s="41" t="s">
        <v>25</v>
      </c>
      <c r="D8" s="42" t="s">
        <v>26</v>
      </c>
      <c r="E8" s="43" t="s">
        <v>27</v>
      </c>
      <c r="F8" s="295"/>
      <c r="G8" s="40" t="s">
        <v>23</v>
      </c>
      <c r="H8" s="36" t="s">
        <v>24</v>
      </c>
      <c r="I8" s="41" t="s">
        <v>25</v>
      </c>
      <c r="J8" s="42" t="s">
        <v>26</v>
      </c>
      <c r="K8" s="43" t="s">
        <v>27</v>
      </c>
      <c r="L8" s="295"/>
    </row>
    <row r="9" spans="1:12">
      <c r="A9" s="40" t="s">
        <v>28</v>
      </c>
      <c r="B9" s="44" t="s">
        <v>29</v>
      </c>
      <c r="C9" s="44" t="s">
        <v>30</v>
      </c>
      <c r="D9" s="45">
        <v>2</v>
      </c>
      <c r="E9" s="45">
        <v>3</v>
      </c>
      <c r="F9" s="42">
        <v>4</v>
      </c>
      <c r="G9" s="46" t="s">
        <v>28</v>
      </c>
      <c r="H9" s="42" t="s">
        <v>29</v>
      </c>
      <c r="I9" s="42">
        <v>1</v>
      </c>
      <c r="J9" s="42">
        <v>2</v>
      </c>
      <c r="K9" s="45">
        <v>3</v>
      </c>
      <c r="L9" s="45">
        <v>4</v>
      </c>
    </row>
    <row r="10" spans="1:12" ht="22.8">
      <c r="A10" s="47" t="s">
        <v>31</v>
      </c>
      <c r="B10" s="44"/>
      <c r="C10" s="48"/>
      <c r="D10" s="48"/>
      <c r="E10" s="48"/>
      <c r="F10" s="49"/>
      <c r="G10" s="50" t="s">
        <v>32</v>
      </c>
      <c r="H10" s="51"/>
      <c r="I10" s="52"/>
      <c r="J10" s="52"/>
      <c r="K10" s="53"/>
      <c r="L10" s="53"/>
    </row>
    <row r="11" spans="1:12">
      <c r="A11" s="50" t="s">
        <v>33</v>
      </c>
      <c r="B11" s="54"/>
      <c r="C11" s="55"/>
      <c r="D11" s="48"/>
      <c r="E11" s="48"/>
      <c r="F11" s="49"/>
      <c r="G11" s="56" t="s">
        <v>34</v>
      </c>
      <c r="H11" s="51"/>
      <c r="I11" s="52"/>
      <c r="J11" s="52"/>
      <c r="K11" s="53"/>
      <c r="L11" s="53"/>
    </row>
    <row r="12" spans="1:12">
      <c r="A12" s="57" t="s">
        <v>35</v>
      </c>
      <c r="B12" s="51" t="s">
        <v>36</v>
      </c>
      <c r="C12" s="58"/>
      <c r="D12" s="59"/>
      <c r="E12" s="60">
        <f>C12+D12</f>
        <v>0</v>
      </c>
      <c r="F12" s="61"/>
      <c r="G12" s="62" t="s">
        <v>37</v>
      </c>
      <c r="H12" s="51" t="s">
        <v>38</v>
      </c>
      <c r="I12" s="61"/>
      <c r="J12" s="61">
        <v>18379</v>
      </c>
      <c r="K12" s="60">
        <f>I12+J12</f>
        <v>18379</v>
      </c>
      <c r="L12" s="61">
        <v>18379</v>
      </c>
    </row>
    <row r="13" spans="1:12">
      <c r="A13" s="57" t="s">
        <v>39</v>
      </c>
      <c r="B13" s="51" t="s">
        <v>40</v>
      </c>
      <c r="C13" s="63"/>
      <c r="D13" s="59"/>
      <c r="E13" s="60">
        <f t="shared" ref="E13:E71" si="0">C13+D13</f>
        <v>0</v>
      </c>
      <c r="F13" s="61"/>
      <c r="G13" s="64" t="s">
        <v>41</v>
      </c>
      <c r="H13" s="51" t="s">
        <v>42</v>
      </c>
      <c r="I13" s="65"/>
      <c r="J13" s="65">
        <v>18379</v>
      </c>
      <c r="K13" s="60">
        <f>I13+J13</f>
        <v>18379</v>
      </c>
      <c r="L13" s="65">
        <v>18379</v>
      </c>
    </row>
    <row r="14" spans="1:12">
      <c r="A14" s="66" t="s">
        <v>43</v>
      </c>
      <c r="B14" s="51" t="s">
        <v>44</v>
      </c>
      <c r="C14" s="63"/>
      <c r="D14" s="59">
        <v>1</v>
      </c>
      <c r="E14" s="60">
        <f t="shared" si="0"/>
        <v>1</v>
      </c>
      <c r="F14" s="61">
        <v>1</v>
      </c>
      <c r="G14" s="64" t="s">
        <v>45</v>
      </c>
      <c r="H14" s="51" t="s">
        <v>46</v>
      </c>
      <c r="I14" s="65"/>
      <c r="J14" s="65"/>
      <c r="K14" s="60">
        <f>I14+J14</f>
        <v>0</v>
      </c>
      <c r="L14" s="65"/>
    </row>
    <row r="15" spans="1:12">
      <c r="A15" s="66" t="s">
        <v>47</v>
      </c>
      <c r="B15" s="51" t="s">
        <v>48</v>
      </c>
      <c r="C15" s="63"/>
      <c r="D15" s="59"/>
      <c r="E15" s="60">
        <f t="shared" si="0"/>
        <v>0</v>
      </c>
      <c r="F15" s="61"/>
      <c r="G15" s="64" t="s">
        <v>49</v>
      </c>
      <c r="H15" s="51" t="s">
        <v>50</v>
      </c>
      <c r="I15" s="67"/>
      <c r="J15" s="67"/>
      <c r="K15" s="60">
        <f>I15+J15</f>
        <v>0</v>
      </c>
      <c r="L15" s="67"/>
    </row>
    <row r="16" spans="1:12">
      <c r="A16" s="66" t="s">
        <v>51</v>
      </c>
      <c r="B16" s="51" t="s">
        <v>52</v>
      </c>
      <c r="C16" s="63"/>
      <c r="D16" s="59"/>
      <c r="E16" s="60">
        <f t="shared" si="0"/>
        <v>0</v>
      </c>
      <c r="F16" s="61"/>
      <c r="G16" s="68" t="s">
        <v>53</v>
      </c>
      <c r="H16" s="69" t="s">
        <v>54</v>
      </c>
      <c r="I16" s="70">
        <f>I15+I12</f>
        <v>0</v>
      </c>
      <c r="J16" s="70">
        <f>J15+J12</f>
        <v>18379</v>
      </c>
      <c r="K16" s="70">
        <f>K15+K12</f>
        <v>18379</v>
      </c>
      <c r="L16" s="70">
        <f>L15+L12</f>
        <v>18379</v>
      </c>
    </row>
    <row r="17" spans="1:12">
      <c r="A17" s="66" t="s">
        <v>55</v>
      </c>
      <c r="B17" s="51" t="s">
        <v>56</v>
      </c>
      <c r="C17" s="63"/>
      <c r="D17" s="59"/>
      <c r="E17" s="60">
        <f t="shared" si="0"/>
        <v>0</v>
      </c>
      <c r="F17" s="61"/>
      <c r="G17" s="64"/>
      <c r="H17" s="69"/>
      <c r="I17" s="70"/>
      <c r="J17" s="70"/>
      <c r="K17" s="60"/>
      <c r="L17" s="60"/>
    </row>
    <row r="18" spans="1:12">
      <c r="A18" s="66" t="s">
        <v>57</v>
      </c>
      <c r="B18" s="51" t="s">
        <v>58</v>
      </c>
      <c r="C18" s="63"/>
      <c r="D18" s="59"/>
      <c r="E18" s="60">
        <f t="shared" si="0"/>
        <v>0</v>
      </c>
      <c r="F18" s="61"/>
      <c r="G18" s="56" t="s">
        <v>59</v>
      </c>
      <c r="H18" s="69" t="s">
        <v>60</v>
      </c>
      <c r="I18" s="71"/>
      <c r="J18" s="71">
        <v>-16</v>
      </c>
      <c r="K18" s="60">
        <f>I18+J18</f>
        <v>-16</v>
      </c>
      <c r="L18" s="72">
        <v>-39</v>
      </c>
    </row>
    <row r="19" spans="1:12">
      <c r="A19" s="66" t="s">
        <v>61</v>
      </c>
      <c r="B19" s="51" t="s">
        <v>62</v>
      </c>
      <c r="C19" s="73"/>
      <c r="D19" s="74"/>
      <c r="E19" s="60">
        <f t="shared" si="0"/>
        <v>0</v>
      </c>
      <c r="F19" s="65"/>
      <c r="G19" s="56" t="s">
        <v>63</v>
      </c>
      <c r="H19" s="69" t="s">
        <v>64</v>
      </c>
      <c r="I19" s="71"/>
      <c r="J19" s="71"/>
      <c r="K19" s="60">
        <f>I19+J19</f>
        <v>0</v>
      </c>
      <c r="L19" s="72"/>
    </row>
    <row r="20" spans="1:12">
      <c r="A20" s="66" t="s">
        <v>65</v>
      </c>
      <c r="B20" s="51" t="s">
        <v>66</v>
      </c>
      <c r="C20" s="63"/>
      <c r="D20" s="59"/>
      <c r="E20" s="60">
        <f t="shared" si="0"/>
        <v>0</v>
      </c>
      <c r="F20" s="61"/>
      <c r="G20" s="75"/>
      <c r="H20" s="76"/>
      <c r="I20" s="70"/>
      <c r="J20" s="70"/>
      <c r="K20" s="60"/>
      <c r="L20" s="60"/>
    </row>
    <row r="21" spans="1:12">
      <c r="A21" s="68" t="s">
        <v>53</v>
      </c>
      <c r="B21" s="69" t="s">
        <v>67</v>
      </c>
      <c r="C21" s="77">
        <f>SUM(C12:C18)+C20</f>
        <v>0</v>
      </c>
      <c r="D21" s="77">
        <f>SUM(D12:D18)+D20</f>
        <v>1</v>
      </c>
      <c r="E21" s="60">
        <f t="shared" si="0"/>
        <v>1</v>
      </c>
      <c r="F21" s="77">
        <f>SUM(F12:F18)+F20</f>
        <v>1</v>
      </c>
      <c r="G21" s="56" t="s">
        <v>68</v>
      </c>
      <c r="H21" s="51"/>
      <c r="I21" s="70"/>
      <c r="J21" s="70"/>
      <c r="K21" s="60"/>
      <c r="L21" s="60"/>
    </row>
    <row r="22" spans="1:12">
      <c r="A22" s="68"/>
      <c r="B22" s="69"/>
      <c r="C22" s="77"/>
      <c r="D22" s="60"/>
      <c r="E22" s="60"/>
      <c r="F22" s="70"/>
      <c r="G22" s="78" t="s">
        <v>69</v>
      </c>
      <c r="H22" s="51" t="s">
        <v>70</v>
      </c>
      <c r="I22" s="61"/>
      <c r="J22" s="61"/>
      <c r="K22" s="60">
        <f>I22+J22</f>
        <v>0</v>
      </c>
      <c r="L22" s="61"/>
    </row>
    <row r="23" spans="1:12">
      <c r="A23" s="50" t="s">
        <v>71</v>
      </c>
      <c r="B23" s="69"/>
      <c r="C23" s="77"/>
      <c r="D23" s="60"/>
      <c r="E23" s="60"/>
      <c r="F23" s="70"/>
      <c r="G23" s="66" t="s">
        <v>72</v>
      </c>
      <c r="H23" s="51" t="s">
        <v>73</v>
      </c>
      <c r="I23" s="71"/>
      <c r="J23" s="71">
        <v>-15441</v>
      </c>
      <c r="K23" s="60">
        <f>I23+J23</f>
        <v>-15441</v>
      </c>
      <c r="L23" s="71">
        <v>-15402</v>
      </c>
    </row>
    <row r="24" spans="1:12">
      <c r="A24" s="66" t="s">
        <v>74</v>
      </c>
      <c r="B24" s="51" t="s">
        <v>75</v>
      </c>
      <c r="C24" s="58"/>
      <c r="D24" s="58"/>
      <c r="E24" s="60">
        <f t="shared" si="0"/>
        <v>0</v>
      </c>
      <c r="F24" s="58"/>
      <c r="G24" s="68" t="s">
        <v>76</v>
      </c>
      <c r="H24" s="69" t="s">
        <v>77</v>
      </c>
      <c r="I24" s="70">
        <f>I23+I22</f>
        <v>0</v>
      </c>
      <c r="J24" s="70">
        <f>J23+J22</f>
        <v>-15441</v>
      </c>
      <c r="K24" s="70">
        <f>K23+K22</f>
        <v>-15441</v>
      </c>
      <c r="L24" s="70">
        <f>L23+L22</f>
        <v>-15402</v>
      </c>
    </row>
    <row r="25" spans="1:12">
      <c r="A25" s="79" t="s">
        <v>78</v>
      </c>
      <c r="B25" s="51" t="s">
        <v>79</v>
      </c>
      <c r="C25" s="61"/>
      <c r="D25" s="61"/>
      <c r="E25" s="60">
        <f t="shared" si="0"/>
        <v>0</v>
      </c>
      <c r="F25" s="61"/>
      <c r="G25" s="68"/>
      <c r="H25" s="69"/>
      <c r="I25" s="70"/>
      <c r="J25" s="70"/>
      <c r="K25" s="60"/>
      <c r="L25" s="60"/>
    </row>
    <row r="26" spans="1:12">
      <c r="A26" s="66" t="s">
        <v>80</v>
      </c>
      <c r="B26" s="51" t="s">
        <v>81</v>
      </c>
      <c r="C26" s="58"/>
      <c r="D26" s="58"/>
      <c r="E26" s="60">
        <f t="shared" si="0"/>
        <v>0</v>
      </c>
      <c r="F26" s="58"/>
      <c r="G26" s="80" t="s">
        <v>82</v>
      </c>
      <c r="H26" s="41" t="s">
        <v>83</v>
      </c>
      <c r="I26" s="70">
        <f>I24+I18+I16+I19</f>
        <v>0</v>
      </c>
      <c r="J26" s="70">
        <f>J24+J18+J16+J19</f>
        <v>2922</v>
      </c>
      <c r="K26" s="70">
        <f>K24+K18+K16+K19</f>
        <v>2922</v>
      </c>
      <c r="L26" s="70">
        <f>L24+L18+L16+L19</f>
        <v>2938</v>
      </c>
    </row>
    <row r="27" spans="1:12">
      <c r="A27" s="66" t="s">
        <v>84</v>
      </c>
      <c r="B27" s="51" t="s">
        <v>85</v>
      </c>
      <c r="C27" s="58"/>
      <c r="D27" s="58"/>
      <c r="E27" s="60">
        <f t="shared" si="0"/>
        <v>0</v>
      </c>
      <c r="F27" s="58"/>
      <c r="G27" s="50" t="s">
        <v>86</v>
      </c>
      <c r="H27" s="51"/>
      <c r="I27" s="81"/>
      <c r="J27" s="81"/>
      <c r="K27" s="81"/>
      <c r="L27" s="82"/>
    </row>
    <row r="28" spans="1:12">
      <c r="A28" s="68" t="s">
        <v>87</v>
      </c>
      <c r="B28" s="69" t="s">
        <v>88</v>
      </c>
      <c r="C28" s="77">
        <f>SUM(C24:C27)</f>
        <v>0</v>
      </c>
      <c r="D28" s="77">
        <f>SUM(D24:D27)</f>
        <v>0</v>
      </c>
      <c r="E28" s="60">
        <f t="shared" si="0"/>
        <v>0</v>
      </c>
      <c r="F28" s="77">
        <f>SUM(F24:F27)</f>
        <v>0</v>
      </c>
      <c r="G28" s="56" t="s">
        <v>89</v>
      </c>
      <c r="H28" s="51"/>
      <c r="I28" s="70"/>
      <c r="J28" s="70"/>
      <c r="K28" s="60"/>
      <c r="L28" s="60"/>
    </row>
    <row r="29" spans="1:12">
      <c r="A29" s="50" t="s">
        <v>90</v>
      </c>
      <c r="B29" s="51"/>
      <c r="C29" s="77"/>
      <c r="D29" s="60"/>
      <c r="E29" s="60"/>
      <c r="F29" s="70"/>
      <c r="G29" s="78" t="s">
        <v>91</v>
      </c>
      <c r="H29" s="51" t="s">
        <v>92</v>
      </c>
      <c r="I29" s="61"/>
      <c r="J29" s="61"/>
      <c r="K29" s="60">
        <f t="shared" ref="K29:K39" si="1">I29+J29</f>
        <v>0</v>
      </c>
      <c r="L29" s="61"/>
    </row>
    <row r="30" spans="1:12" ht="24">
      <c r="A30" s="78" t="s">
        <v>93</v>
      </c>
      <c r="B30" s="51" t="s">
        <v>94</v>
      </c>
      <c r="C30" s="63"/>
      <c r="D30" s="63"/>
      <c r="E30" s="60">
        <f t="shared" si="0"/>
        <v>0</v>
      </c>
      <c r="F30" s="63"/>
      <c r="G30" s="78" t="s">
        <v>95</v>
      </c>
      <c r="H30" s="51" t="s">
        <v>96</v>
      </c>
      <c r="I30" s="61"/>
      <c r="J30" s="61"/>
      <c r="K30" s="60">
        <f t="shared" si="1"/>
        <v>0</v>
      </c>
      <c r="L30" s="61"/>
    </row>
    <row r="31" spans="1:12">
      <c r="A31" s="66" t="s">
        <v>97</v>
      </c>
      <c r="B31" s="51" t="s">
        <v>98</v>
      </c>
      <c r="C31" s="63"/>
      <c r="D31" s="63"/>
      <c r="E31" s="60">
        <f t="shared" si="0"/>
        <v>0</v>
      </c>
      <c r="F31" s="63"/>
      <c r="G31" s="78" t="s">
        <v>99</v>
      </c>
      <c r="H31" s="51" t="s">
        <v>100</v>
      </c>
      <c r="I31" s="61"/>
      <c r="J31" s="61"/>
      <c r="K31" s="60">
        <f t="shared" si="1"/>
        <v>0</v>
      </c>
      <c r="L31" s="61"/>
    </row>
    <row r="32" spans="1:12">
      <c r="A32" s="66" t="s">
        <v>101</v>
      </c>
      <c r="B32" s="51" t="s">
        <v>102</v>
      </c>
      <c r="C32" s="63"/>
      <c r="D32" s="63"/>
      <c r="E32" s="60">
        <f t="shared" si="0"/>
        <v>0</v>
      </c>
      <c r="F32" s="63"/>
      <c r="G32" s="78" t="s">
        <v>103</v>
      </c>
      <c r="H32" s="51" t="s">
        <v>104</v>
      </c>
      <c r="I32" s="61"/>
      <c r="J32" s="61"/>
      <c r="K32" s="60">
        <f t="shared" si="1"/>
        <v>0</v>
      </c>
      <c r="L32" s="61"/>
    </row>
    <row r="33" spans="1:12">
      <c r="A33" s="66" t="s">
        <v>105</v>
      </c>
      <c r="B33" s="51" t="s">
        <v>106</v>
      </c>
      <c r="C33" s="58"/>
      <c r="D33" s="58"/>
      <c r="E33" s="60">
        <f t="shared" si="0"/>
        <v>0</v>
      </c>
      <c r="F33" s="58"/>
      <c r="G33" s="78" t="s">
        <v>107</v>
      </c>
      <c r="H33" s="51" t="s">
        <v>108</v>
      </c>
      <c r="I33" s="61"/>
      <c r="J33" s="61"/>
      <c r="K33" s="60">
        <f t="shared" si="1"/>
        <v>0</v>
      </c>
      <c r="L33" s="61"/>
    </row>
    <row r="34" spans="1:12">
      <c r="A34" s="66" t="s">
        <v>109</v>
      </c>
      <c r="B34" s="51" t="s">
        <v>110</v>
      </c>
      <c r="C34" s="61"/>
      <c r="D34" s="61"/>
      <c r="E34" s="60">
        <f t="shared" si="0"/>
        <v>0</v>
      </c>
      <c r="F34" s="61"/>
      <c r="G34" s="62" t="s">
        <v>111</v>
      </c>
      <c r="H34" s="51" t="s">
        <v>112</v>
      </c>
      <c r="I34" s="61"/>
      <c r="J34" s="61"/>
      <c r="K34" s="60">
        <f t="shared" si="1"/>
        <v>0</v>
      </c>
      <c r="L34" s="61"/>
    </row>
    <row r="35" spans="1:12">
      <c r="A35" s="68" t="s">
        <v>113</v>
      </c>
      <c r="B35" s="69" t="s">
        <v>114</v>
      </c>
      <c r="C35" s="83">
        <f>SUM(C30:C34)</f>
        <v>0</v>
      </c>
      <c r="D35" s="83">
        <f>SUM(D30:D34)</f>
        <v>0</v>
      </c>
      <c r="E35" s="60">
        <f t="shared" si="0"/>
        <v>0</v>
      </c>
      <c r="F35" s="83">
        <f>SUM(F30:F34)</f>
        <v>0</v>
      </c>
      <c r="G35" s="62" t="s">
        <v>115</v>
      </c>
      <c r="H35" s="51" t="s">
        <v>116</v>
      </c>
      <c r="I35" s="61"/>
      <c r="J35" s="61"/>
      <c r="K35" s="60">
        <f t="shared" si="1"/>
        <v>0</v>
      </c>
      <c r="L35" s="61"/>
    </row>
    <row r="36" spans="1:12" ht="22.8">
      <c r="A36" s="47" t="s">
        <v>117</v>
      </c>
      <c r="B36" s="69" t="s">
        <v>118</v>
      </c>
      <c r="C36" s="77">
        <f>C35+C28+C21</f>
        <v>0</v>
      </c>
      <c r="D36" s="77">
        <f>D35+D28+D21</f>
        <v>1</v>
      </c>
      <c r="E36" s="60">
        <f t="shared" si="0"/>
        <v>1</v>
      </c>
      <c r="F36" s="77">
        <f>F35+F28+F21</f>
        <v>1</v>
      </c>
      <c r="G36" s="62" t="s">
        <v>119</v>
      </c>
      <c r="H36" s="51" t="s">
        <v>120</v>
      </c>
      <c r="I36" s="61"/>
      <c r="J36" s="61"/>
      <c r="K36" s="60">
        <f t="shared" si="1"/>
        <v>0</v>
      </c>
      <c r="L36" s="61"/>
    </row>
    <row r="37" spans="1:12" ht="22.8">
      <c r="A37" s="50" t="s">
        <v>121</v>
      </c>
      <c r="B37" s="51"/>
      <c r="C37" s="77"/>
      <c r="D37" s="60"/>
      <c r="E37" s="60"/>
      <c r="F37" s="70"/>
      <c r="G37" s="78" t="s">
        <v>122</v>
      </c>
      <c r="H37" s="51" t="s">
        <v>123</v>
      </c>
      <c r="I37" s="61"/>
      <c r="J37" s="61"/>
      <c r="K37" s="60">
        <f t="shared" si="1"/>
        <v>0</v>
      </c>
      <c r="L37" s="61"/>
    </row>
    <row r="38" spans="1:12">
      <c r="A38" s="50" t="s">
        <v>124</v>
      </c>
      <c r="B38" s="51"/>
      <c r="C38" s="77"/>
      <c r="D38" s="60"/>
      <c r="E38" s="60"/>
      <c r="F38" s="70"/>
      <c r="G38" s="78" t="s">
        <v>125</v>
      </c>
      <c r="H38" s="51" t="s">
        <v>126</v>
      </c>
      <c r="I38" s="61"/>
      <c r="J38" s="61"/>
      <c r="K38" s="60">
        <f t="shared" si="1"/>
        <v>0</v>
      </c>
      <c r="L38" s="61"/>
    </row>
    <row r="39" spans="1:12">
      <c r="A39" s="66" t="s">
        <v>127</v>
      </c>
      <c r="B39" s="51" t="s">
        <v>128</v>
      </c>
      <c r="C39" s="84"/>
      <c r="D39" s="84"/>
      <c r="E39" s="60">
        <f t="shared" si="0"/>
        <v>0</v>
      </c>
      <c r="F39" s="84"/>
      <c r="G39" s="78" t="s">
        <v>129</v>
      </c>
      <c r="H39" s="85" t="s">
        <v>130</v>
      </c>
      <c r="I39" s="61"/>
      <c r="J39" s="61"/>
      <c r="K39" s="60">
        <f t="shared" si="1"/>
        <v>0</v>
      </c>
      <c r="L39" s="61"/>
    </row>
    <row r="40" spans="1:12">
      <c r="A40" s="66" t="s">
        <v>131</v>
      </c>
      <c r="B40" s="51" t="s">
        <v>132</v>
      </c>
      <c r="C40" s="63"/>
      <c r="D40" s="63"/>
      <c r="E40" s="60">
        <f t="shared" si="0"/>
        <v>0</v>
      </c>
      <c r="F40" s="63"/>
      <c r="G40" s="68" t="s">
        <v>53</v>
      </c>
      <c r="H40" s="86" t="s">
        <v>133</v>
      </c>
      <c r="I40" s="70">
        <f>SUM(I29:I39)</f>
        <v>0</v>
      </c>
      <c r="J40" s="70">
        <f>SUM(J29:J39)</f>
        <v>0</v>
      </c>
      <c r="K40" s="70">
        <f>SUM(K29:K39)</f>
        <v>0</v>
      </c>
      <c r="L40" s="70">
        <f>SUM(L29:L39)</f>
        <v>0</v>
      </c>
    </row>
    <row r="41" spans="1:12">
      <c r="A41" s="66" t="s">
        <v>134</v>
      </c>
      <c r="B41" s="51" t="s">
        <v>135</v>
      </c>
      <c r="C41" s="63"/>
      <c r="D41" s="63"/>
      <c r="E41" s="60">
        <f t="shared" si="0"/>
        <v>0</v>
      </c>
      <c r="F41" s="63"/>
      <c r="G41" s="56"/>
      <c r="H41" s="87"/>
      <c r="I41" s="70"/>
      <c r="J41" s="70"/>
      <c r="K41" s="60"/>
      <c r="L41" s="60"/>
    </row>
    <row r="42" spans="1:12" ht="22.8">
      <c r="A42" s="66" t="s">
        <v>136</v>
      </c>
      <c r="B42" s="51" t="s">
        <v>137</v>
      </c>
      <c r="C42" s="63"/>
      <c r="D42" s="63"/>
      <c r="E42" s="60">
        <f t="shared" si="0"/>
        <v>0</v>
      </c>
      <c r="F42" s="63"/>
      <c r="G42" s="56" t="s">
        <v>138</v>
      </c>
      <c r="H42" s="87"/>
      <c r="I42" s="70"/>
      <c r="J42" s="70"/>
      <c r="K42" s="60"/>
      <c r="L42" s="60"/>
    </row>
    <row r="43" spans="1:12">
      <c r="A43" s="66" t="s">
        <v>109</v>
      </c>
      <c r="B43" s="51" t="s">
        <v>139</v>
      </c>
      <c r="C43" s="63"/>
      <c r="D43" s="63"/>
      <c r="E43" s="60">
        <f t="shared" si="0"/>
        <v>0</v>
      </c>
      <c r="F43" s="63"/>
      <c r="G43" s="78" t="s">
        <v>140</v>
      </c>
      <c r="H43" s="51" t="s">
        <v>141</v>
      </c>
      <c r="I43" s="61"/>
      <c r="J43" s="61">
        <v>2</v>
      </c>
      <c r="K43" s="60">
        <f t="shared" ref="K43:K50" si="2">I43+J43</f>
        <v>2</v>
      </c>
      <c r="L43" s="61">
        <v>4</v>
      </c>
    </row>
    <row r="44" spans="1:12">
      <c r="A44" s="68" t="s">
        <v>53</v>
      </c>
      <c r="B44" s="69" t="s">
        <v>142</v>
      </c>
      <c r="C44" s="77">
        <f>SUM(C39:C43)</f>
        <v>0</v>
      </c>
      <c r="D44" s="77">
        <f>SUM(D39:D43)</f>
        <v>0</v>
      </c>
      <c r="E44" s="60">
        <f t="shared" si="0"/>
        <v>0</v>
      </c>
      <c r="F44" s="77">
        <f>SUM(F39:F43)</f>
        <v>0</v>
      </c>
      <c r="G44" s="78" t="s">
        <v>143</v>
      </c>
      <c r="H44" s="51" t="s">
        <v>144</v>
      </c>
      <c r="I44" s="61"/>
      <c r="J44" s="61"/>
      <c r="K44" s="60">
        <f t="shared" si="2"/>
        <v>0</v>
      </c>
      <c r="L44" s="61"/>
    </row>
    <row r="45" spans="1:12">
      <c r="A45" s="68"/>
      <c r="B45" s="69"/>
      <c r="C45" s="77"/>
      <c r="D45" s="60"/>
      <c r="E45" s="60"/>
      <c r="F45" s="70"/>
      <c r="G45" s="78" t="s">
        <v>145</v>
      </c>
      <c r="H45" s="51" t="s">
        <v>146</v>
      </c>
      <c r="I45" s="61"/>
      <c r="J45" s="61"/>
      <c r="K45" s="60">
        <f t="shared" si="2"/>
        <v>0</v>
      </c>
      <c r="L45" s="61">
        <v>1</v>
      </c>
    </row>
    <row r="46" spans="1:12">
      <c r="A46" s="50" t="s">
        <v>147</v>
      </c>
      <c r="B46" s="51"/>
      <c r="C46" s="77"/>
      <c r="D46" s="60"/>
      <c r="E46" s="60"/>
      <c r="F46" s="70"/>
      <c r="G46" s="78" t="s">
        <v>148</v>
      </c>
      <c r="H46" s="51" t="s">
        <v>149</v>
      </c>
      <c r="I46" s="61"/>
      <c r="J46" s="61"/>
      <c r="K46" s="60">
        <f t="shared" si="2"/>
        <v>0</v>
      </c>
      <c r="L46" s="61"/>
    </row>
    <row r="47" spans="1:12">
      <c r="A47" s="66" t="s">
        <v>150</v>
      </c>
      <c r="B47" s="51" t="s">
        <v>151</v>
      </c>
      <c r="C47" s="63"/>
      <c r="D47" s="63"/>
      <c r="E47" s="60">
        <f t="shared" si="0"/>
        <v>0</v>
      </c>
      <c r="F47" s="63"/>
      <c r="G47" s="78" t="s">
        <v>152</v>
      </c>
      <c r="H47" s="51" t="s">
        <v>141</v>
      </c>
      <c r="I47" s="61"/>
      <c r="J47" s="61"/>
      <c r="K47" s="60">
        <f t="shared" si="2"/>
        <v>0</v>
      </c>
      <c r="L47" s="61"/>
    </row>
    <row r="48" spans="1:12">
      <c r="A48" s="66" t="s">
        <v>153</v>
      </c>
      <c r="B48" s="51" t="s">
        <v>154</v>
      </c>
      <c r="C48" s="63"/>
      <c r="D48" s="63"/>
      <c r="E48" s="60">
        <f t="shared" si="0"/>
        <v>0</v>
      </c>
      <c r="F48" s="63"/>
      <c r="G48" s="78" t="s">
        <v>155</v>
      </c>
      <c r="H48" s="51" t="s">
        <v>156</v>
      </c>
      <c r="I48" s="61"/>
      <c r="J48" s="61">
        <v>1</v>
      </c>
      <c r="K48" s="60">
        <f t="shared" si="2"/>
        <v>1</v>
      </c>
      <c r="L48" s="61">
        <v>1</v>
      </c>
    </row>
    <row r="49" spans="1:12">
      <c r="A49" s="66" t="s">
        <v>157</v>
      </c>
      <c r="B49" s="51" t="s">
        <v>158</v>
      </c>
      <c r="C49" s="58"/>
      <c r="D49" s="58"/>
      <c r="E49" s="60">
        <f t="shared" si="0"/>
        <v>0</v>
      </c>
      <c r="F49" s="58"/>
      <c r="G49" s="78" t="s">
        <v>159</v>
      </c>
      <c r="H49" s="51" t="s">
        <v>160</v>
      </c>
      <c r="I49" s="61"/>
      <c r="J49" s="61">
        <v>1</v>
      </c>
      <c r="K49" s="60">
        <f t="shared" si="2"/>
        <v>1</v>
      </c>
      <c r="L49" s="61">
        <v>1</v>
      </c>
    </row>
    <row r="50" spans="1:12">
      <c r="A50" s="66" t="s">
        <v>161</v>
      </c>
      <c r="B50" s="51" t="s">
        <v>162</v>
      </c>
      <c r="C50" s="63"/>
      <c r="D50" s="63"/>
      <c r="E50" s="60">
        <f t="shared" si="0"/>
        <v>0</v>
      </c>
      <c r="F50" s="63"/>
      <c r="G50" s="78" t="s">
        <v>65</v>
      </c>
      <c r="H50" s="51" t="s">
        <v>163</v>
      </c>
      <c r="I50" s="61"/>
      <c r="J50" s="61">
        <v>4</v>
      </c>
      <c r="K50" s="60">
        <f t="shared" si="2"/>
        <v>4</v>
      </c>
      <c r="L50" s="61">
        <v>5</v>
      </c>
    </row>
    <row r="51" spans="1:12">
      <c r="A51" s="66" t="s">
        <v>164</v>
      </c>
      <c r="B51" s="51" t="s">
        <v>165</v>
      </c>
      <c r="C51" s="63"/>
      <c r="D51" s="63"/>
      <c r="E51" s="60">
        <f t="shared" si="0"/>
        <v>0</v>
      </c>
      <c r="F51" s="63"/>
      <c r="G51" s="68" t="s">
        <v>87</v>
      </c>
      <c r="H51" s="69" t="s">
        <v>166</v>
      </c>
      <c r="I51" s="70">
        <f>SUM(I43:I50)</f>
        <v>0</v>
      </c>
      <c r="J51" s="70">
        <f>SUM(J43:J50)</f>
        <v>8</v>
      </c>
      <c r="K51" s="70">
        <f>SUM(K43:K50)</f>
        <v>8</v>
      </c>
      <c r="L51" s="70">
        <f>SUM(L43:L50)</f>
        <v>12</v>
      </c>
    </row>
    <row r="52" spans="1:12">
      <c r="A52" s="66" t="s">
        <v>167</v>
      </c>
      <c r="B52" s="51" t="s">
        <v>168</v>
      </c>
      <c r="C52" s="63"/>
      <c r="D52" s="63">
        <v>203</v>
      </c>
      <c r="E52" s="60">
        <f t="shared" si="0"/>
        <v>203</v>
      </c>
      <c r="F52" s="63">
        <v>223</v>
      </c>
      <c r="G52" s="50" t="s">
        <v>169</v>
      </c>
      <c r="H52" s="69" t="s">
        <v>170</v>
      </c>
      <c r="I52" s="70">
        <f>I40+I51</f>
        <v>0</v>
      </c>
      <c r="J52" s="70">
        <f>J40+J51</f>
        <v>8</v>
      </c>
      <c r="K52" s="70">
        <f>K40+K51</f>
        <v>8</v>
      </c>
      <c r="L52" s="70">
        <f>L40+L51</f>
        <v>12</v>
      </c>
    </row>
    <row r="53" spans="1:12">
      <c r="A53" s="68" t="s">
        <v>87</v>
      </c>
      <c r="B53" s="69" t="s">
        <v>171</v>
      </c>
      <c r="C53" s="77">
        <f>SUM(C47:C52)</f>
        <v>0</v>
      </c>
      <c r="D53" s="77">
        <f>SUM(D47:D52)</f>
        <v>203</v>
      </c>
      <c r="E53" s="60">
        <f t="shared" si="0"/>
        <v>203</v>
      </c>
      <c r="F53" s="77">
        <f>SUM(F47:F52)</f>
        <v>223</v>
      </c>
      <c r="G53" s="78"/>
      <c r="H53" s="69"/>
      <c r="I53" s="70"/>
      <c r="J53" s="70"/>
      <c r="K53" s="60"/>
      <c r="L53" s="60"/>
    </row>
    <row r="54" spans="1:12" ht="22.8">
      <c r="A54" s="50" t="s">
        <v>172</v>
      </c>
      <c r="B54" s="69"/>
      <c r="C54" s="70"/>
      <c r="D54" s="60"/>
      <c r="E54" s="60"/>
      <c r="F54" s="70"/>
      <c r="G54" s="78"/>
      <c r="H54" s="41"/>
      <c r="I54" s="70"/>
      <c r="J54" s="70"/>
      <c r="K54" s="60"/>
      <c r="L54" s="60"/>
    </row>
    <row r="55" spans="1:12">
      <c r="A55" s="66" t="s">
        <v>173</v>
      </c>
      <c r="B55" s="51" t="s">
        <v>174</v>
      </c>
      <c r="C55" s="70">
        <f>SUM(C56:C59)</f>
        <v>0</v>
      </c>
      <c r="D55" s="70">
        <f>SUM(D56:D59)</f>
        <v>2725</v>
      </c>
      <c r="E55" s="60">
        <f t="shared" si="0"/>
        <v>2725</v>
      </c>
      <c r="F55" s="70">
        <f>SUM(F56:F59)</f>
        <v>2725</v>
      </c>
      <c r="G55" s="78"/>
      <c r="H55" s="41"/>
      <c r="I55" s="70"/>
      <c r="J55" s="70"/>
      <c r="K55" s="60"/>
      <c r="L55" s="60"/>
    </row>
    <row r="56" spans="1:12">
      <c r="A56" s="88" t="s">
        <v>175</v>
      </c>
      <c r="B56" s="51" t="s">
        <v>176</v>
      </c>
      <c r="C56" s="61"/>
      <c r="D56" s="61">
        <v>2725</v>
      </c>
      <c r="E56" s="60">
        <f t="shared" si="0"/>
        <v>2725</v>
      </c>
      <c r="F56" s="61">
        <v>2725</v>
      </c>
      <c r="G56" s="78"/>
      <c r="H56" s="41"/>
      <c r="I56" s="70"/>
      <c r="J56" s="70"/>
      <c r="K56" s="60"/>
      <c r="L56" s="60"/>
    </row>
    <row r="57" spans="1:12">
      <c r="A57" s="66" t="s">
        <v>177</v>
      </c>
      <c r="B57" s="51" t="s">
        <v>178</v>
      </c>
      <c r="C57" s="61"/>
      <c r="D57" s="61"/>
      <c r="E57" s="60">
        <f t="shared" si="0"/>
        <v>0</v>
      </c>
      <c r="F57" s="61"/>
      <c r="G57" s="78"/>
      <c r="H57" s="88"/>
      <c r="I57" s="70"/>
      <c r="J57" s="70"/>
      <c r="K57" s="60"/>
      <c r="L57" s="60"/>
    </row>
    <row r="58" spans="1:12">
      <c r="A58" s="66" t="s">
        <v>179</v>
      </c>
      <c r="B58" s="51" t="s">
        <v>180</v>
      </c>
      <c r="C58" s="61"/>
      <c r="D58" s="61"/>
      <c r="E58" s="60">
        <f t="shared" si="0"/>
        <v>0</v>
      </c>
      <c r="F58" s="61"/>
      <c r="G58" s="78"/>
      <c r="H58" s="51"/>
      <c r="I58" s="70"/>
      <c r="J58" s="70"/>
      <c r="K58" s="60"/>
      <c r="L58" s="60"/>
    </row>
    <row r="59" spans="1:12">
      <c r="A59" s="66" t="s">
        <v>181</v>
      </c>
      <c r="B59" s="51" t="s">
        <v>182</v>
      </c>
      <c r="C59" s="61"/>
      <c r="D59" s="61"/>
      <c r="E59" s="60">
        <f t="shared" si="0"/>
        <v>0</v>
      </c>
      <c r="F59" s="61"/>
      <c r="G59" s="78"/>
      <c r="H59" s="89"/>
      <c r="I59" s="70"/>
      <c r="J59" s="70"/>
      <c r="K59" s="60"/>
      <c r="L59" s="60"/>
    </row>
    <row r="60" spans="1:12">
      <c r="A60" s="66" t="s">
        <v>183</v>
      </c>
      <c r="B60" s="51" t="s">
        <v>184</v>
      </c>
      <c r="C60" s="61"/>
      <c r="D60" s="59"/>
      <c r="E60" s="60">
        <f t="shared" si="0"/>
        <v>0</v>
      </c>
      <c r="F60" s="61"/>
      <c r="G60" s="78"/>
      <c r="H60" s="88"/>
      <c r="I60" s="70"/>
      <c r="J60" s="70"/>
      <c r="K60" s="60"/>
      <c r="L60" s="60"/>
    </row>
    <row r="61" spans="1:12">
      <c r="A61" s="66" t="s">
        <v>185</v>
      </c>
      <c r="B61" s="51" t="s">
        <v>186</v>
      </c>
      <c r="C61" s="61"/>
      <c r="D61" s="59"/>
      <c r="E61" s="60">
        <f t="shared" si="0"/>
        <v>0</v>
      </c>
      <c r="F61" s="61"/>
      <c r="G61" s="78"/>
      <c r="H61" s="51"/>
      <c r="I61" s="70"/>
      <c r="J61" s="70"/>
      <c r="K61" s="60"/>
      <c r="L61" s="60"/>
    </row>
    <row r="62" spans="1:12">
      <c r="A62" s="66" t="s">
        <v>187</v>
      </c>
      <c r="B62" s="51" t="s">
        <v>188</v>
      </c>
      <c r="C62" s="65"/>
      <c r="D62" s="74"/>
      <c r="E62" s="60">
        <f t="shared" si="0"/>
        <v>0</v>
      </c>
      <c r="F62" s="65"/>
      <c r="G62" s="78"/>
      <c r="H62" s="51"/>
      <c r="I62" s="70"/>
      <c r="J62" s="70"/>
      <c r="K62" s="60"/>
      <c r="L62" s="60"/>
    </row>
    <row r="63" spans="1:12">
      <c r="A63" s="66" t="s">
        <v>189</v>
      </c>
      <c r="B63" s="51" t="s">
        <v>190</v>
      </c>
      <c r="C63" s="61"/>
      <c r="D63" s="59"/>
      <c r="E63" s="60">
        <f t="shared" si="0"/>
        <v>0</v>
      </c>
      <c r="F63" s="61"/>
      <c r="G63" s="78"/>
      <c r="H63" s="51"/>
      <c r="I63" s="70"/>
      <c r="J63" s="70"/>
      <c r="K63" s="60"/>
      <c r="L63" s="60"/>
    </row>
    <row r="64" spans="1:12">
      <c r="A64" s="64" t="s">
        <v>109</v>
      </c>
      <c r="B64" s="51" t="s">
        <v>191</v>
      </c>
      <c r="C64" s="61"/>
      <c r="D64" s="59"/>
      <c r="E64" s="60">
        <f t="shared" si="0"/>
        <v>0</v>
      </c>
      <c r="F64" s="61"/>
      <c r="G64" s="78"/>
      <c r="H64" s="51"/>
      <c r="I64" s="70"/>
      <c r="J64" s="70"/>
      <c r="K64" s="60"/>
      <c r="L64" s="60"/>
    </row>
    <row r="65" spans="1:12">
      <c r="A65" s="68" t="s">
        <v>113</v>
      </c>
      <c r="B65" s="69" t="s">
        <v>192</v>
      </c>
      <c r="C65" s="70">
        <f>C55+C60+C61+C63+C64</f>
        <v>0</v>
      </c>
      <c r="D65" s="70">
        <f>D55+D60+D61+D63+D64</f>
        <v>2725</v>
      </c>
      <c r="E65" s="60">
        <f t="shared" si="0"/>
        <v>2725</v>
      </c>
      <c r="F65" s="70">
        <f>F55+F60+F61+F63+F64</f>
        <v>2725</v>
      </c>
      <c r="G65" s="78"/>
      <c r="H65" s="51"/>
      <c r="I65" s="70"/>
      <c r="J65" s="70"/>
      <c r="K65" s="60"/>
      <c r="L65" s="60"/>
    </row>
    <row r="66" spans="1:12">
      <c r="A66" s="90" t="s">
        <v>193</v>
      </c>
      <c r="B66" s="91"/>
      <c r="C66" s="70"/>
      <c r="D66" s="70"/>
      <c r="E66" s="60"/>
      <c r="F66" s="92"/>
      <c r="G66" s="68"/>
      <c r="H66" s="51"/>
      <c r="I66" s="70"/>
      <c r="J66" s="70"/>
      <c r="K66" s="60"/>
      <c r="L66" s="93"/>
    </row>
    <row r="67" spans="1:12">
      <c r="A67" s="64" t="s">
        <v>194</v>
      </c>
      <c r="B67" s="51" t="s">
        <v>195</v>
      </c>
      <c r="C67" s="61"/>
      <c r="D67" s="61"/>
      <c r="E67" s="60">
        <f t="shared" si="0"/>
        <v>0</v>
      </c>
      <c r="F67" s="61"/>
      <c r="G67" s="56"/>
      <c r="H67" s="51"/>
      <c r="I67" s="70"/>
      <c r="J67" s="70"/>
      <c r="K67" s="60"/>
      <c r="L67" s="60"/>
    </row>
    <row r="68" spans="1:12">
      <c r="A68" s="64" t="s">
        <v>196</v>
      </c>
      <c r="B68" s="51" t="s">
        <v>197</v>
      </c>
      <c r="C68" s="61"/>
      <c r="D68" s="61">
        <v>1</v>
      </c>
      <c r="E68" s="60">
        <f t="shared" si="0"/>
        <v>1</v>
      </c>
      <c r="F68" s="61">
        <v>1</v>
      </c>
      <c r="G68" s="94"/>
      <c r="H68" s="51"/>
      <c r="I68" s="70"/>
      <c r="J68" s="70"/>
      <c r="K68" s="60"/>
      <c r="L68" s="60"/>
    </row>
    <row r="69" spans="1:12">
      <c r="A69" s="68" t="s">
        <v>76</v>
      </c>
      <c r="B69" s="69" t="s">
        <v>198</v>
      </c>
      <c r="C69" s="83">
        <f>C68+C67</f>
        <v>0</v>
      </c>
      <c r="D69" s="83">
        <f>D68+D67</f>
        <v>1</v>
      </c>
      <c r="E69" s="60">
        <f t="shared" si="0"/>
        <v>1</v>
      </c>
      <c r="F69" s="83">
        <f>F68+F67</f>
        <v>1</v>
      </c>
      <c r="G69" s="56"/>
      <c r="H69" s="51"/>
      <c r="I69" s="70"/>
      <c r="J69" s="70"/>
      <c r="K69" s="60"/>
      <c r="L69" s="60"/>
    </row>
    <row r="70" spans="1:12" ht="22.8">
      <c r="A70" s="50" t="s">
        <v>199</v>
      </c>
      <c r="B70" s="41" t="s">
        <v>200</v>
      </c>
      <c r="C70" s="70">
        <f>C69+C65+C53+C44</f>
        <v>0</v>
      </c>
      <c r="D70" s="70">
        <f>D69+D65+D53+D44</f>
        <v>2929</v>
      </c>
      <c r="E70" s="60">
        <f t="shared" si="0"/>
        <v>2929</v>
      </c>
      <c r="F70" s="70">
        <f>F69+F65+F53+F44</f>
        <v>2949</v>
      </c>
      <c r="G70" s="56"/>
      <c r="H70" s="69"/>
      <c r="I70" s="70"/>
      <c r="J70" s="70"/>
      <c r="K70" s="60"/>
      <c r="L70" s="60"/>
    </row>
    <row r="71" spans="1:12" ht="22.8">
      <c r="A71" s="95" t="s">
        <v>201</v>
      </c>
      <c r="B71" s="41" t="s">
        <v>202</v>
      </c>
      <c r="C71" s="77">
        <f>C70+C36</f>
        <v>0</v>
      </c>
      <c r="D71" s="77">
        <f>D70+D36</f>
        <v>2930</v>
      </c>
      <c r="E71" s="60">
        <f t="shared" si="0"/>
        <v>2930</v>
      </c>
      <c r="F71" s="77">
        <f>F70+F36</f>
        <v>2950</v>
      </c>
      <c r="G71" s="47" t="s">
        <v>203</v>
      </c>
      <c r="H71" s="41" t="s">
        <v>204</v>
      </c>
      <c r="I71" s="70">
        <f>I52+I26</f>
        <v>0</v>
      </c>
      <c r="J71" s="70">
        <f>J52+J26</f>
        <v>2930</v>
      </c>
      <c r="K71" s="70">
        <f>K52+K26</f>
        <v>2930</v>
      </c>
      <c r="L71" s="70">
        <f>L52+L26</f>
        <v>2950</v>
      </c>
    </row>
    <row r="72" spans="1:12">
      <c r="A72" s="321"/>
      <c r="B72" s="322"/>
      <c r="C72" s="323"/>
      <c r="D72" s="323"/>
      <c r="E72" s="324"/>
      <c r="F72" s="323"/>
      <c r="G72" s="325"/>
      <c r="H72" s="322"/>
      <c r="I72" s="326"/>
      <c r="J72" s="326"/>
      <c r="K72" s="326"/>
      <c r="L72" s="326"/>
    </row>
    <row r="73" spans="1:12">
      <c r="A73" s="321"/>
      <c r="B73" s="322"/>
      <c r="C73" s="323"/>
      <c r="D73" s="323"/>
      <c r="E73" s="324"/>
      <c r="F73" s="323"/>
      <c r="G73" s="325"/>
      <c r="H73" s="322"/>
      <c r="I73" s="326"/>
      <c r="J73" s="326"/>
      <c r="K73" s="326"/>
      <c r="L73" s="326"/>
    </row>
    <row r="74" spans="1:12">
      <c r="A74" s="321"/>
      <c r="B74" s="322"/>
      <c r="C74" s="323"/>
      <c r="D74" s="323"/>
      <c r="E74" s="324"/>
      <c r="F74" s="323"/>
      <c r="G74" s="325"/>
      <c r="H74" s="322"/>
      <c r="I74" s="326"/>
      <c r="J74" s="326"/>
      <c r="K74" s="326"/>
      <c r="L74" s="326"/>
    </row>
    <row r="75" spans="1:12">
      <c r="A75" s="321"/>
      <c r="B75" s="322"/>
      <c r="C75" s="323"/>
      <c r="D75" s="323"/>
      <c r="E75" s="324"/>
      <c r="F75" s="323"/>
      <c r="G75" s="325"/>
      <c r="H75" s="322"/>
      <c r="I75" s="326"/>
      <c r="J75" s="326"/>
      <c r="K75" s="326"/>
      <c r="L75" s="326"/>
    </row>
    <row r="76" spans="1:12">
      <c r="A76" s="321"/>
      <c r="B76" s="322"/>
      <c r="C76" s="323"/>
      <c r="D76" s="323"/>
      <c r="E76" s="324"/>
      <c r="F76" s="323"/>
      <c r="G76" s="325"/>
      <c r="H76" s="322"/>
      <c r="I76" s="326"/>
      <c r="J76" s="326"/>
      <c r="K76" s="326"/>
      <c r="L76" s="326"/>
    </row>
    <row r="77" spans="1:12">
      <c r="A77" s="321"/>
      <c r="B77" s="322"/>
      <c r="C77" s="323"/>
      <c r="D77" s="323"/>
      <c r="E77" s="324"/>
      <c r="F77" s="323"/>
      <c r="G77" s="325"/>
      <c r="H77" s="322"/>
      <c r="I77" s="326"/>
      <c r="J77" s="326"/>
      <c r="K77" s="326"/>
      <c r="L77" s="326"/>
    </row>
    <row r="78" spans="1:12">
      <c r="A78" s="321"/>
      <c r="B78" s="322"/>
      <c r="C78" s="323"/>
      <c r="D78" s="323"/>
      <c r="E78" s="324"/>
      <c r="F78" s="323"/>
      <c r="G78" s="325"/>
      <c r="H78" s="322"/>
      <c r="I78" s="326"/>
      <c r="J78" s="326"/>
      <c r="K78" s="326"/>
      <c r="L78" s="326"/>
    </row>
    <row r="79" spans="1:12">
      <c r="A79" s="321"/>
      <c r="B79" s="322"/>
      <c r="C79" s="323"/>
      <c r="D79" s="323"/>
      <c r="E79" s="324"/>
      <c r="F79" s="323"/>
      <c r="G79" s="325"/>
      <c r="H79" s="322"/>
      <c r="I79" s="326"/>
      <c r="J79" s="326"/>
      <c r="K79" s="326"/>
      <c r="L79" s="326"/>
    </row>
    <row r="80" spans="1:12">
      <c r="A80" s="321"/>
      <c r="B80" s="322"/>
      <c r="C80" s="323"/>
      <c r="D80" s="323"/>
      <c r="E80" s="324"/>
      <c r="F80" s="323"/>
      <c r="G80" s="325"/>
      <c r="H80" s="322"/>
      <c r="I80" s="326"/>
      <c r="J80" s="326"/>
      <c r="K80" s="326"/>
      <c r="L80" s="326"/>
    </row>
    <row r="81" spans="1:12">
      <c r="A81" s="321"/>
      <c r="B81" s="322"/>
      <c r="C81" s="323"/>
      <c r="D81" s="323"/>
      <c r="E81" s="324"/>
      <c r="F81" s="323"/>
      <c r="G81" s="325"/>
      <c r="H81" s="322"/>
      <c r="I81" s="326"/>
      <c r="J81" s="326"/>
      <c r="K81" s="326"/>
      <c r="L81" s="326"/>
    </row>
    <row r="82" spans="1:12">
      <c r="A82" s="96"/>
      <c r="B82" s="97"/>
      <c r="C82" s="98"/>
      <c r="D82" s="99"/>
      <c r="E82" s="99"/>
      <c r="F82" s="100"/>
      <c r="G82" s="101"/>
      <c r="H82" s="97"/>
      <c r="I82" s="102"/>
      <c r="J82" s="102"/>
      <c r="K82" s="99"/>
      <c r="L82" s="103"/>
    </row>
    <row r="83" spans="1:12">
      <c r="A83" s="104"/>
      <c r="B83" s="97"/>
      <c r="C83" s="98"/>
      <c r="D83" s="99"/>
      <c r="E83" s="99"/>
      <c r="F83" s="100"/>
      <c r="G83" s="101"/>
      <c r="H83" s="97"/>
      <c r="I83" s="102"/>
      <c r="J83" s="102"/>
      <c r="K83" s="99"/>
      <c r="L83" s="103"/>
    </row>
    <row r="84" spans="1:12">
      <c r="A84" s="104"/>
      <c r="B84" s="97"/>
      <c r="C84" s="98"/>
      <c r="D84" s="99"/>
      <c r="E84" s="99"/>
      <c r="F84" s="100"/>
      <c r="G84" s="101"/>
      <c r="H84" s="97"/>
      <c r="I84" s="102"/>
      <c r="J84" s="102"/>
      <c r="K84" s="99"/>
      <c r="L84" s="103"/>
    </row>
    <row r="85" spans="1:12" ht="13.2">
      <c r="A85" s="105" t="s">
        <v>4</v>
      </c>
      <c r="B85" s="106" t="s">
        <v>524</v>
      </c>
      <c r="C85" s="107"/>
      <c r="D85" s="179" t="s">
        <v>205</v>
      </c>
      <c r="E85" s="108"/>
      <c r="F85" s="109"/>
      <c r="G85" s="110" t="s">
        <v>505</v>
      </c>
      <c r="H85" s="111"/>
      <c r="I85" s="25"/>
      <c r="J85" s="25"/>
      <c r="K85" s="108"/>
      <c r="L85" s="25"/>
    </row>
    <row r="86" spans="1:12" ht="12" customHeight="1">
      <c r="A86" s="105"/>
      <c r="B86" s="106"/>
      <c r="C86" s="107"/>
      <c r="D86" s="108"/>
      <c r="E86" s="312" t="s">
        <v>522</v>
      </c>
      <c r="F86" s="312"/>
      <c r="G86" s="110"/>
      <c r="H86" s="312" t="s">
        <v>517</v>
      </c>
      <c r="I86" s="312"/>
      <c r="J86" s="312"/>
      <c r="K86" s="108"/>
      <c r="L86" s="25"/>
    </row>
    <row r="87" spans="1:12">
      <c r="A87" s="105"/>
      <c r="B87" s="106"/>
      <c r="C87" s="107"/>
      <c r="D87" s="108"/>
      <c r="E87" s="108"/>
      <c r="F87" s="109"/>
      <c r="G87" s="110"/>
      <c r="H87" s="111"/>
      <c r="I87" s="25"/>
      <c r="J87" s="25"/>
      <c r="K87" s="108"/>
      <c r="L87" s="25"/>
    </row>
    <row r="88" spans="1:12" ht="14.25" customHeight="1">
      <c r="A88" s="112"/>
      <c r="B88" s="106"/>
      <c r="C88" s="113"/>
      <c r="D88" s="113"/>
      <c r="E88" s="113"/>
      <c r="F88" s="113"/>
      <c r="G88" s="114"/>
      <c r="H88" s="111"/>
      <c r="I88" s="115"/>
      <c r="J88" s="115"/>
      <c r="K88" s="113"/>
      <c r="L88" s="115"/>
    </row>
    <row r="89" spans="1:12">
      <c r="A89" s="116"/>
      <c r="B89" s="111"/>
      <c r="C89" s="117"/>
      <c r="D89" s="118"/>
      <c r="E89" s="118"/>
      <c r="F89" s="119"/>
      <c r="G89" s="120"/>
      <c r="H89" s="106"/>
      <c r="I89" s="115"/>
      <c r="J89" s="115"/>
      <c r="K89" s="118"/>
      <c r="L89" s="115"/>
    </row>
    <row r="90" spans="1:12">
      <c r="A90" s="121"/>
      <c r="B90" s="106"/>
      <c r="C90" s="122"/>
      <c r="D90" s="122"/>
      <c r="E90" s="122"/>
      <c r="F90" s="122"/>
      <c r="G90" s="121"/>
      <c r="H90" s="123"/>
      <c r="I90" s="121"/>
      <c r="J90" s="121"/>
      <c r="K90" s="122"/>
      <c r="L90" s="32"/>
    </row>
    <row r="91" spans="1:12">
      <c r="A91" s="121"/>
      <c r="B91" s="106"/>
      <c r="C91" s="122"/>
      <c r="D91" s="122"/>
      <c r="E91" s="122"/>
      <c r="F91" s="122"/>
      <c r="G91" s="121"/>
      <c r="H91" s="123"/>
      <c r="I91" s="121"/>
      <c r="J91" s="121"/>
      <c r="K91" s="122"/>
      <c r="L91" s="32"/>
    </row>
    <row r="92" spans="1:12">
      <c r="B92" s="97"/>
      <c r="C92" s="125"/>
      <c r="D92" s="125"/>
      <c r="E92" s="125"/>
      <c r="F92" s="125"/>
      <c r="H92" s="126"/>
      <c r="K92" s="125"/>
    </row>
    <row r="93" spans="1:12">
      <c r="B93" s="97"/>
      <c r="C93" s="125"/>
      <c r="D93" s="125"/>
      <c r="E93" s="125"/>
      <c r="F93" s="125"/>
      <c r="H93" s="126"/>
      <c r="K93" s="125"/>
    </row>
    <row r="94" spans="1:12">
      <c r="B94" s="97"/>
      <c r="C94" s="125"/>
      <c r="D94" s="125"/>
      <c r="E94" s="125"/>
      <c r="F94" s="125"/>
      <c r="H94" s="127"/>
      <c r="K94" s="125"/>
    </row>
    <row r="95" spans="1:12">
      <c r="B95" s="97"/>
      <c r="C95" s="125"/>
      <c r="D95" s="125"/>
      <c r="E95" s="125"/>
      <c r="F95" s="125"/>
      <c r="H95" s="128"/>
      <c r="K95" s="125"/>
    </row>
    <row r="96" spans="1:12">
      <c r="B96" s="97"/>
      <c r="C96" s="125"/>
      <c r="D96" s="125"/>
      <c r="E96" s="125"/>
      <c r="F96" s="125"/>
      <c r="H96" s="126"/>
      <c r="K96" s="125"/>
    </row>
    <row r="97" spans="2:11">
      <c r="B97" s="97"/>
      <c r="C97" s="125"/>
      <c r="D97" s="125"/>
      <c r="E97" s="125"/>
      <c r="F97" s="125"/>
      <c r="H97" s="126"/>
      <c r="K97" s="125"/>
    </row>
    <row r="98" spans="2:11">
      <c r="B98" s="97"/>
      <c r="C98" s="125"/>
      <c r="D98" s="125"/>
      <c r="E98" s="125"/>
      <c r="F98" s="125"/>
      <c r="H98" s="126"/>
      <c r="K98" s="125"/>
    </row>
    <row r="99" spans="2:11">
      <c r="B99" s="97"/>
      <c r="C99" s="125"/>
      <c r="D99" s="125"/>
      <c r="E99" s="125"/>
      <c r="F99" s="125"/>
      <c r="H99" s="127"/>
      <c r="K99" s="125"/>
    </row>
    <row r="100" spans="2:11">
      <c r="B100" s="129"/>
      <c r="C100" s="125"/>
      <c r="D100" s="125"/>
      <c r="E100" s="125"/>
      <c r="F100" s="125"/>
      <c r="H100" s="128"/>
      <c r="K100" s="125"/>
    </row>
    <row r="101" spans="2:11">
      <c r="B101" s="97"/>
      <c r="C101" s="125"/>
      <c r="D101" s="125"/>
      <c r="E101" s="125"/>
      <c r="F101" s="125"/>
      <c r="K101" s="125"/>
    </row>
    <row r="102" spans="2:11">
      <c r="B102" s="97"/>
      <c r="C102" s="125"/>
      <c r="D102" s="125"/>
      <c r="E102" s="125"/>
      <c r="F102" s="125"/>
      <c r="K102" s="125"/>
    </row>
    <row r="103" spans="2:11">
      <c r="B103" s="97"/>
      <c r="C103" s="125"/>
      <c r="D103" s="125"/>
      <c r="E103" s="125"/>
      <c r="F103" s="125"/>
      <c r="K103" s="125"/>
    </row>
    <row r="104" spans="2:11">
      <c r="B104" s="97"/>
      <c r="C104" s="125"/>
      <c r="D104" s="125"/>
      <c r="E104" s="125"/>
      <c r="F104" s="125"/>
      <c r="K104" s="125"/>
    </row>
    <row r="105" spans="2:11">
      <c r="B105" s="97"/>
      <c r="C105" s="125"/>
      <c r="D105" s="125"/>
      <c r="E105" s="125"/>
      <c r="F105" s="125"/>
      <c r="K105" s="125"/>
    </row>
    <row r="106" spans="2:11">
      <c r="B106" s="129"/>
      <c r="C106" s="125"/>
      <c r="D106" s="125"/>
      <c r="E106" s="125"/>
      <c r="F106" s="125"/>
      <c r="K106" s="125"/>
    </row>
    <row r="107" spans="2:11">
      <c r="B107" s="129"/>
      <c r="C107" s="125"/>
      <c r="D107" s="125"/>
      <c r="E107" s="125"/>
      <c r="F107" s="125"/>
      <c r="H107" s="126"/>
      <c r="K107" s="125"/>
    </row>
    <row r="108" spans="2:11">
      <c r="B108" s="126"/>
      <c r="C108" s="125"/>
      <c r="D108" s="125"/>
      <c r="E108" s="125"/>
      <c r="F108" s="125"/>
      <c r="K108" s="125"/>
    </row>
    <row r="109" spans="2:11">
      <c r="B109" s="126"/>
      <c r="C109" s="125"/>
      <c r="D109" s="125"/>
      <c r="E109" s="125"/>
      <c r="F109" s="125"/>
      <c r="K109" s="125"/>
    </row>
    <row r="110" spans="2:11">
      <c r="B110" s="127"/>
      <c r="C110" s="125"/>
      <c r="D110" s="125"/>
      <c r="E110" s="125"/>
      <c r="F110" s="125"/>
      <c r="K110" s="125"/>
    </row>
    <row r="111" spans="2:11">
      <c r="C111" s="125"/>
      <c r="D111" s="125"/>
      <c r="E111" s="125"/>
      <c r="F111" s="125"/>
      <c r="K111" s="125"/>
    </row>
    <row r="112" spans="2:11">
      <c r="C112" s="125"/>
      <c r="D112" s="125"/>
      <c r="E112" s="125"/>
      <c r="F112" s="125"/>
      <c r="K112" s="125"/>
    </row>
    <row r="113" spans="3:11">
      <c r="C113" s="125"/>
      <c r="D113" s="125"/>
      <c r="E113" s="125"/>
      <c r="F113" s="125"/>
      <c r="K113" s="125"/>
    </row>
    <row r="114" spans="3:11">
      <c r="C114" s="125"/>
      <c r="D114" s="125"/>
      <c r="E114" s="125"/>
      <c r="F114" s="125"/>
      <c r="K114" s="125"/>
    </row>
    <row r="115" spans="3:11">
      <c r="C115" s="125"/>
      <c r="D115" s="125"/>
      <c r="E115" s="125"/>
      <c r="F115" s="125"/>
      <c r="K115" s="125"/>
    </row>
    <row r="116" spans="3:11">
      <c r="C116" s="125"/>
      <c r="D116" s="125"/>
      <c r="E116" s="125"/>
      <c r="F116" s="125"/>
      <c r="K116" s="125"/>
    </row>
    <row r="117" spans="3:11">
      <c r="C117" s="125"/>
      <c r="D117" s="125"/>
      <c r="E117" s="125"/>
      <c r="F117" s="125"/>
      <c r="K117" s="125"/>
    </row>
    <row r="118" spans="3:11">
      <c r="C118" s="125"/>
      <c r="D118" s="125"/>
      <c r="E118" s="125"/>
      <c r="F118" s="125"/>
      <c r="K118" s="125"/>
    </row>
    <row r="119" spans="3:11">
      <c r="C119" s="125"/>
      <c r="D119" s="125"/>
      <c r="E119" s="125"/>
      <c r="F119" s="125"/>
      <c r="K119" s="125"/>
    </row>
    <row r="120" spans="3:11">
      <c r="C120" s="125"/>
      <c r="D120" s="125"/>
      <c r="E120" s="125"/>
      <c r="F120" s="125"/>
      <c r="K120" s="125"/>
    </row>
    <row r="121" spans="3:11">
      <c r="C121" s="125"/>
      <c r="D121" s="125"/>
      <c r="E121" s="125"/>
      <c r="F121" s="125"/>
      <c r="K121" s="125"/>
    </row>
    <row r="122" spans="3:11">
      <c r="C122" s="125"/>
      <c r="D122" s="125"/>
      <c r="E122" s="125"/>
      <c r="F122" s="125"/>
      <c r="K122" s="125"/>
    </row>
    <row r="123" spans="3:11">
      <c r="C123" s="125"/>
      <c r="D123" s="125"/>
      <c r="E123" s="125"/>
      <c r="F123" s="125"/>
      <c r="K123" s="125"/>
    </row>
    <row r="124" spans="3:11">
      <c r="C124" s="125"/>
      <c r="D124" s="125"/>
      <c r="E124" s="125"/>
      <c r="F124" s="125"/>
      <c r="K124" s="125"/>
    </row>
    <row r="125" spans="3:11">
      <c r="C125" s="125"/>
      <c r="D125" s="125"/>
      <c r="E125" s="125"/>
      <c r="F125" s="125"/>
      <c r="K125" s="125"/>
    </row>
    <row r="126" spans="3:11">
      <c r="C126" s="125"/>
      <c r="D126" s="125"/>
      <c r="E126" s="125"/>
      <c r="F126" s="125"/>
      <c r="K126" s="125"/>
    </row>
    <row r="127" spans="3:11">
      <c r="C127" s="125"/>
      <c r="D127" s="125"/>
      <c r="E127" s="125"/>
      <c r="F127" s="125"/>
      <c r="K127" s="125"/>
    </row>
    <row r="128" spans="3:11">
      <c r="C128" s="125"/>
      <c r="D128" s="125"/>
      <c r="E128" s="125"/>
      <c r="F128" s="125"/>
      <c r="K128" s="125"/>
    </row>
    <row r="129" spans="3:11">
      <c r="C129" s="125"/>
      <c r="D129" s="125"/>
      <c r="E129" s="125"/>
      <c r="F129" s="125"/>
      <c r="K129" s="125"/>
    </row>
    <row r="130" spans="3:11">
      <c r="C130" s="125"/>
      <c r="D130" s="125"/>
      <c r="E130" s="125"/>
      <c r="F130" s="125"/>
      <c r="K130" s="125"/>
    </row>
    <row r="131" spans="3:11">
      <c r="C131" s="125"/>
      <c r="D131" s="125"/>
      <c r="E131" s="125"/>
      <c r="F131" s="125"/>
      <c r="K131" s="125"/>
    </row>
    <row r="132" spans="3:11">
      <c r="C132" s="125"/>
      <c r="D132" s="125"/>
      <c r="E132" s="125"/>
      <c r="F132" s="125"/>
      <c r="K132" s="125"/>
    </row>
    <row r="133" spans="3:11">
      <c r="C133" s="125"/>
      <c r="D133" s="125"/>
      <c r="E133" s="125"/>
      <c r="F133" s="125"/>
      <c r="K133" s="125"/>
    </row>
    <row r="134" spans="3:11">
      <c r="C134" s="125"/>
      <c r="D134" s="125"/>
      <c r="E134" s="125"/>
      <c r="F134" s="125"/>
      <c r="K134" s="125"/>
    </row>
    <row r="135" spans="3:11">
      <c r="C135" s="125"/>
      <c r="D135" s="125"/>
      <c r="E135" s="125"/>
      <c r="F135" s="125"/>
      <c r="K135" s="125"/>
    </row>
    <row r="136" spans="3:11">
      <c r="C136" s="125"/>
      <c r="D136" s="125"/>
      <c r="E136" s="125"/>
      <c r="F136" s="125"/>
      <c r="K136" s="125"/>
    </row>
    <row r="137" spans="3:11">
      <c r="C137" s="125"/>
      <c r="D137" s="125"/>
      <c r="E137" s="125"/>
      <c r="F137" s="125"/>
      <c r="K137" s="125"/>
    </row>
    <row r="138" spans="3:11">
      <c r="C138" s="125"/>
      <c r="D138" s="125"/>
      <c r="E138" s="125"/>
      <c r="F138" s="125"/>
      <c r="K138" s="125"/>
    </row>
    <row r="139" spans="3:11">
      <c r="C139" s="125"/>
      <c r="D139" s="125"/>
      <c r="E139" s="125"/>
      <c r="F139" s="125"/>
      <c r="K139" s="125"/>
    </row>
    <row r="140" spans="3:11">
      <c r="C140" s="125"/>
      <c r="D140" s="125"/>
      <c r="E140" s="125"/>
      <c r="F140" s="125"/>
      <c r="K140" s="125"/>
    </row>
    <row r="141" spans="3:11">
      <c r="C141" s="125"/>
      <c r="D141" s="125"/>
      <c r="E141" s="125"/>
      <c r="F141" s="125"/>
      <c r="K141" s="125"/>
    </row>
    <row r="142" spans="3:11">
      <c r="C142" s="125"/>
      <c r="D142" s="125"/>
      <c r="E142" s="125"/>
      <c r="F142" s="125"/>
      <c r="K142" s="125"/>
    </row>
    <row r="143" spans="3:11">
      <c r="C143" s="125"/>
      <c r="D143" s="125"/>
      <c r="E143" s="125"/>
      <c r="F143" s="125"/>
      <c r="K143" s="125"/>
    </row>
    <row r="144" spans="3:11">
      <c r="C144" s="125"/>
      <c r="D144" s="125"/>
      <c r="E144" s="125"/>
      <c r="F144" s="125"/>
      <c r="K144" s="125"/>
    </row>
    <row r="145" spans="3:11">
      <c r="C145" s="125"/>
      <c r="D145" s="125"/>
      <c r="E145" s="125"/>
      <c r="F145" s="125"/>
      <c r="K145" s="125"/>
    </row>
    <row r="146" spans="3:11">
      <c r="C146" s="125"/>
      <c r="D146" s="125"/>
      <c r="E146" s="125"/>
      <c r="F146" s="125"/>
      <c r="K146" s="125"/>
    </row>
    <row r="147" spans="3:11">
      <c r="C147" s="125"/>
      <c r="D147" s="125"/>
      <c r="E147" s="125"/>
      <c r="F147" s="125"/>
      <c r="K147" s="125"/>
    </row>
    <row r="148" spans="3:11">
      <c r="C148" s="125"/>
      <c r="D148" s="125"/>
      <c r="E148" s="125"/>
      <c r="F148" s="125"/>
      <c r="K148" s="125"/>
    </row>
    <row r="149" spans="3:11">
      <c r="C149" s="125"/>
      <c r="D149" s="125"/>
      <c r="E149" s="125"/>
      <c r="F149" s="125"/>
      <c r="K149" s="125"/>
    </row>
    <row r="150" spans="3:11">
      <c r="C150" s="125"/>
      <c r="D150" s="125"/>
      <c r="E150" s="125"/>
      <c r="F150" s="125"/>
      <c r="K150" s="125"/>
    </row>
    <row r="151" spans="3:11">
      <c r="C151" s="125"/>
      <c r="D151" s="125"/>
      <c r="E151" s="125"/>
      <c r="F151" s="125"/>
      <c r="K151" s="125"/>
    </row>
    <row r="152" spans="3:11">
      <c r="C152" s="125"/>
      <c r="D152" s="125"/>
      <c r="E152" s="125"/>
      <c r="F152" s="125"/>
      <c r="K152" s="125"/>
    </row>
    <row r="153" spans="3:11">
      <c r="C153" s="125"/>
      <c r="D153" s="125"/>
      <c r="E153" s="125"/>
      <c r="F153" s="125"/>
      <c r="K153" s="125"/>
    </row>
    <row r="154" spans="3:11">
      <c r="C154" s="125"/>
      <c r="D154" s="125"/>
      <c r="E154" s="125"/>
      <c r="F154" s="125"/>
      <c r="K154" s="125"/>
    </row>
    <row r="155" spans="3:11">
      <c r="C155" s="125"/>
      <c r="D155" s="125"/>
      <c r="E155" s="125"/>
      <c r="F155" s="125"/>
      <c r="K155" s="125"/>
    </row>
    <row r="156" spans="3:11">
      <c r="C156" s="125"/>
      <c r="D156" s="125"/>
      <c r="E156" s="125"/>
      <c r="F156" s="125"/>
      <c r="K156" s="125"/>
    </row>
    <row r="157" spans="3:11">
      <c r="C157" s="125"/>
      <c r="D157" s="125"/>
      <c r="E157" s="125"/>
      <c r="F157" s="125"/>
      <c r="K157" s="125"/>
    </row>
    <row r="158" spans="3:11">
      <c r="C158" s="125"/>
      <c r="D158" s="125"/>
      <c r="E158" s="125"/>
      <c r="F158" s="125"/>
      <c r="K158" s="125"/>
    </row>
    <row r="159" spans="3:11">
      <c r="C159" s="125"/>
      <c r="D159" s="125"/>
      <c r="E159" s="125"/>
      <c r="F159" s="125"/>
      <c r="K159" s="125"/>
    </row>
    <row r="160" spans="3:11">
      <c r="C160" s="125"/>
      <c r="D160" s="125"/>
      <c r="E160" s="125"/>
      <c r="F160" s="125"/>
      <c r="K160" s="125"/>
    </row>
    <row r="161" spans="3:11">
      <c r="C161" s="125"/>
      <c r="D161" s="125"/>
      <c r="E161" s="125"/>
      <c r="F161" s="125"/>
      <c r="K161" s="125"/>
    </row>
    <row r="162" spans="3:11">
      <c r="C162" s="125"/>
      <c r="D162" s="125"/>
      <c r="E162" s="125"/>
      <c r="F162" s="125"/>
      <c r="K162" s="125"/>
    </row>
    <row r="163" spans="3:11">
      <c r="C163" s="125"/>
      <c r="D163" s="125"/>
      <c r="E163" s="125"/>
      <c r="F163" s="125"/>
      <c r="K163" s="125"/>
    </row>
    <row r="164" spans="3:11">
      <c r="C164" s="125"/>
      <c r="D164" s="125"/>
      <c r="E164" s="125"/>
      <c r="F164" s="125"/>
      <c r="K164" s="125"/>
    </row>
    <row r="165" spans="3:11">
      <c r="C165" s="125"/>
      <c r="D165" s="125"/>
      <c r="E165" s="125"/>
      <c r="F165" s="125"/>
      <c r="K165" s="125"/>
    </row>
    <row r="166" spans="3:11">
      <c r="C166" s="125"/>
      <c r="D166" s="125"/>
      <c r="E166" s="125"/>
      <c r="F166" s="125"/>
      <c r="K166" s="125"/>
    </row>
    <row r="167" spans="3:11">
      <c r="C167" s="125"/>
      <c r="D167" s="125"/>
      <c r="E167" s="125"/>
      <c r="F167" s="125"/>
      <c r="K167" s="125"/>
    </row>
    <row r="168" spans="3:11">
      <c r="C168" s="125"/>
      <c r="D168" s="125"/>
      <c r="E168" s="125"/>
      <c r="F168" s="125"/>
      <c r="K168" s="125"/>
    </row>
    <row r="169" spans="3:11">
      <c r="C169" s="125"/>
      <c r="D169" s="125"/>
      <c r="E169" s="125"/>
      <c r="F169" s="125"/>
      <c r="K169" s="125"/>
    </row>
    <row r="170" spans="3:11">
      <c r="C170" s="125"/>
      <c r="D170" s="125"/>
      <c r="E170" s="125"/>
      <c r="F170" s="125"/>
      <c r="K170" s="125"/>
    </row>
    <row r="171" spans="3:11">
      <c r="C171" s="125"/>
      <c r="D171" s="125"/>
      <c r="E171" s="125"/>
      <c r="F171" s="125"/>
      <c r="K171" s="125"/>
    </row>
    <row r="172" spans="3:11">
      <c r="C172" s="125"/>
      <c r="D172" s="125"/>
      <c r="E172" s="125"/>
      <c r="F172" s="125"/>
      <c r="K172" s="125"/>
    </row>
    <row r="173" spans="3:11">
      <c r="C173" s="125"/>
      <c r="D173" s="125"/>
      <c r="E173" s="125"/>
      <c r="F173" s="125"/>
      <c r="K173" s="125"/>
    </row>
    <row r="174" spans="3:11">
      <c r="C174" s="125"/>
      <c r="D174" s="125"/>
      <c r="E174" s="125"/>
      <c r="F174" s="125"/>
      <c r="K174" s="125"/>
    </row>
    <row r="175" spans="3:11">
      <c r="C175" s="125"/>
      <c r="D175" s="125"/>
      <c r="E175" s="125"/>
      <c r="F175" s="125"/>
      <c r="K175" s="125"/>
    </row>
    <row r="176" spans="3:11">
      <c r="C176" s="125"/>
      <c r="D176" s="125"/>
      <c r="E176" s="125"/>
      <c r="F176" s="125"/>
      <c r="K176" s="125"/>
    </row>
    <row r="177" spans="3:11">
      <c r="C177" s="125"/>
      <c r="D177" s="125"/>
      <c r="E177" s="125"/>
      <c r="F177" s="125"/>
      <c r="K177" s="125"/>
    </row>
    <row r="178" spans="3:11">
      <c r="C178" s="125"/>
      <c r="D178" s="125"/>
      <c r="E178" s="125"/>
      <c r="F178" s="125"/>
      <c r="K178" s="125"/>
    </row>
    <row r="179" spans="3:11">
      <c r="C179" s="125"/>
      <c r="D179" s="125"/>
      <c r="E179" s="125"/>
      <c r="F179" s="125"/>
      <c r="K179" s="125"/>
    </row>
    <row r="180" spans="3:11">
      <c r="C180" s="125"/>
      <c r="D180" s="125"/>
      <c r="E180" s="125"/>
      <c r="F180" s="125"/>
      <c r="K180" s="125"/>
    </row>
    <row r="181" spans="3:11">
      <c r="C181" s="125"/>
      <c r="D181" s="125"/>
      <c r="E181" s="125"/>
      <c r="F181" s="125"/>
      <c r="K181" s="125"/>
    </row>
    <row r="182" spans="3:11">
      <c r="C182" s="125"/>
      <c r="D182" s="125"/>
      <c r="E182" s="125"/>
      <c r="F182" s="125"/>
      <c r="K182" s="125"/>
    </row>
    <row r="183" spans="3:11">
      <c r="C183" s="125"/>
      <c r="D183" s="125"/>
      <c r="E183" s="125"/>
      <c r="F183" s="125"/>
      <c r="K183" s="125"/>
    </row>
    <row r="184" spans="3:11">
      <c r="C184" s="125"/>
      <c r="D184" s="125"/>
      <c r="E184" s="125"/>
      <c r="F184" s="125"/>
      <c r="K184" s="125"/>
    </row>
    <row r="185" spans="3:11">
      <c r="C185" s="125"/>
      <c r="D185" s="125"/>
      <c r="E185" s="125"/>
      <c r="F185" s="125"/>
      <c r="K185" s="125"/>
    </row>
    <row r="186" spans="3:11">
      <c r="C186" s="125"/>
      <c r="D186" s="125"/>
      <c r="E186" s="125"/>
      <c r="F186" s="125"/>
      <c r="K186" s="125"/>
    </row>
    <row r="187" spans="3:11">
      <c r="C187" s="125"/>
      <c r="D187" s="125"/>
      <c r="E187" s="125"/>
      <c r="F187" s="125"/>
      <c r="K187" s="125"/>
    </row>
    <row r="188" spans="3:11">
      <c r="C188" s="125"/>
      <c r="D188" s="125"/>
      <c r="E188" s="125"/>
      <c r="F188" s="125"/>
      <c r="K188" s="125"/>
    </row>
    <row r="189" spans="3:11">
      <c r="C189" s="125"/>
      <c r="D189" s="125"/>
      <c r="E189" s="125"/>
      <c r="F189" s="125"/>
      <c r="K189" s="125"/>
    </row>
    <row r="190" spans="3:11">
      <c r="C190" s="125"/>
      <c r="D190" s="125"/>
      <c r="E190" s="125"/>
      <c r="F190" s="125"/>
      <c r="K190" s="125"/>
    </row>
    <row r="191" spans="3:11">
      <c r="C191" s="125"/>
      <c r="D191" s="125"/>
      <c r="E191" s="125"/>
      <c r="F191" s="125"/>
      <c r="K191" s="125"/>
    </row>
    <row r="192" spans="3:11">
      <c r="C192" s="125"/>
      <c r="D192" s="125"/>
      <c r="E192" s="125"/>
      <c r="F192" s="125"/>
      <c r="K192" s="125"/>
    </row>
    <row r="193" spans="3:11">
      <c r="C193" s="125"/>
      <c r="D193" s="125"/>
      <c r="E193" s="125"/>
      <c r="F193" s="125"/>
      <c r="K193" s="125"/>
    </row>
    <row r="194" spans="3:11">
      <c r="C194" s="125"/>
      <c r="D194" s="125"/>
      <c r="E194" s="125"/>
      <c r="F194" s="125"/>
      <c r="K194" s="125"/>
    </row>
    <row r="195" spans="3:11">
      <c r="C195" s="125"/>
      <c r="D195" s="125"/>
      <c r="E195" s="125"/>
      <c r="F195" s="125"/>
      <c r="K195" s="125"/>
    </row>
    <row r="196" spans="3:11">
      <c r="C196" s="125"/>
      <c r="D196" s="125"/>
      <c r="E196" s="125"/>
      <c r="F196" s="125"/>
      <c r="K196" s="125"/>
    </row>
    <row r="197" spans="3:11">
      <c r="C197" s="125"/>
      <c r="D197" s="125"/>
      <c r="E197" s="125"/>
      <c r="F197" s="125"/>
      <c r="K197" s="125"/>
    </row>
    <row r="198" spans="3:11">
      <c r="C198" s="125"/>
      <c r="D198" s="125"/>
      <c r="E198" s="125"/>
      <c r="F198" s="125"/>
      <c r="K198" s="125"/>
    </row>
    <row r="199" spans="3:11">
      <c r="C199" s="125"/>
      <c r="D199" s="125"/>
      <c r="E199" s="125"/>
      <c r="F199" s="125"/>
      <c r="K199" s="125"/>
    </row>
    <row r="200" spans="3:11">
      <c r="C200" s="125"/>
      <c r="D200" s="125"/>
      <c r="E200" s="125"/>
      <c r="F200" s="125"/>
      <c r="K200" s="125"/>
    </row>
    <row r="201" spans="3:11">
      <c r="C201" s="125"/>
      <c r="D201" s="125"/>
      <c r="E201" s="125"/>
      <c r="F201" s="125"/>
      <c r="K201" s="125"/>
    </row>
    <row r="202" spans="3:11">
      <c r="C202" s="125"/>
      <c r="D202" s="125"/>
      <c r="E202" s="125"/>
      <c r="F202" s="125"/>
      <c r="K202" s="125"/>
    </row>
    <row r="203" spans="3:11">
      <c r="C203" s="125"/>
      <c r="D203" s="125"/>
      <c r="E203" s="125"/>
      <c r="F203" s="125"/>
      <c r="K203" s="125"/>
    </row>
    <row r="204" spans="3:11">
      <c r="C204" s="125"/>
      <c r="D204" s="125"/>
      <c r="E204" s="125"/>
      <c r="F204" s="125"/>
      <c r="K204" s="125"/>
    </row>
    <row r="205" spans="3:11">
      <c r="C205" s="125"/>
      <c r="D205" s="125"/>
      <c r="E205" s="125"/>
      <c r="F205" s="125"/>
      <c r="K205" s="125"/>
    </row>
    <row r="206" spans="3:11">
      <c r="C206" s="125"/>
      <c r="D206" s="125"/>
      <c r="E206" s="125"/>
      <c r="F206" s="125"/>
      <c r="K206" s="125"/>
    </row>
    <row r="207" spans="3:11">
      <c r="C207" s="125"/>
      <c r="D207" s="125"/>
      <c r="E207" s="125"/>
      <c r="F207" s="125"/>
      <c r="K207" s="125"/>
    </row>
    <row r="208" spans="3:11">
      <c r="C208" s="125"/>
      <c r="D208" s="125"/>
      <c r="E208" s="125"/>
      <c r="F208" s="125"/>
      <c r="K208" s="125"/>
    </row>
    <row r="209" spans="3:11">
      <c r="C209" s="125"/>
      <c r="D209" s="125"/>
      <c r="E209" s="125"/>
      <c r="F209" s="125"/>
      <c r="K209" s="125"/>
    </row>
    <row r="210" spans="3:11">
      <c r="C210" s="125"/>
      <c r="D210" s="125"/>
      <c r="E210" s="125"/>
      <c r="F210" s="125"/>
      <c r="K210" s="125"/>
    </row>
    <row r="211" spans="3:11">
      <c r="C211" s="125"/>
      <c r="D211" s="125"/>
      <c r="E211" s="125"/>
      <c r="F211" s="125"/>
      <c r="K211" s="125"/>
    </row>
    <row r="212" spans="3:11">
      <c r="C212" s="125"/>
      <c r="D212" s="125"/>
      <c r="E212" s="125"/>
      <c r="F212" s="125"/>
      <c r="K212" s="125"/>
    </row>
    <row r="213" spans="3:11">
      <c r="C213" s="125"/>
      <c r="D213" s="125"/>
      <c r="E213" s="125"/>
      <c r="F213" s="125"/>
      <c r="K213" s="125"/>
    </row>
    <row r="214" spans="3:11">
      <c r="C214" s="125"/>
      <c r="D214" s="125"/>
      <c r="E214" s="125"/>
      <c r="F214" s="125"/>
      <c r="K214" s="125"/>
    </row>
    <row r="215" spans="3:11">
      <c r="C215" s="125"/>
      <c r="D215" s="125"/>
      <c r="E215" s="125"/>
      <c r="F215" s="125"/>
      <c r="K215" s="125"/>
    </row>
    <row r="216" spans="3:11">
      <c r="C216" s="125"/>
      <c r="D216" s="125"/>
      <c r="E216" s="125"/>
      <c r="F216" s="125"/>
      <c r="K216" s="125"/>
    </row>
    <row r="217" spans="3:11">
      <c r="C217" s="125"/>
      <c r="D217" s="125"/>
      <c r="E217" s="125"/>
      <c r="F217" s="125"/>
      <c r="K217" s="125"/>
    </row>
    <row r="218" spans="3:11">
      <c r="C218" s="125"/>
      <c r="D218" s="125"/>
      <c r="E218" s="125"/>
      <c r="F218" s="125"/>
      <c r="K218" s="125"/>
    </row>
    <row r="219" spans="3:11">
      <c r="C219" s="125"/>
      <c r="D219" s="125"/>
      <c r="E219" s="125"/>
      <c r="F219" s="125"/>
      <c r="K219" s="125"/>
    </row>
    <row r="220" spans="3:11">
      <c r="C220" s="125"/>
      <c r="D220" s="125"/>
      <c r="E220" s="125"/>
      <c r="F220" s="125"/>
      <c r="K220" s="125"/>
    </row>
    <row r="221" spans="3:11">
      <c r="C221" s="125"/>
      <c r="D221" s="125"/>
      <c r="E221" s="125"/>
      <c r="F221" s="125"/>
      <c r="K221" s="125"/>
    </row>
    <row r="222" spans="3:11">
      <c r="C222" s="125"/>
      <c r="D222" s="125"/>
      <c r="E222" s="125"/>
      <c r="F222" s="125"/>
      <c r="K222" s="125"/>
    </row>
    <row r="223" spans="3:11">
      <c r="C223" s="125"/>
      <c r="D223" s="125"/>
      <c r="E223" s="125"/>
      <c r="F223" s="125"/>
      <c r="K223" s="125"/>
    </row>
    <row r="224" spans="3:11">
      <c r="C224" s="125"/>
      <c r="D224" s="125"/>
      <c r="E224" s="125"/>
      <c r="F224" s="125"/>
      <c r="K224" s="125"/>
    </row>
    <row r="225" spans="3:11">
      <c r="C225" s="125"/>
      <c r="D225" s="125"/>
      <c r="E225" s="125"/>
      <c r="F225" s="125"/>
      <c r="K225" s="125"/>
    </row>
    <row r="226" spans="3:11">
      <c r="C226" s="125"/>
      <c r="D226" s="125"/>
      <c r="E226" s="125"/>
      <c r="F226" s="125"/>
      <c r="K226" s="125"/>
    </row>
    <row r="227" spans="3:11">
      <c r="C227" s="125"/>
      <c r="D227" s="125"/>
      <c r="E227" s="125"/>
      <c r="F227" s="125"/>
      <c r="K227" s="125"/>
    </row>
    <row r="228" spans="3:11">
      <c r="C228" s="125"/>
      <c r="D228" s="125"/>
      <c r="E228" s="125"/>
      <c r="F228" s="125"/>
      <c r="K228" s="125"/>
    </row>
    <row r="229" spans="3:11">
      <c r="C229" s="125"/>
      <c r="D229" s="125"/>
      <c r="E229" s="125"/>
      <c r="F229" s="125"/>
      <c r="K229" s="125"/>
    </row>
    <row r="230" spans="3:11">
      <c r="C230" s="125"/>
      <c r="D230" s="125"/>
      <c r="E230" s="125"/>
      <c r="F230" s="125"/>
      <c r="K230" s="125"/>
    </row>
    <row r="231" spans="3:11">
      <c r="C231" s="125"/>
      <c r="D231" s="125"/>
      <c r="E231" s="125"/>
      <c r="F231" s="125"/>
      <c r="K231" s="125"/>
    </row>
    <row r="232" spans="3:11">
      <c r="C232" s="125"/>
      <c r="D232" s="125"/>
      <c r="E232" s="125"/>
      <c r="F232" s="125"/>
      <c r="K232" s="125"/>
    </row>
    <row r="233" spans="3:11">
      <c r="C233" s="125"/>
      <c r="D233" s="125"/>
      <c r="E233" s="125"/>
      <c r="F233" s="125"/>
      <c r="K233" s="125"/>
    </row>
    <row r="234" spans="3:11">
      <c r="C234" s="125"/>
      <c r="D234" s="125"/>
      <c r="E234" s="125"/>
      <c r="F234" s="125"/>
      <c r="K234" s="125"/>
    </row>
    <row r="235" spans="3:11">
      <c r="C235" s="125"/>
      <c r="D235" s="125"/>
      <c r="E235" s="125"/>
      <c r="F235" s="125"/>
      <c r="K235" s="125"/>
    </row>
    <row r="236" spans="3:11">
      <c r="C236" s="125"/>
      <c r="D236" s="125"/>
      <c r="E236" s="125"/>
      <c r="F236" s="125"/>
      <c r="K236" s="125"/>
    </row>
    <row r="237" spans="3:11">
      <c r="C237" s="125"/>
      <c r="D237" s="125"/>
      <c r="E237" s="125"/>
      <c r="F237" s="125"/>
      <c r="K237" s="125"/>
    </row>
    <row r="238" spans="3:11">
      <c r="C238" s="125"/>
      <c r="D238" s="125"/>
      <c r="E238" s="125"/>
      <c r="F238" s="125"/>
      <c r="K238" s="125"/>
    </row>
    <row r="239" spans="3:11">
      <c r="C239" s="125"/>
      <c r="D239" s="125"/>
      <c r="E239" s="125"/>
      <c r="F239" s="125"/>
      <c r="K239" s="125"/>
    </row>
    <row r="240" spans="3:11">
      <c r="C240" s="125"/>
      <c r="D240" s="125"/>
      <c r="E240" s="125"/>
      <c r="F240" s="125"/>
      <c r="K240" s="125"/>
    </row>
    <row r="241" spans="3:11">
      <c r="C241" s="125"/>
      <c r="D241" s="125"/>
      <c r="E241" s="125"/>
      <c r="F241" s="125"/>
      <c r="K241" s="125"/>
    </row>
    <row r="242" spans="3:11">
      <c r="C242" s="125"/>
      <c r="D242" s="125"/>
      <c r="E242" s="125"/>
      <c r="F242" s="125"/>
      <c r="K242" s="125"/>
    </row>
    <row r="243" spans="3:11">
      <c r="C243" s="125"/>
      <c r="D243" s="125"/>
      <c r="E243" s="125"/>
      <c r="F243" s="125"/>
      <c r="K243" s="125"/>
    </row>
    <row r="244" spans="3:11">
      <c r="C244" s="125"/>
      <c r="D244" s="125"/>
      <c r="E244" s="125"/>
      <c r="F244" s="125"/>
      <c r="K244" s="125"/>
    </row>
    <row r="245" spans="3:11">
      <c r="C245" s="125"/>
      <c r="D245" s="125"/>
      <c r="E245" s="125"/>
      <c r="F245" s="125"/>
      <c r="K245" s="125"/>
    </row>
    <row r="246" spans="3:11">
      <c r="C246" s="125"/>
      <c r="D246" s="125"/>
      <c r="E246" s="125"/>
      <c r="F246" s="125"/>
      <c r="K246" s="125"/>
    </row>
    <row r="247" spans="3:11">
      <c r="C247" s="125"/>
      <c r="D247" s="125"/>
      <c r="E247" s="125"/>
      <c r="F247" s="125"/>
      <c r="K247" s="125"/>
    </row>
    <row r="248" spans="3:11">
      <c r="C248" s="125"/>
      <c r="D248" s="125"/>
      <c r="E248" s="125"/>
      <c r="F248" s="125"/>
      <c r="K248" s="125"/>
    </row>
    <row r="249" spans="3:11">
      <c r="C249" s="125"/>
      <c r="D249" s="125"/>
      <c r="E249" s="125"/>
      <c r="F249" s="125"/>
      <c r="K249" s="125"/>
    </row>
    <row r="250" spans="3:11">
      <c r="C250" s="125"/>
      <c r="D250" s="125"/>
      <c r="E250" s="125"/>
      <c r="F250" s="125"/>
      <c r="K250" s="125"/>
    </row>
    <row r="251" spans="3:11">
      <c r="C251" s="125"/>
      <c r="D251" s="125"/>
      <c r="E251" s="125"/>
      <c r="F251" s="125"/>
      <c r="K251" s="125"/>
    </row>
    <row r="252" spans="3:11">
      <c r="C252" s="125"/>
      <c r="D252" s="125"/>
      <c r="E252" s="125"/>
      <c r="F252" s="125"/>
      <c r="K252" s="125"/>
    </row>
    <row r="253" spans="3:11">
      <c r="C253" s="125"/>
      <c r="D253" s="125"/>
      <c r="E253" s="125"/>
      <c r="F253" s="125"/>
      <c r="K253" s="125"/>
    </row>
    <row r="254" spans="3:11">
      <c r="C254" s="125"/>
      <c r="D254" s="125"/>
      <c r="E254" s="125"/>
      <c r="F254" s="125"/>
      <c r="K254" s="125"/>
    </row>
    <row r="255" spans="3:11">
      <c r="C255" s="125"/>
      <c r="D255" s="125"/>
      <c r="E255" s="125"/>
      <c r="F255" s="125"/>
      <c r="K255" s="125"/>
    </row>
    <row r="256" spans="3:11">
      <c r="C256" s="125"/>
      <c r="D256" s="125"/>
      <c r="E256" s="125"/>
      <c r="F256" s="125"/>
      <c r="K256" s="125"/>
    </row>
    <row r="257" spans="3:11">
      <c r="C257" s="125"/>
      <c r="D257" s="125"/>
      <c r="E257" s="125"/>
      <c r="F257" s="125"/>
      <c r="K257" s="125"/>
    </row>
    <row r="258" spans="3:11">
      <c r="C258" s="125"/>
      <c r="D258" s="125"/>
      <c r="E258" s="125"/>
      <c r="F258" s="125"/>
      <c r="K258" s="125"/>
    </row>
    <row r="259" spans="3:11">
      <c r="C259" s="125"/>
      <c r="D259" s="125"/>
      <c r="E259" s="125"/>
      <c r="F259" s="125"/>
      <c r="K259" s="125"/>
    </row>
    <row r="260" spans="3:11">
      <c r="C260" s="125"/>
      <c r="D260" s="125"/>
      <c r="E260" s="125"/>
      <c r="F260" s="125"/>
      <c r="K260" s="125"/>
    </row>
    <row r="261" spans="3:11">
      <c r="C261" s="125"/>
      <c r="D261" s="125"/>
      <c r="E261" s="125"/>
      <c r="F261" s="125"/>
      <c r="K261" s="125"/>
    </row>
    <row r="262" spans="3:11">
      <c r="C262" s="125"/>
      <c r="D262" s="125"/>
      <c r="E262" s="125"/>
      <c r="F262" s="125"/>
      <c r="K262" s="125"/>
    </row>
    <row r="263" spans="3:11">
      <c r="C263" s="125"/>
      <c r="D263" s="125"/>
      <c r="E263" s="125"/>
      <c r="F263" s="125"/>
      <c r="K263" s="125"/>
    </row>
    <row r="264" spans="3:11">
      <c r="C264" s="125"/>
      <c r="D264" s="125"/>
      <c r="E264" s="125"/>
      <c r="F264" s="125"/>
      <c r="K264" s="125"/>
    </row>
    <row r="265" spans="3:11">
      <c r="C265" s="125"/>
      <c r="D265" s="125"/>
      <c r="E265" s="125"/>
      <c r="F265" s="125"/>
      <c r="K265" s="125"/>
    </row>
    <row r="266" spans="3:11">
      <c r="C266" s="125"/>
      <c r="D266" s="125"/>
      <c r="E266" s="125"/>
      <c r="F266" s="125"/>
      <c r="K266" s="125"/>
    </row>
    <row r="267" spans="3:11">
      <c r="C267" s="125"/>
      <c r="D267" s="125"/>
      <c r="E267" s="125"/>
      <c r="F267" s="125"/>
      <c r="K267" s="125"/>
    </row>
    <row r="268" spans="3:11">
      <c r="C268" s="125"/>
      <c r="D268" s="125"/>
      <c r="E268" s="125"/>
      <c r="F268" s="125"/>
      <c r="K268" s="125"/>
    </row>
    <row r="269" spans="3:11">
      <c r="C269" s="125"/>
      <c r="D269" s="125"/>
      <c r="E269" s="125"/>
      <c r="F269" s="125"/>
      <c r="K269" s="125"/>
    </row>
    <row r="270" spans="3:11">
      <c r="C270" s="125"/>
      <c r="D270" s="125"/>
      <c r="E270" s="125"/>
      <c r="F270" s="125"/>
      <c r="K270" s="125"/>
    </row>
    <row r="271" spans="3:11">
      <c r="C271" s="125"/>
      <c r="D271" s="125"/>
      <c r="E271" s="125"/>
      <c r="F271" s="125"/>
      <c r="K271" s="125"/>
    </row>
    <row r="272" spans="3:11">
      <c r="C272" s="125"/>
      <c r="D272" s="125"/>
      <c r="E272" s="125"/>
      <c r="F272" s="125"/>
      <c r="K272" s="125"/>
    </row>
    <row r="273" spans="3:11">
      <c r="C273" s="125"/>
      <c r="D273" s="125"/>
      <c r="E273" s="125"/>
      <c r="F273" s="125"/>
      <c r="K273" s="125"/>
    </row>
    <row r="274" spans="3:11">
      <c r="C274" s="125"/>
      <c r="D274" s="125"/>
      <c r="E274" s="125"/>
      <c r="F274" s="125"/>
      <c r="K274" s="125"/>
    </row>
    <row r="275" spans="3:11">
      <c r="C275" s="125"/>
      <c r="D275" s="125"/>
      <c r="E275" s="125"/>
      <c r="F275" s="125"/>
      <c r="K275" s="125"/>
    </row>
    <row r="276" spans="3:11">
      <c r="C276" s="125"/>
      <c r="D276" s="125"/>
      <c r="E276" s="125"/>
      <c r="F276" s="125"/>
      <c r="K276" s="125"/>
    </row>
    <row r="277" spans="3:11">
      <c r="C277" s="125"/>
      <c r="D277" s="125"/>
      <c r="E277" s="125"/>
      <c r="F277" s="125"/>
      <c r="K277" s="125"/>
    </row>
    <row r="278" spans="3:11">
      <c r="C278" s="125"/>
      <c r="D278" s="125"/>
      <c r="E278" s="125"/>
      <c r="F278" s="125"/>
      <c r="K278" s="125"/>
    </row>
    <row r="279" spans="3:11">
      <c r="C279" s="125"/>
      <c r="D279" s="125"/>
      <c r="E279" s="125"/>
      <c r="F279" s="125"/>
      <c r="K279" s="125"/>
    </row>
    <row r="280" spans="3:11">
      <c r="C280" s="125"/>
      <c r="D280" s="125"/>
      <c r="E280" s="125"/>
      <c r="F280" s="125"/>
      <c r="K280" s="125"/>
    </row>
    <row r="281" spans="3:11">
      <c r="C281" s="125"/>
      <c r="D281" s="125"/>
      <c r="E281" s="125"/>
      <c r="F281" s="125"/>
      <c r="K281" s="125"/>
    </row>
    <row r="282" spans="3:11">
      <c r="C282" s="125"/>
      <c r="D282" s="125"/>
      <c r="E282" s="125"/>
      <c r="F282" s="125"/>
      <c r="K282" s="125"/>
    </row>
    <row r="283" spans="3:11">
      <c r="C283" s="125"/>
      <c r="D283" s="125"/>
      <c r="E283" s="125"/>
      <c r="F283" s="125"/>
      <c r="K283" s="125"/>
    </row>
    <row r="284" spans="3:11">
      <c r="C284" s="125"/>
      <c r="D284" s="125"/>
      <c r="E284" s="125"/>
      <c r="F284" s="125"/>
      <c r="K284" s="125"/>
    </row>
    <row r="285" spans="3:11">
      <c r="C285" s="125"/>
      <c r="D285" s="125"/>
      <c r="E285" s="125"/>
      <c r="F285" s="125"/>
      <c r="K285" s="125"/>
    </row>
    <row r="286" spans="3:11">
      <c r="C286" s="125"/>
      <c r="D286" s="125"/>
      <c r="E286" s="125"/>
      <c r="F286" s="125"/>
      <c r="K286" s="125"/>
    </row>
    <row r="287" spans="3:11">
      <c r="C287" s="125"/>
      <c r="D287" s="125"/>
      <c r="E287" s="125"/>
      <c r="F287" s="125"/>
      <c r="K287" s="125"/>
    </row>
    <row r="288" spans="3:11">
      <c r="C288" s="125"/>
      <c r="D288" s="125"/>
      <c r="E288" s="125"/>
      <c r="F288" s="125"/>
      <c r="K288" s="125"/>
    </row>
    <row r="289" spans="3:11">
      <c r="C289" s="125"/>
      <c r="D289" s="125"/>
      <c r="E289" s="125"/>
      <c r="F289" s="125"/>
      <c r="K289" s="125"/>
    </row>
    <row r="290" spans="3:11">
      <c r="C290" s="125"/>
      <c r="D290" s="125"/>
      <c r="E290" s="125"/>
      <c r="F290" s="125"/>
      <c r="K290" s="125"/>
    </row>
    <row r="291" spans="3:11">
      <c r="C291" s="125"/>
      <c r="D291" s="125"/>
      <c r="E291" s="125"/>
      <c r="F291" s="125"/>
      <c r="K291" s="125"/>
    </row>
    <row r="292" spans="3:11">
      <c r="C292" s="125"/>
      <c r="D292" s="125"/>
      <c r="E292" s="125"/>
      <c r="F292" s="125"/>
      <c r="K292" s="125"/>
    </row>
    <row r="293" spans="3:11">
      <c r="C293" s="125"/>
      <c r="D293" s="125"/>
      <c r="E293" s="125"/>
      <c r="F293" s="125"/>
      <c r="K293" s="125"/>
    </row>
    <row r="294" spans="3:11">
      <c r="C294" s="125"/>
      <c r="D294" s="125"/>
      <c r="E294" s="125"/>
      <c r="F294" s="125"/>
      <c r="K294" s="125"/>
    </row>
    <row r="295" spans="3:11">
      <c r="C295" s="125"/>
      <c r="D295" s="125"/>
      <c r="E295" s="125"/>
      <c r="F295" s="125"/>
      <c r="K295" s="125"/>
    </row>
    <row r="296" spans="3:11">
      <c r="C296" s="125"/>
      <c r="D296" s="125"/>
      <c r="E296" s="125"/>
      <c r="F296" s="125"/>
      <c r="K296" s="125"/>
    </row>
    <row r="297" spans="3:11">
      <c r="C297" s="125"/>
      <c r="D297" s="125"/>
      <c r="E297" s="125"/>
      <c r="F297" s="125"/>
      <c r="K297" s="125"/>
    </row>
    <row r="298" spans="3:11">
      <c r="C298" s="125"/>
      <c r="D298" s="125"/>
      <c r="E298" s="125"/>
      <c r="F298" s="125"/>
      <c r="K298" s="125"/>
    </row>
    <row r="299" spans="3:11">
      <c r="C299" s="125"/>
      <c r="D299" s="125"/>
      <c r="E299" s="125"/>
      <c r="F299" s="125"/>
      <c r="K299" s="125"/>
    </row>
    <row r="300" spans="3:11">
      <c r="C300" s="125"/>
      <c r="D300" s="125"/>
      <c r="E300" s="125"/>
      <c r="F300" s="125"/>
      <c r="K300" s="125"/>
    </row>
    <row r="301" spans="3:11">
      <c r="C301" s="125"/>
      <c r="D301" s="125"/>
      <c r="E301" s="125"/>
      <c r="F301" s="125"/>
      <c r="K301" s="125"/>
    </row>
    <row r="302" spans="3:11">
      <c r="C302" s="125"/>
      <c r="D302" s="125"/>
      <c r="E302" s="125"/>
      <c r="F302" s="125"/>
      <c r="K302" s="125"/>
    </row>
    <row r="303" spans="3:11">
      <c r="C303" s="125"/>
      <c r="D303" s="125"/>
      <c r="E303" s="125"/>
      <c r="F303" s="125"/>
      <c r="K303" s="125"/>
    </row>
    <row r="304" spans="3:11">
      <c r="C304" s="125"/>
      <c r="D304" s="125"/>
      <c r="E304" s="125"/>
      <c r="F304" s="125"/>
      <c r="K304" s="125"/>
    </row>
    <row r="305" spans="3:11">
      <c r="C305" s="125"/>
      <c r="D305" s="125"/>
      <c r="E305" s="125"/>
      <c r="F305" s="125"/>
      <c r="K305" s="125"/>
    </row>
    <row r="306" spans="3:11">
      <c r="C306" s="125"/>
      <c r="D306" s="125"/>
      <c r="E306" s="125"/>
      <c r="F306" s="125"/>
      <c r="K306" s="125"/>
    </row>
    <row r="307" spans="3:11">
      <c r="C307" s="125"/>
      <c r="D307" s="125"/>
      <c r="E307" s="125"/>
      <c r="F307" s="125"/>
      <c r="K307" s="125"/>
    </row>
    <row r="308" spans="3:11">
      <c r="C308" s="125"/>
      <c r="D308" s="125"/>
      <c r="E308" s="125"/>
      <c r="F308" s="125"/>
      <c r="K308" s="125"/>
    </row>
    <row r="309" spans="3:11">
      <c r="C309" s="125"/>
      <c r="D309" s="125"/>
      <c r="E309" s="125"/>
      <c r="F309" s="125"/>
      <c r="K309" s="125"/>
    </row>
    <row r="310" spans="3:11">
      <c r="C310" s="125"/>
      <c r="D310" s="125"/>
      <c r="E310" s="125"/>
      <c r="F310" s="125"/>
      <c r="K310" s="125"/>
    </row>
    <row r="311" spans="3:11">
      <c r="C311" s="125"/>
      <c r="D311" s="125"/>
      <c r="E311" s="125"/>
      <c r="F311" s="125"/>
      <c r="K311" s="125"/>
    </row>
    <row r="312" spans="3:11">
      <c r="C312" s="125"/>
      <c r="D312" s="125"/>
      <c r="E312" s="125"/>
      <c r="F312" s="125"/>
      <c r="K312" s="125"/>
    </row>
    <row r="313" spans="3:11">
      <c r="C313" s="125"/>
      <c r="D313" s="125"/>
      <c r="E313" s="125"/>
      <c r="F313" s="125"/>
      <c r="K313" s="125"/>
    </row>
    <row r="314" spans="3:11">
      <c r="C314" s="125"/>
      <c r="D314" s="125"/>
      <c r="E314" s="125"/>
      <c r="F314" s="125"/>
      <c r="K314" s="125"/>
    </row>
    <row r="315" spans="3:11">
      <c r="C315" s="125"/>
      <c r="D315" s="125"/>
      <c r="E315" s="125"/>
      <c r="F315" s="125"/>
      <c r="K315" s="125"/>
    </row>
    <row r="316" spans="3:11">
      <c r="C316" s="125"/>
      <c r="D316" s="125"/>
      <c r="E316" s="125"/>
      <c r="F316" s="125"/>
      <c r="K316" s="125"/>
    </row>
    <row r="317" spans="3:11">
      <c r="C317" s="125"/>
      <c r="D317" s="125"/>
      <c r="E317" s="125"/>
      <c r="F317" s="125"/>
      <c r="K317" s="125"/>
    </row>
    <row r="318" spans="3:11">
      <c r="C318" s="125"/>
      <c r="D318" s="125"/>
      <c r="E318" s="125"/>
      <c r="F318" s="125"/>
      <c r="K318" s="125"/>
    </row>
    <row r="319" spans="3:11">
      <c r="C319" s="125"/>
      <c r="D319" s="125"/>
      <c r="E319" s="125"/>
      <c r="F319" s="125"/>
      <c r="K319" s="125"/>
    </row>
    <row r="320" spans="3:11">
      <c r="C320" s="125"/>
      <c r="D320" s="125"/>
      <c r="E320" s="125"/>
      <c r="F320" s="125"/>
      <c r="K320" s="125"/>
    </row>
  </sheetData>
  <mergeCells count="6">
    <mergeCell ref="F7:F8"/>
    <mergeCell ref="L7:L8"/>
    <mergeCell ref="A3:D3"/>
    <mergeCell ref="A4:D4"/>
    <mergeCell ref="E86:F86"/>
    <mergeCell ref="H86:J86"/>
  </mergeCells>
  <dataValidations count="3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I18:J19 L23 I23:J23 L18:L19" xr:uid="{FF4BE49C-E8F0-4E47-AA95-70FEE55F7249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I15:J15 L15" xr:uid="{01C0296C-A0DD-402E-8B10-02A2165BFC02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20 L22 I43:J50 L29:L39 I29:J39 I22:J22 L43:L50 L12:L14 I12:J14 F67:F68 C67:D68 F56:F64 C56:D64 F47:F52 C47:D52 F39:F43 C39:D43 F30:F34 C30:D34 F24:F27 C24:D27 F12:F20" xr:uid="{DF5615CA-A0B3-4604-AB75-D83D81153C49}">
      <formula1>0</formula1>
      <formula2>9999999999999990</formula2>
    </dataValidation>
  </dataValidations>
  <pageMargins left="0.23622047244094491" right="0.23622047244094491" top="0.43307086614173229" bottom="0.19685039370078741" header="0.15748031496062992" footer="0.15748031496062992"/>
  <pageSetup paperSize="9" scale="54" orientation="portrait" verticalDpi="300" r:id="rId1"/>
  <headerFooter alignWithMargins="0">
    <oddHeader>&amp;R&amp;"Times New Roman Cyr,Regular"&amp;9СПРАВКА  ПО ОБРАЗЕЦ №  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3477-F867-4D78-8700-35DA18D3AE0B}">
  <sheetPr codeName="Sheet3">
    <tabColor rgb="FF00B0F0"/>
    <pageSetUpPr fitToPage="1"/>
  </sheetPr>
  <dimension ref="A1:L56"/>
  <sheetViews>
    <sheetView topLeftCell="A21" workbookViewId="0">
      <selection activeCell="A38" sqref="A38:XFD39"/>
    </sheetView>
  </sheetViews>
  <sheetFormatPr defaultColWidth="9.33203125" defaultRowHeight="13.2"/>
  <cols>
    <col min="1" max="1" width="49.6640625" style="183" customWidth="1"/>
    <col min="2" max="2" width="10.33203125" style="183" customWidth="1"/>
    <col min="3" max="3" width="11.6640625" style="134" customWidth="1"/>
    <col min="4" max="4" width="11.33203125" style="134" customWidth="1"/>
    <col min="5" max="5" width="56.6640625" style="183" customWidth="1"/>
    <col min="6" max="6" width="9.44140625" style="183" customWidth="1"/>
    <col min="7" max="7" width="8.6640625" style="134" customWidth="1"/>
    <col min="8" max="8" width="11.44140625" style="134" customWidth="1"/>
    <col min="9" max="16384" width="9.33203125" style="134"/>
  </cols>
  <sheetData>
    <row r="1" spans="1:8">
      <c r="A1" s="130" t="s">
        <v>206</v>
      </c>
      <c r="B1" s="130"/>
      <c r="C1" s="131"/>
      <c r="D1" s="131"/>
      <c r="E1" s="132"/>
      <c r="F1" s="132"/>
      <c r="G1" s="133"/>
      <c r="H1" s="133"/>
    </row>
    <row r="2" spans="1:8">
      <c r="A2" s="130"/>
      <c r="B2" s="130"/>
      <c r="C2" s="131"/>
      <c r="D2" s="131"/>
      <c r="E2" s="132"/>
      <c r="F2" s="132"/>
      <c r="G2" s="133"/>
      <c r="H2" s="133"/>
    </row>
    <row r="3" spans="1:8" ht="26.4">
      <c r="A3" s="135" t="str">
        <f>'справка №1-БАЛАНС'!A3:D3</f>
        <v>Име на отчитащото се предприятие: Адванс Екуити Холдинг АД- в ликвидация</v>
      </c>
      <c r="B3" s="135"/>
      <c r="C3" s="136"/>
      <c r="D3" s="136" t="s">
        <v>504</v>
      </c>
      <c r="E3" s="137"/>
      <c r="F3" s="30" t="str">
        <f>bulstat</f>
        <v>ЕИК: 175028954</v>
      </c>
      <c r="G3" s="24"/>
      <c r="H3" s="24"/>
    </row>
    <row r="4" spans="1:8" ht="13.8">
      <c r="A4" s="135" t="str">
        <f>'справка №1-БАЛАНС'!A4:D4</f>
        <v>Отчетен период: от 01.01.2026 г. до 30.06.2026 г.</v>
      </c>
      <c r="B4" s="135"/>
      <c r="C4" s="133"/>
      <c r="D4" s="133"/>
      <c r="E4" s="138"/>
      <c r="F4" s="31"/>
      <c r="G4" s="133"/>
      <c r="H4" s="24"/>
    </row>
    <row r="5" spans="1:8">
      <c r="A5" s="135"/>
      <c r="B5" s="135"/>
      <c r="E5" s="138"/>
      <c r="F5" s="138"/>
      <c r="H5" s="138" t="s">
        <v>510</v>
      </c>
    </row>
    <row r="6" spans="1:8" ht="26.4">
      <c r="A6" s="139" t="s">
        <v>207</v>
      </c>
      <c r="B6" s="140" t="s">
        <v>208</v>
      </c>
      <c r="C6" s="141" t="s">
        <v>21</v>
      </c>
      <c r="D6" s="140" t="s">
        <v>209</v>
      </c>
      <c r="E6" s="139" t="s">
        <v>210</v>
      </c>
      <c r="F6" s="140" t="s">
        <v>208</v>
      </c>
      <c r="G6" s="141" t="s">
        <v>21</v>
      </c>
      <c r="H6" s="140" t="s">
        <v>209</v>
      </c>
    </row>
    <row r="7" spans="1:8">
      <c r="A7" s="142" t="s">
        <v>28</v>
      </c>
      <c r="B7" s="143" t="s">
        <v>29</v>
      </c>
      <c r="C7" s="144">
        <v>1</v>
      </c>
      <c r="D7" s="144">
        <v>2</v>
      </c>
      <c r="E7" s="142" t="s">
        <v>28</v>
      </c>
      <c r="F7" s="143" t="s">
        <v>29</v>
      </c>
      <c r="G7" s="144">
        <v>1</v>
      </c>
      <c r="H7" s="144">
        <v>2</v>
      </c>
    </row>
    <row r="8" spans="1:8">
      <c r="A8" s="145" t="s">
        <v>211</v>
      </c>
      <c r="B8" s="145"/>
      <c r="C8" s="146"/>
      <c r="D8" s="146"/>
      <c r="E8" s="147" t="s">
        <v>212</v>
      </c>
      <c r="F8" s="147"/>
      <c r="G8" s="148"/>
      <c r="H8" s="148"/>
    </row>
    <row r="9" spans="1:8">
      <c r="A9" s="149" t="s">
        <v>213</v>
      </c>
      <c r="B9" s="150" t="s">
        <v>214</v>
      </c>
      <c r="C9" s="151"/>
      <c r="D9" s="151"/>
      <c r="E9" s="152" t="s">
        <v>215</v>
      </c>
      <c r="F9" s="153" t="s">
        <v>216</v>
      </c>
      <c r="G9" s="154">
        <f>SUM(G10:G12)</f>
        <v>0</v>
      </c>
      <c r="H9" s="154">
        <f>SUM(H10:H12)</f>
        <v>0</v>
      </c>
    </row>
    <row r="10" spans="1:8">
      <c r="A10" s="149" t="s">
        <v>217</v>
      </c>
      <c r="B10" s="150" t="s">
        <v>218</v>
      </c>
      <c r="C10" s="151">
        <v>7</v>
      </c>
      <c r="D10" s="151">
        <v>7</v>
      </c>
      <c r="E10" s="152" t="s">
        <v>219</v>
      </c>
      <c r="F10" s="153" t="s">
        <v>220</v>
      </c>
      <c r="G10" s="151"/>
      <c r="H10" s="151"/>
    </row>
    <row r="11" spans="1:8">
      <c r="A11" s="149" t="s">
        <v>221</v>
      </c>
      <c r="B11" s="150" t="s">
        <v>222</v>
      </c>
      <c r="C11" s="151">
        <v>4</v>
      </c>
      <c r="D11" s="151">
        <v>4</v>
      </c>
      <c r="E11" s="152" t="s">
        <v>223</v>
      </c>
      <c r="F11" s="153" t="s">
        <v>224</v>
      </c>
      <c r="G11" s="151"/>
      <c r="H11" s="151"/>
    </row>
    <row r="12" spans="1:8">
      <c r="A12" s="149" t="s">
        <v>225</v>
      </c>
      <c r="B12" s="150" t="s">
        <v>226</v>
      </c>
      <c r="C12" s="151"/>
      <c r="D12" s="151"/>
      <c r="E12" s="152" t="s">
        <v>227</v>
      </c>
      <c r="F12" s="153" t="s">
        <v>228</v>
      </c>
      <c r="G12" s="151"/>
      <c r="H12" s="151"/>
    </row>
    <row r="13" spans="1:8" ht="26.4">
      <c r="A13" s="149" t="s">
        <v>229</v>
      </c>
      <c r="B13" s="150" t="s">
        <v>230</v>
      </c>
      <c r="C13" s="151"/>
      <c r="D13" s="151"/>
      <c r="E13" s="152" t="s">
        <v>231</v>
      </c>
      <c r="F13" s="153" t="s">
        <v>232</v>
      </c>
      <c r="G13" s="151"/>
      <c r="H13" s="151"/>
    </row>
    <row r="14" spans="1:8">
      <c r="A14" s="149" t="s">
        <v>233</v>
      </c>
      <c r="B14" s="150" t="s">
        <v>234</v>
      </c>
      <c r="C14" s="151"/>
      <c r="D14" s="151"/>
      <c r="E14" s="152" t="s">
        <v>235</v>
      </c>
      <c r="F14" s="153" t="s">
        <v>236</v>
      </c>
      <c r="G14" s="151"/>
      <c r="H14" s="151"/>
    </row>
    <row r="15" spans="1:8">
      <c r="A15" s="149" t="s">
        <v>237</v>
      </c>
      <c r="B15" s="150" t="s">
        <v>238</v>
      </c>
      <c r="C15" s="151">
        <v>5</v>
      </c>
      <c r="D15" s="151">
        <v>9</v>
      </c>
      <c r="E15" s="155" t="s">
        <v>239</v>
      </c>
      <c r="F15" s="156" t="s">
        <v>240</v>
      </c>
      <c r="G15" s="157"/>
      <c r="H15" s="157"/>
    </row>
    <row r="16" spans="1:8">
      <c r="A16" s="155" t="s">
        <v>241</v>
      </c>
      <c r="B16" s="150" t="s">
        <v>242</v>
      </c>
      <c r="C16" s="157"/>
      <c r="D16" s="157"/>
      <c r="E16" s="152" t="s">
        <v>243</v>
      </c>
      <c r="F16" s="156" t="s">
        <v>244</v>
      </c>
      <c r="G16" s="151"/>
      <c r="H16" s="151"/>
    </row>
    <row r="17" spans="1:8" ht="13.8">
      <c r="A17" s="152" t="s">
        <v>245</v>
      </c>
      <c r="B17" s="156" t="s">
        <v>246</v>
      </c>
      <c r="C17" s="151"/>
      <c r="D17" s="151"/>
      <c r="E17" s="158" t="s">
        <v>247</v>
      </c>
      <c r="F17" s="159" t="s">
        <v>248</v>
      </c>
      <c r="G17" s="154">
        <f>+G16+G14+G13+G9</f>
        <v>0</v>
      </c>
      <c r="H17" s="154">
        <f>+H16+H14+H13+H9</f>
        <v>0</v>
      </c>
    </row>
    <row r="18" spans="1:8" ht="13.8">
      <c r="A18" s="158" t="s">
        <v>249</v>
      </c>
      <c r="B18" s="160" t="s">
        <v>250</v>
      </c>
      <c r="C18" s="154">
        <f>SUM(C9:C15)+C17</f>
        <v>16</v>
      </c>
      <c r="D18" s="154">
        <f>SUM(D9:D15)+D17</f>
        <v>20</v>
      </c>
      <c r="E18" s="158"/>
      <c r="F18" s="159"/>
      <c r="G18" s="154"/>
      <c r="H18" s="154"/>
    </row>
    <row r="19" spans="1:8" ht="13.8">
      <c r="A19" s="161" t="s">
        <v>251</v>
      </c>
      <c r="B19" s="159" t="s">
        <v>252</v>
      </c>
      <c r="C19" s="154">
        <f>+IF((G17-C18)&lt;0,0,(G17-C18))</f>
        <v>0</v>
      </c>
      <c r="D19" s="154">
        <f>+IF((H17-D18)&lt;0,0,(H17-D18))</f>
        <v>0</v>
      </c>
      <c r="E19" s="161" t="s">
        <v>253</v>
      </c>
      <c r="F19" s="140" t="s">
        <v>254</v>
      </c>
      <c r="G19" s="154">
        <f>+IF((C18-G17)&lt;0,0,(C18-G17))</f>
        <v>16</v>
      </c>
      <c r="H19" s="154">
        <f>+IF((D18-H17)&lt;0,0,(D18-H17))</f>
        <v>20</v>
      </c>
    </row>
    <row r="20" spans="1:8" ht="13.8">
      <c r="A20" s="161" t="s">
        <v>255</v>
      </c>
      <c r="B20" s="160" t="s">
        <v>256</v>
      </c>
      <c r="C20" s="151"/>
      <c r="D20" s="151"/>
      <c r="E20" s="161" t="s">
        <v>257</v>
      </c>
      <c r="F20" s="162" t="s">
        <v>258</v>
      </c>
      <c r="G20" s="154">
        <f>IF((C19=0),(G19+C20),IF((C19-C20)&lt;0,C20-C19,0))</f>
        <v>16</v>
      </c>
      <c r="H20" s="154">
        <f>IF((D19=0),(H19+D20),IF((D19-D20)&lt;0,D20-D19,0))</f>
        <v>20</v>
      </c>
    </row>
    <row r="21" spans="1:8" ht="13.8">
      <c r="A21" s="161" t="s">
        <v>259</v>
      </c>
      <c r="B21" s="163" t="s">
        <v>260</v>
      </c>
      <c r="C21" s="164">
        <f>IF((C19-C20&gt;0),(C19-C20),0)</f>
        <v>0</v>
      </c>
      <c r="D21" s="164">
        <f>IF((D19-D20&gt;0),(D19-D20),0)</f>
        <v>0</v>
      </c>
      <c r="E21" s="161"/>
      <c r="F21" s="140"/>
      <c r="G21" s="154"/>
      <c r="H21" s="154"/>
    </row>
    <row r="22" spans="1:8" ht="13.8">
      <c r="A22" s="161"/>
      <c r="B22" s="159"/>
      <c r="C22" s="154"/>
      <c r="D22" s="154"/>
      <c r="E22" s="161"/>
      <c r="F22" s="140"/>
      <c r="G22" s="154"/>
      <c r="H22" s="154"/>
    </row>
    <row r="23" spans="1:8">
      <c r="A23" s="147" t="s">
        <v>261</v>
      </c>
      <c r="B23" s="140"/>
      <c r="C23" s="154"/>
      <c r="D23" s="154"/>
      <c r="E23" s="147" t="s">
        <v>262</v>
      </c>
      <c r="F23" s="165"/>
      <c r="G23" s="154"/>
      <c r="H23" s="154"/>
    </row>
    <row r="24" spans="1:8">
      <c r="A24" s="152" t="s">
        <v>263</v>
      </c>
      <c r="B24" s="150" t="s">
        <v>264</v>
      </c>
      <c r="C24" s="151"/>
      <c r="D24" s="151"/>
      <c r="E24" s="152" t="s">
        <v>215</v>
      </c>
      <c r="F24" s="153"/>
      <c r="G24" s="154">
        <f>SUM(G25:G27)</f>
        <v>0</v>
      </c>
      <c r="H24" s="154">
        <f>SUM(H25:H27)</f>
        <v>0</v>
      </c>
    </row>
    <row r="25" spans="1:8">
      <c r="A25" s="152" t="s">
        <v>265</v>
      </c>
      <c r="B25" s="166" t="s">
        <v>266</v>
      </c>
      <c r="C25" s="151"/>
      <c r="D25" s="151"/>
      <c r="E25" s="152" t="s">
        <v>267</v>
      </c>
      <c r="F25" s="153" t="s">
        <v>268</v>
      </c>
      <c r="G25" s="151"/>
      <c r="H25" s="151"/>
    </row>
    <row r="26" spans="1:8">
      <c r="A26" s="152" t="s">
        <v>269</v>
      </c>
      <c r="B26" s="153" t="s">
        <v>222</v>
      </c>
      <c r="C26" s="151"/>
      <c r="D26" s="151"/>
      <c r="E26" s="152" t="s">
        <v>270</v>
      </c>
      <c r="F26" s="153" t="s">
        <v>271</v>
      </c>
      <c r="G26" s="151"/>
      <c r="H26" s="151"/>
    </row>
    <row r="27" spans="1:8">
      <c r="A27" s="152" t="s">
        <v>272</v>
      </c>
      <c r="B27" s="153" t="s">
        <v>273</v>
      </c>
      <c r="C27" s="151"/>
      <c r="D27" s="151"/>
      <c r="E27" s="152" t="s">
        <v>274</v>
      </c>
      <c r="F27" s="153" t="s">
        <v>275</v>
      </c>
      <c r="G27" s="151"/>
      <c r="H27" s="151"/>
    </row>
    <row r="28" spans="1:8">
      <c r="A28" s="152" t="s">
        <v>276</v>
      </c>
      <c r="B28" s="153" t="s">
        <v>238</v>
      </c>
      <c r="C28" s="151"/>
      <c r="D28" s="151"/>
      <c r="E28" s="152" t="s">
        <v>277</v>
      </c>
      <c r="F28" s="153" t="s">
        <v>278</v>
      </c>
      <c r="G28" s="151"/>
      <c r="H28" s="151"/>
    </row>
    <row r="29" spans="1:8">
      <c r="A29" s="152" t="s">
        <v>279</v>
      </c>
      <c r="B29" s="153" t="s">
        <v>226</v>
      </c>
      <c r="C29" s="157"/>
      <c r="D29" s="157"/>
      <c r="E29" s="152" t="s">
        <v>280</v>
      </c>
      <c r="F29" s="153" t="s">
        <v>281</v>
      </c>
      <c r="G29" s="157"/>
      <c r="H29" s="157"/>
    </row>
    <row r="30" spans="1:8">
      <c r="A30" s="167" t="s">
        <v>282</v>
      </c>
      <c r="B30" s="153" t="s">
        <v>230</v>
      </c>
      <c r="C30" s="151"/>
      <c r="D30" s="151"/>
      <c r="E30" s="152" t="s">
        <v>283</v>
      </c>
      <c r="F30" s="153" t="s">
        <v>284</v>
      </c>
      <c r="G30" s="151"/>
      <c r="H30" s="151"/>
    </row>
    <row r="31" spans="1:8" ht="15.75" customHeight="1">
      <c r="A31" s="152" t="s">
        <v>285</v>
      </c>
      <c r="B31" s="153" t="s">
        <v>234</v>
      </c>
      <c r="C31" s="151"/>
      <c r="D31" s="151"/>
      <c r="E31" s="158" t="s">
        <v>286</v>
      </c>
      <c r="F31" s="168" t="s">
        <v>248</v>
      </c>
      <c r="G31" s="169">
        <f>+G24+G28+G30</f>
        <v>0</v>
      </c>
      <c r="H31" s="169">
        <f>+H24+H28+H30</f>
        <v>0</v>
      </c>
    </row>
    <row r="32" spans="1:8" ht="13.8">
      <c r="A32" s="158" t="s">
        <v>287</v>
      </c>
      <c r="B32" s="168" t="s">
        <v>250</v>
      </c>
      <c r="C32" s="154">
        <f>SUM(C24:C28)+C30+C31</f>
        <v>0</v>
      </c>
      <c r="D32" s="154">
        <f>SUM(D24:D28)+D30+D31</f>
        <v>0</v>
      </c>
      <c r="E32" s="158"/>
      <c r="F32" s="170"/>
      <c r="G32" s="154"/>
      <c r="H32" s="154"/>
    </row>
    <row r="33" spans="1:12" ht="13.8">
      <c r="A33" s="161" t="s">
        <v>288</v>
      </c>
      <c r="B33" s="140" t="s">
        <v>252</v>
      </c>
      <c r="C33" s="154">
        <f>+IF((G31-C32)&lt;0,0,(G31-C32))</f>
        <v>0</v>
      </c>
      <c r="D33" s="154">
        <f>+IF((H31-D32)&lt;0,0,(H31-D32))</f>
        <v>0</v>
      </c>
      <c r="E33" s="161" t="s">
        <v>289</v>
      </c>
      <c r="F33" s="159" t="s">
        <v>254</v>
      </c>
      <c r="G33" s="154">
        <f>+IF((C32-G31)&lt;0,0,(C32-G31))</f>
        <v>0</v>
      </c>
      <c r="H33" s="154">
        <f>+IF((D32-H31)&lt;0,0,(D32-H31))</f>
        <v>0</v>
      </c>
    </row>
    <row r="34" spans="1:12" ht="13.8">
      <c r="A34" s="161" t="s">
        <v>290</v>
      </c>
      <c r="B34" s="159" t="s">
        <v>256</v>
      </c>
      <c r="C34" s="151"/>
      <c r="D34" s="151"/>
      <c r="E34" s="161"/>
      <c r="F34" s="140"/>
      <c r="G34" s="154"/>
      <c r="H34" s="154"/>
    </row>
    <row r="35" spans="1:12">
      <c r="A35" s="161" t="s">
        <v>291</v>
      </c>
      <c r="B35" s="162" t="s">
        <v>260</v>
      </c>
      <c r="C35" s="164">
        <f>IF((C33-C34&gt;0),(C33-C34),0)</f>
        <v>0</v>
      </c>
      <c r="D35" s="164">
        <f>IF((D33-D34&gt;0),(D33-D34),0)</f>
        <v>0</v>
      </c>
      <c r="E35" s="161" t="s">
        <v>292</v>
      </c>
      <c r="F35" s="162" t="s">
        <v>258</v>
      </c>
      <c r="G35" s="154">
        <f>IF((C33=0),(G33+C34),IF((C33-C34)&lt;0,C34-C33,0))</f>
        <v>0</v>
      </c>
      <c r="H35" s="154">
        <f>IF((D33=0),(H33+D34),IF((D33-D34)&lt;0,D34-D33,0))</f>
        <v>0</v>
      </c>
    </row>
    <row r="36" spans="1:12">
      <c r="A36" s="171" t="s">
        <v>293</v>
      </c>
      <c r="B36" s="162" t="s">
        <v>294</v>
      </c>
      <c r="C36" s="154">
        <f>+C35+C34+C32+C21+C20+C18</f>
        <v>16</v>
      </c>
      <c r="D36" s="154">
        <f>+D35+D34+D32+D21+D20+D18</f>
        <v>20</v>
      </c>
      <c r="E36" s="171" t="s">
        <v>295</v>
      </c>
      <c r="F36" s="140" t="s">
        <v>296</v>
      </c>
      <c r="G36" s="154">
        <f>+G35+G31+G20+G17</f>
        <v>16</v>
      </c>
      <c r="H36" s="154">
        <f>+H35+H31+H20+H17</f>
        <v>20</v>
      </c>
    </row>
    <row r="37" spans="1:12">
      <c r="A37" s="327"/>
      <c r="B37" s="328"/>
      <c r="C37" s="329"/>
      <c r="D37" s="329"/>
      <c r="E37" s="327"/>
      <c r="F37" s="330"/>
      <c r="G37" s="329"/>
      <c r="H37" s="329"/>
    </row>
    <row r="38" spans="1:12">
      <c r="A38" s="327"/>
      <c r="B38" s="328"/>
      <c r="C38" s="329"/>
      <c r="D38" s="329"/>
      <c r="E38" s="327"/>
      <c r="F38" s="330"/>
      <c r="G38" s="329"/>
      <c r="H38" s="329"/>
    </row>
    <row r="39" spans="1:12">
      <c r="A39" s="327"/>
      <c r="B39" s="328"/>
      <c r="C39" s="329"/>
      <c r="D39" s="329"/>
      <c r="E39" s="327"/>
      <c r="F39" s="330"/>
      <c r="G39" s="329"/>
      <c r="H39" s="329"/>
    </row>
    <row r="40" spans="1:12">
      <c r="A40" s="327"/>
      <c r="B40" s="328"/>
      <c r="C40" s="329"/>
      <c r="D40" s="329"/>
      <c r="E40" s="327"/>
      <c r="F40" s="330"/>
      <c r="G40" s="329"/>
      <c r="H40" s="329"/>
    </row>
    <row r="41" spans="1:12">
      <c r="A41" s="327"/>
      <c r="B41" s="328"/>
      <c r="C41" s="329"/>
      <c r="D41" s="329"/>
      <c r="E41" s="327"/>
      <c r="F41" s="330"/>
      <c r="G41" s="329"/>
      <c r="H41" s="329"/>
    </row>
    <row r="42" spans="1:12">
      <c r="A42" s="327"/>
      <c r="B42" s="328"/>
      <c r="C42" s="329"/>
      <c r="D42" s="329"/>
      <c r="E42" s="327"/>
      <c r="F42" s="330"/>
      <c r="G42" s="329"/>
      <c r="H42" s="329"/>
    </row>
    <row r="43" spans="1:12">
      <c r="A43" s="327"/>
      <c r="B43" s="328"/>
      <c r="C43" s="329"/>
      <c r="D43" s="329"/>
      <c r="E43" s="327"/>
      <c r="F43" s="330"/>
      <c r="G43" s="329"/>
      <c r="H43" s="329"/>
    </row>
    <row r="44" spans="1:12">
      <c r="A44" s="327"/>
      <c r="B44" s="328"/>
      <c r="C44" s="329"/>
      <c r="D44" s="329"/>
      <c r="E44" s="327"/>
      <c r="F44" s="330"/>
      <c r="G44" s="329"/>
      <c r="H44" s="329"/>
    </row>
    <row r="46" spans="1:12" s="177" customFormat="1" ht="12">
      <c r="A46" s="104"/>
      <c r="B46" s="172"/>
      <c r="C46" s="173"/>
      <c r="D46" s="174"/>
      <c r="E46" s="174"/>
      <c r="F46" s="175"/>
      <c r="G46" s="101"/>
      <c r="H46" s="172"/>
      <c r="I46" s="101"/>
      <c r="J46" s="101"/>
      <c r="K46" s="174"/>
      <c r="L46" s="176"/>
    </row>
    <row r="47" spans="1:12">
      <c r="A47" s="178" t="str">
        <f>'справка №1-БАЛАНС'!A85</f>
        <v>Дата на съставяне:</v>
      </c>
      <c r="B47" s="313" t="str">
        <f>'справка №1-БАЛАНС'!B85</f>
        <v>08.07.2026</v>
      </c>
      <c r="C47" s="179" t="s">
        <v>205</v>
      </c>
      <c r="D47" s="180"/>
      <c r="E47" s="110" t="s">
        <v>505</v>
      </c>
      <c r="F47" s="181"/>
      <c r="G47" s="182"/>
      <c r="H47" s="133"/>
    </row>
    <row r="48" spans="1:12">
      <c r="A48" s="137"/>
      <c r="B48" s="137"/>
      <c r="C48" s="314" t="s">
        <v>522</v>
      </c>
      <c r="D48" s="314"/>
      <c r="E48" s="137"/>
      <c r="F48" s="315" t="s">
        <v>517</v>
      </c>
      <c r="G48" s="315"/>
      <c r="H48" s="315"/>
    </row>
    <row r="49" spans="1:8">
      <c r="A49" s="137"/>
      <c r="B49" s="137"/>
      <c r="C49" s="133"/>
      <c r="D49" s="133"/>
      <c r="E49" s="137"/>
      <c r="F49" s="137"/>
      <c r="G49" s="133"/>
      <c r="H49" s="133"/>
    </row>
    <row r="50" spans="1:8">
      <c r="A50" s="137"/>
      <c r="B50" s="137"/>
      <c r="C50" s="133"/>
      <c r="D50" s="133"/>
      <c r="E50" s="137"/>
      <c r="F50" s="137"/>
      <c r="G50" s="133"/>
      <c r="H50" s="133"/>
    </row>
    <row r="51" spans="1:8">
      <c r="A51" s="137"/>
      <c r="B51" s="137"/>
      <c r="C51" s="133"/>
      <c r="D51" s="133"/>
      <c r="E51" s="137"/>
      <c r="F51" s="137"/>
      <c r="G51" s="133"/>
      <c r="H51" s="133"/>
    </row>
    <row r="52" spans="1:8">
      <c r="A52" s="137"/>
      <c r="B52" s="137"/>
      <c r="C52" s="133"/>
      <c r="D52" s="133"/>
      <c r="E52" s="137"/>
      <c r="F52" s="137"/>
      <c r="G52" s="133"/>
      <c r="H52" s="133"/>
    </row>
    <row r="53" spans="1:8">
      <c r="A53" s="137"/>
      <c r="B53" s="137"/>
      <c r="C53" s="133"/>
      <c r="D53" s="133"/>
      <c r="E53" s="137"/>
      <c r="F53" s="137"/>
      <c r="G53" s="133"/>
      <c r="H53" s="133"/>
    </row>
    <row r="54" spans="1:8">
      <c r="A54" s="137"/>
      <c r="B54" s="137"/>
      <c r="C54" s="133"/>
      <c r="D54" s="133"/>
      <c r="E54" s="137"/>
      <c r="F54" s="137"/>
      <c r="G54" s="133"/>
      <c r="H54" s="133"/>
    </row>
    <row r="55" spans="1:8">
      <c r="A55" s="137"/>
      <c r="B55" s="137"/>
      <c r="C55" s="133"/>
      <c r="D55" s="133"/>
      <c r="E55" s="137"/>
      <c r="F55" s="137"/>
      <c r="G55" s="133"/>
      <c r="H55" s="133"/>
    </row>
    <row r="56" spans="1:8">
      <c r="A56" s="137"/>
      <c r="B56" s="137"/>
      <c r="C56" s="133"/>
      <c r="D56" s="133"/>
      <c r="E56" s="137"/>
      <c r="F56" s="137"/>
      <c r="G56" s="133"/>
      <c r="H56" s="133"/>
    </row>
  </sheetData>
  <mergeCells count="2">
    <mergeCell ref="C48:D48"/>
    <mergeCell ref="F48:H48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7 C20:D20 C24:D31 C34:D34 G10:H16 G25:H30" xr:uid="{34BA1681-FE71-4BBF-B00F-CE7F1469D621}">
      <formula1>0</formula1>
      <formula2>9999999999999990</formula2>
    </dataValidation>
  </dataValidations>
  <printOptions horizontalCentered="1"/>
  <pageMargins left="0.23622047244094491" right="0.23622047244094491" top="0.6692913385826772" bottom="0.39370078740157483" header="0.27559055118110237" footer="0.23622047244094491"/>
  <pageSetup paperSize="9" scale="60" orientation="portrait" r:id="rId1"/>
  <headerFooter alignWithMargins="0">
    <oddHeader xml:space="preserve">&amp;R&amp;"Times New Roman Cyr,Regular"&amp;9СПРАВКА  ПО ОБРАЗЕЦ №  2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1661-659B-4FD8-90CE-0321EEDB4F07}">
  <sheetPr codeName="Sheet4">
    <tabColor rgb="FF00B0F0"/>
    <pageSetUpPr fitToPage="1"/>
  </sheetPr>
  <dimension ref="A1:F61"/>
  <sheetViews>
    <sheetView topLeftCell="A32" workbookViewId="0">
      <selection activeCell="A51" sqref="A51"/>
    </sheetView>
  </sheetViews>
  <sheetFormatPr defaultColWidth="9.33203125" defaultRowHeight="13.2"/>
  <cols>
    <col min="1" max="1" width="63.33203125" style="186" customWidth="1"/>
    <col min="2" max="2" width="12" style="186" customWidth="1"/>
    <col min="3" max="3" width="12.33203125" style="186" customWidth="1"/>
    <col min="4" max="4" width="11.33203125" style="186" customWidth="1"/>
    <col min="5" max="16384" width="9.33203125" style="186"/>
  </cols>
  <sheetData>
    <row r="1" spans="1:6">
      <c r="A1" s="184" t="s">
        <v>297</v>
      </c>
      <c r="B1" s="184"/>
      <c r="C1" s="184"/>
      <c r="D1" s="184"/>
      <c r="E1" s="185"/>
      <c r="F1" s="185"/>
    </row>
    <row r="2" spans="1:6">
      <c r="A2" s="184"/>
      <c r="B2" s="184"/>
      <c r="C2" s="184"/>
      <c r="D2" s="184"/>
      <c r="E2" s="185"/>
      <c r="F2" s="185"/>
    </row>
    <row r="3" spans="1:6" ht="16.5" customHeight="1">
      <c r="A3" s="27" t="str">
        <f>reportingEntity</f>
        <v>Име на отчитащото се предприятие: Адванс Екуити Холдинг АД- в ликвидация</v>
      </c>
      <c r="B3" s="23"/>
      <c r="C3" s="187" t="s">
        <v>506</v>
      </c>
      <c r="D3" s="188"/>
      <c r="E3" s="185"/>
      <c r="F3" s="185"/>
    </row>
    <row r="4" spans="1:6" ht="15.75" customHeight="1">
      <c r="A4" s="27" t="str">
        <f>reportingPeriod</f>
        <v>Отчетен период: от 01.01.2026 г. до 30.06.2026 г.</v>
      </c>
      <c r="B4" s="27"/>
      <c r="C4" s="189"/>
      <c r="D4" s="190" t="str">
        <f>bulstat</f>
        <v>ЕИК: 175028954</v>
      </c>
      <c r="E4" s="24"/>
      <c r="F4" s="185"/>
    </row>
    <row r="5" spans="1:6" ht="15.75" customHeight="1">
      <c r="A5" s="27"/>
      <c r="B5" s="27"/>
      <c r="C5" s="189"/>
      <c r="D5" s="31"/>
      <c r="E5" s="24"/>
      <c r="F5" s="185"/>
    </row>
    <row r="6" spans="1:6" ht="15.75" customHeight="1">
      <c r="A6" s="102"/>
      <c r="B6" s="102"/>
      <c r="C6" s="191"/>
      <c r="D6" s="192" t="s">
        <v>511</v>
      </c>
    </row>
    <row r="7" spans="1:6" ht="23.4">
      <c r="A7" s="193" t="s">
        <v>298</v>
      </c>
      <c r="B7" s="193" t="s">
        <v>208</v>
      </c>
      <c r="C7" s="194" t="s">
        <v>299</v>
      </c>
      <c r="D7" s="194" t="s">
        <v>209</v>
      </c>
    </row>
    <row r="8" spans="1:6">
      <c r="A8" s="193" t="s">
        <v>28</v>
      </c>
      <c r="B8" s="193" t="s">
        <v>29</v>
      </c>
      <c r="C8" s="193">
        <v>1</v>
      </c>
      <c r="D8" s="193">
        <v>2</v>
      </c>
    </row>
    <row r="9" spans="1:6">
      <c r="A9" s="195" t="s">
        <v>300</v>
      </c>
      <c r="B9" s="195"/>
      <c r="C9" s="196"/>
      <c r="D9" s="196"/>
    </row>
    <row r="10" spans="1:6">
      <c r="A10" s="197" t="s">
        <v>301</v>
      </c>
      <c r="B10" s="198" t="s">
        <v>302</v>
      </c>
      <c r="C10" s="199"/>
      <c r="D10" s="199"/>
    </row>
    <row r="11" spans="1:6">
      <c r="A11" s="197" t="s">
        <v>303</v>
      </c>
      <c r="B11" s="198" t="s">
        <v>304</v>
      </c>
      <c r="C11" s="199"/>
      <c r="D11" s="199"/>
    </row>
    <row r="12" spans="1:6">
      <c r="A12" s="197" t="s">
        <v>305</v>
      </c>
      <c r="B12" s="198" t="s">
        <v>306</v>
      </c>
      <c r="C12" s="199"/>
      <c r="D12" s="199"/>
    </row>
    <row r="13" spans="1:6">
      <c r="A13" s="197" t="s">
        <v>307</v>
      </c>
      <c r="B13" s="198" t="s">
        <v>308</v>
      </c>
      <c r="C13" s="199"/>
      <c r="D13" s="199"/>
    </row>
    <row r="14" spans="1:6">
      <c r="A14" s="197" t="s">
        <v>309</v>
      </c>
      <c r="B14" s="198" t="s">
        <v>310</v>
      </c>
      <c r="C14" s="199"/>
      <c r="D14" s="199"/>
    </row>
    <row r="15" spans="1:6">
      <c r="A15" s="197" t="s">
        <v>311</v>
      </c>
      <c r="B15" s="198" t="s">
        <v>312</v>
      </c>
      <c r="C15" s="199"/>
      <c r="D15" s="199"/>
    </row>
    <row r="16" spans="1:6">
      <c r="A16" s="197" t="s">
        <v>313</v>
      </c>
      <c r="B16" s="198" t="s">
        <v>314</v>
      </c>
      <c r="C16" s="199"/>
      <c r="D16" s="199"/>
    </row>
    <row r="17" spans="1:4">
      <c r="A17" s="197" t="s">
        <v>315</v>
      </c>
      <c r="B17" s="198" t="s">
        <v>316</v>
      </c>
      <c r="C17" s="199"/>
      <c r="D17" s="199"/>
    </row>
    <row r="18" spans="1:4">
      <c r="A18" s="197" t="s">
        <v>317</v>
      </c>
      <c r="B18" s="198" t="s">
        <v>318</v>
      </c>
      <c r="C18" s="199"/>
      <c r="D18" s="199"/>
    </row>
    <row r="19" spans="1:4">
      <c r="A19" s="197" t="s">
        <v>319</v>
      </c>
      <c r="B19" s="198" t="s">
        <v>320</v>
      </c>
      <c r="C19" s="199">
        <v>20</v>
      </c>
      <c r="D19" s="199"/>
    </row>
    <row r="20" spans="1:4">
      <c r="A20" s="200" t="s">
        <v>321</v>
      </c>
      <c r="B20" s="201" t="s">
        <v>322</v>
      </c>
      <c r="C20" s="196">
        <f>SUM(C10:C19)</f>
        <v>20</v>
      </c>
      <c r="D20" s="196">
        <f>SUM(D10:D19)</f>
        <v>0</v>
      </c>
    </row>
    <row r="21" spans="1:4">
      <c r="A21" s="197" t="s">
        <v>323</v>
      </c>
      <c r="B21" s="198" t="s">
        <v>324</v>
      </c>
      <c r="C21" s="199"/>
      <c r="D21" s="199"/>
    </row>
    <row r="22" spans="1:4">
      <c r="A22" s="197" t="s">
        <v>325</v>
      </c>
      <c r="B22" s="198" t="s">
        <v>326</v>
      </c>
      <c r="C22" s="199"/>
      <c r="D22" s="199"/>
    </row>
    <row r="23" spans="1:4">
      <c r="A23" s="197" t="s">
        <v>327</v>
      </c>
      <c r="B23" s="198" t="s">
        <v>328</v>
      </c>
      <c r="C23" s="199">
        <v>11</v>
      </c>
      <c r="D23" s="199">
        <v>11</v>
      </c>
    </row>
    <row r="24" spans="1:4">
      <c r="A24" s="197" t="s">
        <v>329</v>
      </c>
      <c r="B24" s="198" t="s">
        <v>330</v>
      </c>
      <c r="C24" s="199"/>
      <c r="D24" s="199"/>
    </row>
    <row r="25" spans="1:4">
      <c r="A25" s="197" t="s">
        <v>331</v>
      </c>
      <c r="B25" s="198" t="s">
        <v>332</v>
      </c>
      <c r="C25" s="199"/>
      <c r="D25" s="199"/>
    </row>
    <row r="26" spans="1:4">
      <c r="A26" s="197" t="s">
        <v>333</v>
      </c>
      <c r="B26" s="198" t="s">
        <v>334</v>
      </c>
      <c r="C26" s="199"/>
      <c r="D26" s="199"/>
    </row>
    <row r="27" spans="1:4">
      <c r="A27" s="197" t="s">
        <v>335</v>
      </c>
      <c r="B27" s="198" t="s">
        <v>336</v>
      </c>
      <c r="C27" s="199">
        <v>9</v>
      </c>
      <c r="D27" s="199">
        <v>12</v>
      </c>
    </row>
    <row r="28" spans="1:4">
      <c r="A28" s="200" t="s">
        <v>337</v>
      </c>
      <c r="B28" s="201" t="s">
        <v>338</v>
      </c>
      <c r="C28" s="196">
        <f>SUM(C21:C27)</f>
        <v>20</v>
      </c>
      <c r="D28" s="196">
        <f>SUM(D21:D27)</f>
        <v>23</v>
      </c>
    </row>
    <row r="29" spans="1:4">
      <c r="A29" s="202" t="s">
        <v>339</v>
      </c>
      <c r="B29" s="194" t="s">
        <v>340</v>
      </c>
      <c r="C29" s="196">
        <f>+C20-C28</f>
        <v>0</v>
      </c>
      <c r="D29" s="196">
        <f>+D20-D28</f>
        <v>-23</v>
      </c>
    </row>
    <row r="30" spans="1:4">
      <c r="A30" s="195" t="s">
        <v>341</v>
      </c>
      <c r="B30" s="203"/>
      <c r="C30" s="196"/>
      <c r="D30" s="196"/>
    </row>
    <row r="31" spans="1:4">
      <c r="A31" s="197" t="s">
        <v>342</v>
      </c>
      <c r="B31" s="198" t="s">
        <v>343</v>
      </c>
      <c r="C31" s="199"/>
      <c r="D31" s="199"/>
    </row>
    <row r="32" spans="1:4">
      <c r="A32" s="197" t="s">
        <v>344</v>
      </c>
      <c r="B32" s="198" t="s">
        <v>345</v>
      </c>
      <c r="C32" s="199"/>
      <c r="D32" s="199"/>
    </row>
    <row r="33" spans="1:4">
      <c r="A33" s="197" t="s">
        <v>346</v>
      </c>
      <c r="B33" s="198" t="s">
        <v>347</v>
      </c>
      <c r="C33" s="199"/>
      <c r="D33" s="199"/>
    </row>
    <row r="34" spans="1:4">
      <c r="A34" s="200" t="s">
        <v>321</v>
      </c>
      <c r="B34" s="195" t="s">
        <v>348</v>
      </c>
      <c r="C34" s="196">
        <f>SUM(C31:C33)</f>
        <v>0</v>
      </c>
      <c r="D34" s="196">
        <f>SUM(D31:D33)</f>
        <v>0</v>
      </c>
    </row>
    <row r="35" spans="1:4">
      <c r="A35" s="197" t="s">
        <v>349</v>
      </c>
      <c r="B35" s="198" t="s">
        <v>350</v>
      </c>
      <c r="C35" s="199"/>
      <c r="D35" s="199"/>
    </row>
    <row r="36" spans="1:4">
      <c r="A36" s="197" t="s">
        <v>351</v>
      </c>
      <c r="B36" s="198" t="s">
        <v>352</v>
      </c>
      <c r="C36" s="199"/>
      <c r="D36" s="199"/>
    </row>
    <row r="37" spans="1:4">
      <c r="A37" s="197" t="s">
        <v>353</v>
      </c>
      <c r="B37" s="198" t="s">
        <v>354</v>
      </c>
      <c r="C37" s="199"/>
      <c r="D37" s="199"/>
    </row>
    <row r="38" spans="1:4">
      <c r="A38" s="197" t="s">
        <v>355</v>
      </c>
      <c r="B38" s="198" t="s">
        <v>356</v>
      </c>
      <c r="C38" s="199"/>
      <c r="D38" s="199"/>
    </row>
    <row r="39" spans="1:4">
      <c r="A39" s="200" t="s">
        <v>337</v>
      </c>
      <c r="B39" s="201" t="s">
        <v>357</v>
      </c>
      <c r="C39" s="196">
        <f>SUM(C35:C38)</f>
        <v>0</v>
      </c>
      <c r="D39" s="196">
        <f>SUM(D35:D38)</f>
        <v>0</v>
      </c>
    </row>
    <row r="40" spans="1:4">
      <c r="A40" s="202" t="s">
        <v>358</v>
      </c>
      <c r="B40" s="194" t="s">
        <v>359</v>
      </c>
      <c r="C40" s="196">
        <f>+C34-C39</f>
        <v>0</v>
      </c>
      <c r="D40" s="196">
        <f>+D34-D39</f>
        <v>0</v>
      </c>
    </row>
    <row r="41" spans="1:4">
      <c r="A41" s="204" t="s">
        <v>360</v>
      </c>
      <c r="B41" s="201" t="s">
        <v>361</v>
      </c>
      <c r="C41" s="196">
        <f>+C29+C40</f>
        <v>0</v>
      </c>
      <c r="D41" s="196">
        <f>+D29+D40</f>
        <v>-23</v>
      </c>
    </row>
    <row r="42" spans="1:4">
      <c r="A42" s="204" t="s">
        <v>362</v>
      </c>
      <c r="B42" s="201" t="s">
        <v>363</v>
      </c>
      <c r="C42" s="196">
        <f>+D43</f>
        <v>1</v>
      </c>
      <c r="D42" s="199">
        <v>41</v>
      </c>
    </row>
    <row r="43" spans="1:4">
      <c r="A43" s="204" t="s">
        <v>364</v>
      </c>
      <c r="B43" s="194" t="s">
        <v>365</v>
      </c>
      <c r="C43" s="196">
        <f>+C41+C42</f>
        <v>1</v>
      </c>
      <c r="D43" s="196">
        <f>+D41+D42-17</f>
        <v>1</v>
      </c>
    </row>
    <row r="44" spans="1:4">
      <c r="A44" s="205"/>
      <c r="B44" s="206"/>
      <c r="C44" s="207"/>
      <c r="D44" s="207"/>
    </row>
    <row r="45" spans="1:4" ht="15.6">
      <c r="A45" s="288" t="s">
        <v>395</v>
      </c>
      <c r="B45" s="289"/>
      <c r="C45" s="289"/>
      <c r="D45" s="289"/>
    </row>
    <row r="46" spans="1:4" ht="30" customHeight="1">
      <c r="A46" s="299" t="s">
        <v>500</v>
      </c>
      <c r="B46" s="299"/>
      <c r="C46" s="299"/>
      <c r="D46" s="299"/>
    </row>
    <row r="47" spans="1:4">
      <c r="A47" s="291"/>
      <c r="B47" s="291"/>
      <c r="C47" s="291"/>
      <c r="D47" s="291"/>
    </row>
    <row r="48" spans="1:4">
      <c r="A48" s="291"/>
      <c r="B48" s="291"/>
      <c r="C48" s="291"/>
      <c r="D48" s="291"/>
    </row>
    <row r="49" spans="1:4">
      <c r="A49" s="205"/>
      <c r="B49" s="206"/>
      <c r="C49" s="207"/>
      <c r="D49" s="207"/>
    </row>
    <row r="50" spans="1:4">
      <c r="A50" s="205"/>
      <c r="B50" s="205"/>
      <c r="C50" s="207"/>
      <c r="D50" s="207"/>
    </row>
    <row r="51" spans="1:4" ht="24" customHeight="1">
      <c r="A51" s="208" t="s">
        <v>525</v>
      </c>
      <c r="B51" s="298" t="s">
        <v>505</v>
      </c>
      <c r="C51" s="298"/>
      <c r="D51" s="209"/>
    </row>
    <row r="52" spans="1:4">
      <c r="A52" s="316" t="s">
        <v>522</v>
      </c>
      <c r="B52" s="317" t="s">
        <v>517</v>
      </c>
      <c r="C52" s="317"/>
      <c r="D52" s="317"/>
    </row>
    <row r="53" spans="1:4">
      <c r="A53" s="188"/>
      <c r="B53" s="188"/>
      <c r="C53" s="188"/>
      <c r="D53" s="188"/>
    </row>
    <row r="54" spans="1:4">
      <c r="A54" s="210" t="s">
        <v>526</v>
      </c>
      <c r="B54" s="185"/>
      <c r="C54" s="185"/>
      <c r="D54" s="185"/>
    </row>
    <row r="55" spans="1:4">
      <c r="A55" s="185"/>
      <c r="B55" s="185"/>
      <c r="C55" s="185"/>
      <c r="D55" s="185"/>
    </row>
    <row r="56" spans="1:4">
      <c r="A56" s="185"/>
      <c r="B56" s="185"/>
      <c r="C56" s="185"/>
      <c r="D56" s="185"/>
    </row>
    <row r="57" spans="1:4">
      <c r="A57" s="185"/>
      <c r="B57" s="185"/>
      <c r="C57" s="185"/>
      <c r="D57" s="185"/>
    </row>
    <row r="58" spans="1:4">
      <c r="A58" s="185"/>
      <c r="B58" s="185"/>
      <c r="C58" s="185"/>
      <c r="D58" s="185"/>
    </row>
    <row r="59" spans="1:4">
      <c r="A59" s="185"/>
      <c r="B59" s="185"/>
      <c r="C59" s="185"/>
      <c r="D59" s="185"/>
    </row>
    <row r="60" spans="1:4">
      <c r="A60" s="185"/>
      <c r="B60" s="185"/>
      <c r="C60" s="185"/>
      <c r="D60" s="185"/>
    </row>
    <row r="61" spans="1:4">
      <c r="A61" s="185"/>
      <c r="B61" s="185"/>
      <c r="C61" s="185"/>
      <c r="D61" s="185"/>
    </row>
  </sheetData>
  <mergeCells count="3">
    <mergeCell ref="B51:C51"/>
    <mergeCell ref="A46:D46"/>
    <mergeCell ref="B52:D52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2 C10:D19 C21:D27 C31:D33 C35:D38" xr:uid="{E518859A-037B-48D5-8B47-D37300121EF3}">
      <formula1>0</formula1>
      <formula2>9999999999999990</formula2>
    </dataValidation>
  </dataValidations>
  <printOptions horizontalCentered="1"/>
  <pageMargins left="0.6692913385826772" right="0.39370078740157483" top="0.78740157480314965" bottom="0.15748031496062992" header="0.47244094488188981" footer="0.15748031496062992"/>
  <pageSetup paperSize="9" scale="94" orientation="portrait" horizontalDpi="300" verticalDpi="300" r:id="rId1"/>
  <headerFooter alignWithMargins="0">
    <oddHeader>&amp;R&amp;"Times New Roman Cyr,Regular"&amp;9СПРАВКА ПО ОБРАЗЕЦ №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82D5-CBDB-4FBB-B0C8-29C289C5B2A6}">
  <sheetPr codeName="Sheet5">
    <tabColor rgb="FF00B0F0"/>
    <pageSetUpPr fitToPage="1"/>
  </sheetPr>
  <dimension ref="A1:H48"/>
  <sheetViews>
    <sheetView topLeftCell="A20" workbookViewId="0">
      <selection activeCell="A34" sqref="A34:XFD37"/>
    </sheetView>
  </sheetViews>
  <sheetFormatPr defaultRowHeight="13.2"/>
  <cols>
    <col min="1" max="1" width="5.88671875" customWidth="1"/>
    <col min="2" max="2" width="40.44140625" customWidth="1"/>
    <col min="3" max="3" width="14.44140625" customWidth="1"/>
    <col min="4" max="4" width="11.6640625" customWidth="1"/>
    <col min="5" max="5" width="11.88671875" customWidth="1"/>
    <col min="6" max="6" width="13.33203125" customWidth="1"/>
    <col min="7" max="7" width="33" customWidth="1"/>
  </cols>
  <sheetData>
    <row r="1" spans="1:8" ht="26.25" customHeight="1">
      <c r="A1" s="211" t="s">
        <v>366</v>
      </c>
      <c r="B1" s="212"/>
      <c r="C1" s="212"/>
      <c r="D1" s="212"/>
      <c r="E1" s="212"/>
      <c r="F1" s="212"/>
      <c r="G1" s="213"/>
    </row>
    <row r="2" spans="1:8" ht="12.75" customHeight="1">
      <c r="A2" s="214"/>
      <c r="B2" s="215"/>
      <c r="C2" s="215"/>
      <c r="D2" s="215"/>
      <c r="E2" s="215"/>
      <c r="F2" s="215"/>
      <c r="G2" s="213"/>
    </row>
    <row r="3" spans="1:8" ht="15" customHeight="1">
      <c r="A3" s="286" t="str">
        <f>reportingEntity</f>
        <v>Име на отчитащото се предприятие: Адванс Екуити Холдинг АД- в ликвидация</v>
      </c>
      <c r="C3" s="215"/>
      <c r="D3" s="215"/>
      <c r="E3" s="215" t="s">
        <v>506</v>
      </c>
      <c r="G3" s="30" t="str">
        <f>bulstat</f>
        <v>ЕИК: 175028954</v>
      </c>
      <c r="H3" s="24"/>
    </row>
    <row r="4" spans="1:8" ht="15.6">
      <c r="A4" s="286" t="str">
        <f>reportingPeriod</f>
        <v>Отчетен период: от 01.01.2026 г. до 30.06.2026 г.</v>
      </c>
      <c r="C4" s="217"/>
      <c r="D4" s="217"/>
      <c r="E4" s="217"/>
      <c r="F4" s="217"/>
      <c r="G4" s="218"/>
      <c r="H4" s="24"/>
    </row>
    <row r="5" spans="1:8" ht="15.6">
      <c r="A5" s="216"/>
      <c r="B5" s="27"/>
      <c r="C5" s="217"/>
      <c r="D5" s="217"/>
      <c r="E5" s="217"/>
      <c r="F5" s="217"/>
      <c r="G5" s="219" t="s">
        <v>510</v>
      </c>
    </row>
    <row r="6" spans="1:8" ht="49.5" customHeight="1">
      <c r="A6" s="220" t="s">
        <v>367</v>
      </c>
      <c r="B6" s="221" t="s">
        <v>368</v>
      </c>
      <c r="C6" s="222" t="s">
        <v>369</v>
      </c>
      <c r="D6" s="222" t="s">
        <v>370</v>
      </c>
      <c r="E6" s="222" t="s">
        <v>371</v>
      </c>
      <c r="F6" s="222" t="s">
        <v>372</v>
      </c>
      <c r="G6" s="221" t="s">
        <v>373</v>
      </c>
    </row>
    <row r="7" spans="1:8">
      <c r="A7" s="165">
        <v>1</v>
      </c>
      <c r="B7" s="165">
        <v>2</v>
      </c>
      <c r="C7" s="165">
        <v>3</v>
      </c>
      <c r="D7" s="165">
        <v>4</v>
      </c>
      <c r="E7" s="165">
        <v>5</v>
      </c>
      <c r="F7" s="165">
        <v>6</v>
      </c>
      <c r="G7" s="165">
        <v>7</v>
      </c>
    </row>
    <row r="8" spans="1:8">
      <c r="A8" s="223" t="s">
        <v>374</v>
      </c>
      <c r="B8" s="223"/>
      <c r="C8" s="224"/>
      <c r="D8" s="225"/>
      <c r="E8" s="225"/>
      <c r="F8" s="224"/>
      <c r="G8" s="225"/>
    </row>
    <row r="9" spans="1:8">
      <c r="A9" s="152" t="s">
        <v>375</v>
      </c>
      <c r="B9" s="152"/>
      <c r="C9" s="224"/>
      <c r="D9" s="225"/>
      <c r="E9" s="225"/>
      <c r="F9" s="224"/>
      <c r="G9" s="225"/>
    </row>
    <row r="10" spans="1:8">
      <c r="A10" s="152" t="s">
        <v>376</v>
      </c>
      <c r="B10" s="152"/>
      <c r="C10" s="224"/>
      <c r="D10" s="225"/>
      <c r="E10" s="225"/>
      <c r="F10" s="224"/>
      <c r="G10" s="225"/>
    </row>
    <row r="11" spans="1:8">
      <c r="A11" s="152" t="s">
        <v>377</v>
      </c>
      <c r="B11" s="152"/>
      <c r="C11" s="224"/>
      <c r="D11" s="225"/>
      <c r="E11" s="225"/>
      <c r="F11" s="224"/>
      <c r="G11" s="225"/>
    </row>
    <row r="12" spans="1:8">
      <c r="A12" s="152" t="s">
        <v>378</v>
      </c>
      <c r="B12" s="152"/>
      <c r="C12" s="224"/>
      <c r="D12" s="225"/>
      <c r="E12" s="225"/>
      <c r="F12" s="224"/>
      <c r="G12" s="225"/>
    </row>
    <row r="13" spans="1:8">
      <c r="A13" s="152" t="s">
        <v>379</v>
      </c>
      <c r="B13" s="152"/>
      <c r="C13" s="224"/>
      <c r="D13" s="225"/>
      <c r="E13" s="225"/>
      <c r="F13" s="224"/>
      <c r="G13" s="225"/>
    </row>
    <row r="14" spans="1:8">
      <c r="A14" s="152" t="s">
        <v>380</v>
      </c>
      <c r="B14" s="152"/>
      <c r="C14" s="224"/>
      <c r="D14" s="225"/>
      <c r="E14" s="225"/>
      <c r="F14" s="224"/>
      <c r="G14" s="225"/>
    </row>
    <row r="15" spans="1:8">
      <c r="A15" s="152" t="s">
        <v>381</v>
      </c>
      <c r="B15" s="152"/>
      <c r="C15" s="224"/>
      <c r="D15" s="225"/>
      <c r="E15" s="225"/>
      <c r="F15" s="224"/>
      <c r="G15" s="225"/>
    </row>
    <row r="16" spans="1:8">
      <c r="A16" s="152" t="s">
        <v>382</v>
      </c>
      <c r="B16" s="152"/>
      <c r="C16" s="224"/>
      <c r="D16" s="225"/>
      <c r="E16" s="225"/>
      <c r="F16" s="224"/>
      <c r="G16" s="225"/>
    </row>
    <row r="17" spans="1:7">
      <c r="A17" s="152" t="s">
        <v>383</v>
      </c>
      <c r="B17" s="152"/>
      <c r="C17" s="224"/>
      <c r="D17" s="225"/>
      <c r="E17" s="225"/>
      <c r="F17" s="224"/>
      <c r="G17" s="225"/>
    </row>
    <row r="18" spans="1:7">
      <c r="A18" s="152" t="s">
        <v>384</v>
      </c>
      <c r="B18" s="152"/>
      <c r="C18" s="224"/>
      <c r="D18" s="225"/>
      <c r="E18" s="225"/>
      <c r="F18" s="224"/>
      <c r="G18" s="225"/>
    </row>
    <row r="19" spans="1:7">
      <c r="A19" s="152" t="s">
        <v>385</v>
      </c>
      <c r="B19" s="152"/>
      <c r="C19" s="224"/>
      <c r="D19" s="225"/>
      <c r="E19" s="225"/>
      <c r="F19" s="224"/>
      <c r="G19" s="225"/>
    </row>
    <row r="20" spans="1:7">
      <c r="A20" s="152" t="s">
        <v>386</v>
      </c>
      <c r="B20" s="152"/>
      <c r="C20" s="224"/>
      <c r="D20" s="225"/>
      <c r="E20" s="225"/>
      <c r="F20" s="224"/>
      <c r="G20" s="225"/>
    </row>
    <row r="21" spans="1:7">
      <c r="A21" s="152" t="s">
        <v>387</v>
      </c>
      <c r="B21" s="152"/>
      <c r="C21" s="224"/>
      <c r="D21" s="225"/>
      <c r="E21" s="225"/>
      <c r="F21" s="224"/>
      <c r="G21" s="225"/>
    </row>
    <row r="22" spans="1:7">
      <c r="A22" s="152" t="s">
        <v>388</v>
      </c>
      <c r="B22" s="152"/>
      <c r="C22" s="224"/>
      <c r="D22" s="225"/>
      <c r="E22" s="225"/>
      <c r="F22" s="224"/>
      <c r="G22" s="225"/>
    </row>
    <row r="23" spans="1:7">
      <c r="A23" s="152" t="s">
        <v>389</v>
      </c>
      <c r="B23" s="152"/>
      <c r="C23" s="224"/>
      <c r="D23" s="225"/>
      <c r="E23" s="225"/>
      <c r="F23" s="224"/>
      <c r="G23" s="225"/>
    </row>
    <row r="24" spans="1:7">
      <c r="A24" s="152" t="s">
        <v>390</v>
      </c>
      <c r="B24" s="152"/>
      <c r="C24" s="224"/>
      <c r="D24" s="225"/>
      <c r="E24" s="225"/>
      <c r="F24" s="224"/>
      <c r="G24" s="225"/>
    </row>
    <row r="25" spans="1:7">
      <c r="A25" s="152" t="s">
        <v>391</v>
      </c>
      <c r="B25" s="152"/>
      <c r="C25" s="224"/>
      <c r="D25" s="225"/>
      <c r="E25" s="225"/>
      <c r="F25" s="224"/>
      <c r="G25" s="225"/>
    </row>
    <row r="26" spans="1:7">
      <c r="A26" s="152" t="s">
        <v>392</v>
      </c>
      <c r="B26" s="152"/>
      <c r="C26" s="224"/>
      <c r="D26" s="225"/>
      <c r="E26" s="225"/>
      <c r="F26" s="224"/>
      <c r="G26" s="225"/>
    </row>
    <row r="27" spans="1:7">
      <c r="A27" s="152" t="s">
        <v>393</v>
      </c>
      <c r="B27" s="152"/>
      <c r="C27" s="224"/>
      <c r="D27" s="225"/>
      <c r="E27" s="225"/>
      <c r="F27" s="224"/>
      <c r="G27" s="225"/>
    </row>
    <row r="28" spans="1:7">
      <c r="A28" s="152"/>
      <c r="B28" s="226" t="s">
        <v>394</v>
      </c>
      <c r="C28" s="227">
        <f>SUM(C8:C27)</f>
        <v>0</v>
      </c>
      <c r="D28" s="152"/>
      <c r="E28" s="152"/>
      <c r="F28" s="227">
        <f>SUM(F8:F27)</f>
        <v>0</v>
      </c>
      <c r="G28" s="225"/>
    </row>
    <row r="29" spans="1:7">
      <c r="A29" s="228"/>
      <c r="B29" s="229"/>
      <c r="C29" s="228"/>
      <c r="D29" s="228"/>
      <c r="E29" s="228"/>
      <c r="F29" s="228"/>
      <c r="G29" s="228"/>
    </row>
    <row r="30" spans="1:7">
      <c r="A30" s="228"/>
      <c r="B30" s="229" t="s">
        <v>395</v>
      </c>
      <c r="C30" s="228"/>
      <c r="D30" s="228"/>
      <c r="E30" s="228"/>
      <c r="F30" s="228"/>
      <c r="G30" s="228"/>
    </row>
    <row r="31" spans="1:7">
      <c r="A31" s="228"/>
      <c r="B31" s="228" t="s">
        <v>396</v>
      </c>
      <c r="C31" s="228"/>
      <c r="D31" s="228"/>
      <c r="E31" s="228"/>
      <c r="F31" s="228"/>
      <c r="G31" s="228"/>
    </row>
    <row r="32" spans="1:7">
      <c r="A32" s="228"/>
      <c r="B32" s="228" t="s">
        <v>397</v>
      </c>
      <c r="C32" s="228"/>
      <c r="D32" s="228"/>
      <c r="E32" s="228"/>
      <c r="F32" s="228"/>
      <c r="G32" s="228"/>
    </row>
    <row r="33" spans="1:7">
      <c r="A33" s="228"/>
      <c r="B33" s="228" t="s">
        <v>398</v>
      </c>
      <c r="C33" s="228"/>
      <c r="D33" s="228"/>
      <c r="E33" s="228"/>
      <c r="F33" s="228"/>
      <c r="G33" s="228"/>
    </row>
    <row r="34" spans="1:7">
      <c r="A34" s="228"/>
      <c r="B34" s="228"/>
      <c r="C34" s="228"/>
      <c r="D34" s="228"/>
      <c r="E34" s="228"/>
      <c r="F34" s="228"/>
      <c r="G34" s="228"/>
    </row>
    <row r="35" spans="1:7">
      <c r="A35" s="228"/>
      <c r="B35" s="228"/>
      <c r="C35" s="228"/>
      <c r="D35" s="228"/>
      <c r="E35" s="228"/>
      <c r="F35" s="228"/>
      <c r="G35" s="228"/>
    </row>
    <row r="36" spans="1:7">
      <c r="A36" s="228"/>
      <c r="B36" s="228"/>
      <c r="C36" s="228"/>
      <c r="D36" s="228"/>
      <c r="E36" s="228"/>
      <c r="F36" s="228"/>
      <c r="G36" s="228"/>
    </row>
    <row r="37" spans="1:7">
      <c r="A37" s="228"/>
      <c r="B37" s="228"/>
      <c r="C37" s="228"/>
      <c r="D37" s="228"/>
      <c r="E37" s="228"/>
      <c r="F37" s="228"/>
      <c r="G37" s="228"/>
    </row>
    <row r="38" spans="1:7">
      <c r="A38" s="228"/>
      <c r="B38" s="228"/>
      <c r="C38" s="228"/>
      <c r="D38" s="228"/>
      <c r="E38" s="228"/>
      <c r="F38" s="228"/>
      <c r="G38" s="228"/>
    </row>
    <row r="39" spans="1:7">
      <c r="A39" s="228"/>
      <c r="B39" s="228"/>
      <c r="C39" s="228"/>
      <c r="D39" s="228"/>
      <c r="E39" s="228"/>
      <c r="F39" s="228"/>
      <c r="G39" s="228"/>
    </row>
    <row r="40" spans="1:7">
      <c r="A40" s="228"/>
      <c r="B40" s="228"/>
      <c r="C40" s="228"/>
      <c r="D40" s="228"/>
      <c r="E40" s="228"/>
      <c r="F40" s="228"/>
      <c r="G40" s="228"/>
    </row>
    <row r="41" spans="1:7">
      <c r="A41" s="228"/>
      <c r="B41" s="228"/>
      <c r="C41" s="228"/>
      <c r="D41" s="228"/>
      <c r="E41" s="228"/>
      <c r="F41" s="228"/>
      <c r="G41" s="228"/>
    </row>
    <row r="42" spans="1:7">
      <c r="A42" s="230" t="s">
        <v>527</v>
      </c>
      <c r="B42" s="230"/>
      <c r="C42" s="229" t="s">
        <v>205</v>
      </c>
      <c r="D42" s="228"/>
      <c r="E42" s="231" t="s">
        <v>505</v>
      </c>
      <c r="G42" s="228"/>
    </row>
    <row r="43" spans="1:7">
      <c r="C43" s="318" t="s">
        <v>522</v>
      </c>
      <c r="D43" s="318"/>
      <c r="E43" s="236"/>
      <c r="F43" s="319" t="s">
        <v>517</v>
      </c>
      <c r="G43" s="319"/>
    </row>
    <row r="44" spans="1:7">
      <c r="E44" s="236"/>
      <c r="F44" s="236"/>
      <c r="G44" s="236"/>
    </row>
    <row r="45" spans="1:7">
      <c r="E45" s="236"/>
      <c r="F45" s="236"/>
      <c r="G45" s="236"/>
    </row>
    <row r="46" spans="1:7">
      <c r="E46" s="236"/>
      <c r="F46" s="236"/>
      <c r="G46" s="236"/>
    </row>
    <row r="47" spans="1:7">
      <c r="E47" s="236"/>
      <c r="F47" s="236"/>
      <c r="G47" s="236"/>
    </row>
    <row r="48" spans="1:7">
      <c r="E48" s="236"/>
      <c r="F48" s="236"/>
      <c r="G48" s="236"/>
    </row>
  </sheetData>
  <mergeCells count="2">
    <mergeCell ref="C43:D43"/>
    <mergeCell ref="F43:G4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8:C27 F8:F27" xr:uid="{2C10A484-B9E6-4CAC-BBDD-3D964BD0965E}">
      <formula1>0</formula1>
      <formula2>9999999999999990</formula2>
    </dataValidation>
  </dataValidations>
  <printOptions horizontalCentered="1"/>
  <pageMargins left="0.74803149606299213" right="0.74803149606299213" top="0.9055118110236221" bottom="0.39370078740157483" header="0.31496062992125984" footer="0.19685039370078741"/>
  <pageSetup paperSize="9" scale="67" orientation="portrait" r:id="rId1"/>
  <headerFooter alignWithMargins="0">
    <oddHeader xml:space="preserve">&amp;R&amp;"Times New Roman Cyr,Regular"&amp;9СПРАВКА  ПО ОБРАЗЕЦ № 5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63E7-BF5E-47B6-B609-593CACC9E0D3}">
  <sheetPr codeName="Sheet6">
    <tabColor rgb="FF00B0F0"/>
    <pageSetUpPr fitToPage="1"/>
  </sheetPr>
  <dimension ref="A1:G49"/>
  <sheetViews>
    <sheetView workbookViewId="0">
      <selection activeCell="A35" sqref="A35:XFD36"/>
    </sheetView>
  </sheetViews>
  <sheetFormatPr defaultRowHeight="13.2"/>
  <cols>
    <col min="1" max="1" width="53.109375" customWidth="1"/>
    <col min="2" max="2" width="23.33203125" customWidth="1"/>
    <col min="3" max="3" width="14.33203125" customWidth="1"/>
    <col min="4" max="4" width="17" customWidth="1"/>
    <col min="5" max="5" width="17.44140625" customWidth="1"/>
    <col min="6" max="6" width="14.44140625" customWidth="1"/>
  </cols>
  <sheetData>
    <row r="1" spans="1:7" ht="15.6">
      <c r="A1" s="232" t="s">
        <v>399</v>
      </c>
      <c r="B1" s="232"/>
      <c r="C1" s="232"/>
      <c r="D1" s="232"/>
      <c r="E1" s="232"/>
      <c r="F1" s="233"/>
      <c r="G1" s="213"/>
    </row>
    <row r="2" spans="1:7" ht="15.6">
      <c r="A2" s="234"/>
      <c r="B2" s="234"/>
      <c r="C2" s="234"/>
      <c r="D2" s="234"/>
      <c r="E2" s="234"/>
      <c r="F2" s="233"/>
      <c r="G2" s="213"/>
    </row>
    <row r="3" spans="1:7" ht="22.8">
      <c r="A3" s="27" t="str">
        <f>reportingEntity</f>
        <v>Име на отчитащото се предприятие: Адванс Екуити Холдинг АД- в ликвидация</v>
      </c>
      <c r="B3" s="234"/>
      <c r="C3" s="234" t="s">
        <v>504</v>
      </c>
      <c r="D3" s="234"/>
      <c r="E3" s="30" t="str">
        <f>bulstat</f>
        <v>ЕИК: 175028954</v>
      </c>
      <c r="F3" s="30"/>
      <c r="G3" s="213"/>
    </row>
    <row r="4" spans="1:7" ht="12.75" customHeight="1">
      <c r="A4" s="27" t="str">
        <f>reportingPeriod</f>
        <v>Отчетен период: от 01.01.2026 г. до 30.06.2026 г.</v>
      </c>
      <c r="B4" s="235"/>
      <c r="C4" s="236"/>
      <c r="D4" s="235"/>
      <c r="E4" s="31"/>
      <c r="F4" s="31"/>
      <c r="G4" s="213"/>
    </row>
    <row r="5" spans="1:7" ht="15.6">
      <c r="A5" s="27"/>
      <c r="B5" s="217"/>
      <c r="C5" s="217"/>
      <c r="D5" s="217"/>
      <c r="E5" s="217"/>
      <c r="F5" s="215" t="s">
        <v>510</v>
      </c>
      <c r="G5" s="213"/>
    </row>
    <row r="6" spans="1:7" ht="68.400000000000006">
      <c r="A6" s="237" t="s">
        <v>400</v>
      </c>
      <c r="B6" s="238" t="s">
        <v>401</v>
      </c>
      <c r="C6" s="239" t="s">
        <v>402</v>
      </c>
      <c r="D6" s="222" t="s">
        <v>403</v>
      </c>
      <c r="E6" s="239" t="s">
        <v>404</v>
      </c>
      <c r="F6" s="239" t="s">
        <v>405</v>
      </c>
      <c r="G6" s="228"/>
    </row>
    <row r="7" spans="1:7">
      <c r="A7" s="240">
        <v>1</v>
      </c>
      <c r="B7" s="240">
        <v>2</v>
      </c>
      <c r="C7" s="240">
        <v>3</v>
      </c>
      <c r="D7" s="240">
        <v>4</v>
      </c>
      <c r="E7" s="240">
        <v>5</v>
      </c>
      <c r="F7" s="240" t="s">
        <v>406</v>
      </c>
      <c r="G7" s="241"/>
    </row>
    <row r="8" spans="1:7">
      <c r="A8" s="223" t="s">
        <v>528</v>
      </c>
      <c r="B8" s="224">
        <v>4</v>
      </c>
      <c r="C8" s="224"/>
      <c r="D8" s="225"/>
      <c r="E8" s="224">
        <v>2</v>
      </c>
      <c r="F8" s="227">
        <f t="shared" ref="F8:F28" si="0">+B8+C8-E8</f>
        <v>2</v>
      </c>
      <c r="G8" s="228"/>
    </row>
    <row r="9" spans="1:7">
      <c r="A9" s="152" t="s">
        <v>529</v>
      </c>
      <c r="B9" s="224"/>
      <c r="C9" s="224">
        <v>5</v>
      </c>
      <c r="D9" s="225"/>
      <c r="E9" s="224">
        <v>5</v>
      </c>
      <c r="F9" s="227">
        <f t="shared" si="0"/>
        <v>0</v>
      </c>
      <c r="G9" s="228"/>
    </row>
    <row r="10" spans="1:7">
      <c r="A10" s="152" t="s">
        <v>145</v>
      </c>
      <c r="B10" s="224">
        <v>1</v>
      </c>
      <c r="C10" s="224">
        <v>1</v>
      </c>
      <c r="D10" s="225"/>
      <c r="E10" s="224">
        <v>2</v>
      </c>
      <c r="F10" s="227">
        <f t="shared" si="0"/>
        <v>0</v>
      </c>
      <c r="G10" s="228"/>
    </row>
    <row r="11" spans="1:7">
      <c r="A11" s="152" t="s">
        <v>530</v>
      </c>
      <c r="B11" s="224">
        <v>1</v>
      </c>
      <c r="C11" s="224">
        <v>4</v>
      </c>
      <c r="D11" s="225"/>
      <c r="E11" s="224">
        <v>4</v>
      </c>
      <c r="F11" s="227">
        <f t="shared" si="0"/>
        <v>1</v>
      </c>
      <c r="G11" s="228"/>
    </row>
    <row r="12" spans="1:7">
      <c r="A12" s="152" t="s">
        <v>531</v>
      </c>
      <c r="B12" s="224">
        <v>1</v>
      </c>
      <c r="C12" s="224">
        <v>7</v>
      </c>
      <c r="D12" s="225"/>
      <c r="E12" s="224">
        <v>7</v>
      </c>
      <c r="F12" s="227">
        <f t="shared" si="0"/>
        <v>1</v>
      </c>
      <c r="G12" s="228"/>
    </row>
    <row r="13" spans="1:7">
      <c r="A13" s="152" t="s">
        <v>532</v>
      </c>
      <c r="B13" s="224">
        <v>5</v>
      </c>
      <c r="C13" s="224"/>
      <c r="D13" s="225"/>
      <c r="E13" s="224">
        <v>1</v>
      </c>
      <c r="F13" s="227">
        <f t="shared" si="0"/>
        <v>4</v>
      </c>
      <c r="G13" s="228"/>
    </row>
    <row r="14" spans="1:7" hidden="1">
      <c r="A14" s="152" t="s">
        <v>380</v>
      </c>
      <c r="B14" s="224"/>
      <c r="C14" s="224"/>
      <c r="D14" s="225"/>
      <c r="E14" s="224"/>
      <c r="F14" s="227">
        <f t="shared" si="0"/>
        <v>0</v>
      </c>
      <c r="G14" s="228"/>
    </row>
    <row r="15" spans="1:7" hidden="1">
      <c r="A15" s="152" t="s">
        <v>381</v>
      </c>
      <c r="B15" s="224"/>
      <c r="C15" s="224"/>
      <c r="D15" s="225"/>
      <c r="E15" s="224"/>
      <c r="F15" s="227">
        <f t="shared" si="0"/>
        <v>0</v>
      </c>
      <c r="G15" s="228"/>
    </row>
    <row r="16" spans="1:7" hidden="1">
      <c r="A16" s="152" t="s">
        <v>382</v>
      </c>
      <c r="B16" s="224"/>
      <c r="C16" s="224"/>
      <c r="D16" s="225"/>
      <c r="E16" s="224"/>
      <c r="F16" s="227">
        <f t="shared" si="0"/>
        <v>0</v>
      </c>
      <c r="G16" s="228"/>
    </row>
    <row r="17" spans="1:7" hidden="1">
      <c r="A17" s="152" t="s">
        <v>383</v>
      </c>
      <c r="B17" s="224"/>
      <c r="C17" s="224"/>
      <c r="D17" s="225"/>
      <c r="E17" s="224"/>
      <c r="F17" s="227">
        <f t="shared" si="0"/>
        <v>0</v>
      </c>
      <c r="G17" s="228"/>
    </row>
    <row r="18" spans="1:7" hidden="1">
      <c r="A18" s="152" t="s">
        <v>384</v>
      </c>
      <c r="B18" s="224"/>
      <c r="C18" s="224"/>
      <c r="D18" s="225"/>
      <c r="E18" s="224"/>
      <c r="F18" s="227">
        <f t="shared" si="0"/>
        <v>0</v>
      </c>
      <c r="G18" s="228"/>
    </row>
    <row r="19" spans="1:7" hidden="1">
      <c r="A19" s="152" t="s">
        <v>385</v>
      </c>
      <c r="B19" s="224"/>
      <c r="C19" s="224"/>
      <c r="D19" s="225"/>
      <c r="E19" s="224"/>
      <c r="F19" s="227">
        <f t="shared" si="0"/>
        <v>0</v>
      </c>
      <c r="G19" s="228"/>
    </row>
    <row r="20" spans="1:7" hidden="1">
      <c r="A20" s="152" t="s">
        <v>386</v>
      </c>
      <c r="B20" s="224"/>
      <c r="C20" s="224"/>
      <c r="D20" s="225"/>
      <c r="E20" s="224"/>
      <c r="F20" s="227">
        <f t="shared" si="0"/>
        <v>0</v>
      </c>
      <c r="G20" s="228"/>
    </row>
    <row r="21" spans="1:7" hidden="1">
      <c r="A21" s="152" t="s">
        <v>387</v>
      </c>
      <c r="B21" s="224"/>
      <c r="C21" s="224"/>
      <c r="D21" s="225"/>
      <c r="E21" s="224"/>
      <c r="F21" s="227">
        <f t="shared" si="0"/>
        <v>0</v>
      </c>
      <c r="G21" s="228"/>
    </row>
    <row r="22" spans="1:7" hidden="1">
      <c r="A22" s="152" t="s">
        <v>388</v>
      </c>
      <c r="B22" s="224"/>
      <c r="C22" s="224"/>
      <c r="D22" s="225"/>
      <c r="E22" s="224"/>
      <c r="F22" s="227">
        <f t="shared" si="0"/>
        <v>0</v>
      </c>
      <c r="G22" s="228"/>
    </row>
    <row r="23" spans="1:7" hidden="1">
      <c r="A23" s="152" t="s">
        <v>389</v>
      </c>
      <c r="B23" s="224"/>
      <c r="C23" s="224"/>
      <c r="D23" s="225"/>
      <c r="E23" s="224"/>
      <c r="F23" s="227">
        <f t="shared" si="0"/>
        <v>0</v>
      </c>
      <c r="G23" s="228"/>
    </row>
    <row r="24" spans="1:7" hidden="1">
      <c r="A24" s="152" t="s">
        <v>390</v>
      </c>
      <c r="B24" s="224"/>
      <c r="C24" s="224"/>
      <c r="D24" s="225"/>
      <c r="E24" s="224"/>
      <c r="F24" s="227">
        <f t="shared" si="0"/>
        <v>0</v>
      </c>
      <c r="G24" s="228"/>
    </row>
    <row r="25" spans="1:7" hidden="1">
      <c r="A25" s="152" t="s">
        <v>391</v>
      </c>
      <c r="B25" s="224"/>
      <c r="C25" s="224"/>
      <c r="D25" s="225"/>
      <c r="E25" s="224"/>
      <c r="F25" s="227">
        <f t="shared" si="0"/>
        <v>0</v>
      </c>
      <c r="G25" s="228"/>
    </row>
    <row r="26" spans="1:7" hidden="1">
      <c r="A26" s="152" t="s">
        <v>392</v>
      </c>
      <c r="B26" s="224"/>
      <c r="C26" s="224"/>
      <c r="D26" s="225"/>
      <c r="E26" s="224"/>
      <c r="F26" s="227">
        <f t="shared" si="0"/>
        <v>0</v>
      </c>
      <c r="G26" s="228"/>
    </row>
    <row r="27" spans="1:7" hidden="1">
      <c r="A27" s="152" t="s">
        <v>393</v>
      </c>
      <c r="B27" s="224"/>
      <c r="C27" s="224"/>
      <c r="D27" s="225"/>
      <c r="E27" s="224"/>
      <c r="F27" s="227">
        <f t="shared" si="0"/>
        <v>0</v>
      </c>
      <c r="G27" s="228"/>
    </row>
    <row r="28" spans="1:7" hidden="1">
      <c r="A28" s="152" t="s">
        <v>407</v>
      </c>
      <c r="B28" s="224"/>
      <c r="C28" s="224"/>
      <c r="D28" s="225"/>
      <c r="E28" s="224"/>
      <c r="F28" s="227">
        <f t="shared" si="0"/>
        <v>0</v>
      </c>
      <c r="G28" s="228"/>
    </row>
    <row r="29" spans="1:7">
      <c r="A29" s="152" t="s">
        <v>394</v>
      </c>
      <c r="B29" s="227">
        <f>SUM(B8:B28)</f>
        <v>12</v>
      </c>
      <c r="C29" s="227">
        <f>SUM(C8:C28)</f>
        <v>17</v>
      </c>
      <c r="D29" s="225"/>
      <c r="E29" s="227">
        <f>SUM(E8:E28)</f>
        <v>21</v>
      </c>
      <c r="F29" s="227">
        <f>SUM(F8:F28)</f>
        <v>8</v>
      </c>
      <c r="G29" s="228"/>
    </row>
    <row r="30" spans="1:7">
      <c r="A30" s="228"/>
      <c r="B30" s="228"/>
      <c r="C30" s="228"/>
      <c r="D30" s="228"/>
      <c r="E30" s="228"/>
      <c r="F30" s="228"/>
      <c r="G30" s="228"/>
    </row>
    <row r="31" spans="1:7">
      <c r="A31" s="242" t="s">
        <v>408</v>
      </c>
      <c r="B31" s="228"/>
      <c r="C31" s="228"/>
      <c r="D31" s="228"/>
      <c r="E31" s="228"/>
      <c r="F31" s="228"/>
      <c r="G31" s="228"/>
    </row>
    <row r="32" spans="1:7">
      <c r="A32" s="300" t="s">
        <v>409</v>
      </c>
      <c r="B32" s="300"/>
      <c r="C32" s="300"/>
      <c r="D32" s="300"/>
      <c r="E32" s="300"/>
      <c r="F32" s="300"/>
      <c r="G32" s="228"/>
    </row>
    <row r="33" spans="1:7">
      <c r="A33" s="300" t="s">
        <v>410</v>
      </c>
      <c r="B33" s="300"/>
      <c r="C33" s="300"/>
      <c r="D33" s="300"/>
      <c r="E33" s="300"/>
      <c r="F33" s="300"/>
      <c r="G33" s="228"/>
    </row>
    <row r="34" spans="1:7">
      <c r="A34" s="301" t="s">
        <v>411</v>
      </c>
      <c r="B34" s="302"/>
      <c r="C34" s="302"/>
      <c r="D34" s="302"/>
      <c r="E34" s="302"/>
      <c r="F34" s="302"/>
      <c r="G34" s="228"/>
    </row>
    <row r="35" spans="1:7">
      <c r="A35" s="292"/>
      <c r="B35" s="293"/>
      <c r="C35" s="293"/>
      <c r="D35" s="293"/>
      <c r="E35" s="293"/>
      <c r="F35" s="293"/>
      <c r="G35" s="228"/>
    </row>
    <row r="36" spans="1:7">
      <c r="A36" s="292"/>
      <c r="B36" s="293"/>
      <c r="C36" s="293"/>
      <c r="D36" s="293"/>
      <c r="E36" s="293"/>
      <c r="F36" s="293"/>
      <c r="G36" s="228"/>
    </row>
    <row r="37" spans="1:7">
      <c r="A37" s="292"/>
      <c r="B37" s="293"/>
      <c r="C37" s="293"/>
      <c r="D37" s="293"/>
      <c r="E37" s="293"/>
      <c r="F37" s="293"/>
      <c r="G37" s="228"/>
    </row>
    <row r="38" spans="1:7">
      <c r="A38" s="292"/>
      <c r="B38" s="293"/>
      <c r="C38" s="293"/>
      <c r="D38" s="293"/>
      <c r="E38" s="293"/>
      <c r="F38" s="293"/>
      <c r="G38" s="228"/>
    </row>
    <row r="39" spans="1:7">
      <c r="A39" s="292"/>
      <c r="B39" s="293"/>
      <c r="C39" s="293"/>
      <c r="D39" s="293"/>
      <c r="E39" s="293"/>
      <c r="F39" s="293"/>
      <c r="G39" s="228"/>
    </row>
    <row r="40" spans="1:7">
      <c r="A40" s="292"/>
      <c r="B40" s="293"/>
      <c r="C40" s="293"/>
      <c r="D40" s="293"/>
      <c r="E40" s="293"/>
      <c r="F40" s="293"/>
      <c r="G40" s="228"/>
    </row>
    <row r="41" spans="1:7">
      <c r="A41" s="292"/>
      <c r="B41" s="293"/>
      <c r="C41" s="293"/>
      <c r="D41" s="293"/>
      <c r="E41" s="293"/>
      <c r="F41" s="293"/>
      <c r="G41" s="228"/>
    </row>
    <row r="42" spans="1:7" ht="18" customHeight="1">
      <c r="B42" s="243"/>
      <c r="C42" s="243"/>
      <c r="D42" s="243"/>
      <c r="E42" s="243"/>
      <c r="F42" s="243"/>
      <c r="G42" s="228"/>
    </row>
    <row r="43" spans="1:7">
      <c r="A43" s="230" t="s">
        <v>533</v>
      </c>
      <c r="B43" s="229" t="s">
        <v>205</v>
      </c>
      <c r="C43" s="228"/>
      <c r="D43" s="228"/>
      <c r="E43" s="290" t="s">
        <v>505</v>
      </c>
      <c r="F43" s="228"/>
      <c r="G43" s="228"/>
    </row>
    <row r="44" spans="1:7">
      <c r="B44" s="319" t="s">
        <v>522</v>
      </c>
      <c r="C44" s="319"/>
      <c r="E44" s="319" t="s">
        <v>517</v>
      </c>
      <c r="F44" s="319"/>
      <c r="G44" s="320"/>
    </row>
    <row r="45" spans="1:7">
      <c r="B45" s="236"/>
      <c r="C45" s="236"/>
      <c r="E45" s="236"/>
      <c r="F45" s="236"/>
    </row>
    <row r="46" spans="1:7">
      <c r="B46" s="236"/>
      <c r="C46" s="236"/>
      <c r="E46" s="236"/>
      <c r="F46" s="236"/>
    </row>
    <row r="47" spans="1:7">
      <c r="B47" s="236"/>
      <c r="C47" s="236"/>
      <c r="E47" s="236"/>
      <c r="F47" s="236"/>
    </row>
    <row r="48" spans="1:7">
      <c r="B48" s="236"/>
      <c r="C48" s="236"/>
      <c r="E48" s="236"/>
      <c r="F48" s="236"/>
    </row>
    <row r="49" spans="2:6">
      <c r="B49" s="236"/>
      <c r="C49" s="236"/>
      <c r="E49" s="236"/>
      <c r="F49" s="236"/>
    </row>
  </sheetData>
  <mergeCells count="5">
    <mergeCell ref="A32:F32"/>
    <mergeCell ref="A33:F33"/>
    <mergeCell ref="A34:F34"/>
    <mergeCell ref="B44:C44"/>
    <mergeCell ref="E44:F4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B8:C28 E8:E28" xr:uid="{D1F7CB6A-6B47-486A-884E-3DCBBC766D39}">
      <formula1>0</formula1>
      <formula2>9999999999999990</formula2>
    </dataValidation>
  </dataValidations>
  <printOptions horizontalCentered="1"/>
  <pageMargins left="0.70866141732283472" right="0.39370078740157483" top="0.51181102362204722" bottom="0.51181102362204722" header="0.31496062992125984" footer="0.51181102362204722"/>
  <pageSetup paperSize="9" scale="66" orientation="portrait" r:id="rId1"/>
  <headerFooter alignWithMargins="0">
    <oddHeader xml:space="preserve">&amp;R&amp;"Times New Roman Cyr,Regular"&amp;9СПРАВКА ПО ОБРАЗЕЦ №  4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5132-0986-4DCA-B157-3D7B6BBD9BF3}">
  <sheetPr codeName="Sheet7">
    <pageSetUpPr fitToPage="1"/>
  </sheetPr>
  <dimension ref="A1:J77"/>
  <sheetViews>
    <sheetView workbookViewId="0">
      <selection activeCell="K25" sqref="K25"/>
    </sheetView>
  </sheetViews>
  <sheetFormatPr defaultColWidth="10.6640625" defaultRowHeight="13.2"/>
  <cols>
    <col min="1" max="1" width="45.88671875" style="252" customWidth="1"/>
    <col min="2" max="2" width="10.109375" style="252" customWidth="1"/>
    <col min="3" max="3" width="11.88671875" style="252" customWidth="1"/>
    <col min="4" max="5" width="12.33203125" style="252" customWidth="1"/>
    <col min="6" max="6" width="13.44140625" style="252" customWidth="1"/>
    <col min="7" max="7" width="17.44140625" style="252" customWidth="1"/>
    <col min="8" max="8" width="10.44140625" style="252" customWidth="1"/>
    <col min="9" max="9" width="10.88671875" style="252" customWidth="1"/>
    <col min="10" max="16384" width="10.6640625" style="248"/>
  </cols>
  <sheetData>
    <row r="1" spans="1:10">
      <c r="A1" s="244" t="s">
        <v>412</v>
      </c>
      <c r="B1" s="245"/>
      <c r="C1" s="245"/>
      <c r="D1" s="245"/>
      <c r="E1" s="245"/>
      <c r="F1" s="245"/>
      <c r="G1" s="245"/>
      <c r="H1" s="245"/>
      <c r="I1" s="246" t="s">
        <v>413</v>
      </c>
      <c r="J1" s="247"/>
    </row>
    <row r="2" spans="1:10">
      <c r="A2" s="249"/>
      <c r="B2" s="249"/>
      <c r="C2" s="249"/>
      <c r="D2" s="249"/>
      <c r="E2" s="249"/>
      <c r="F2" s="249"/>
      <c r="G2" s="245"/>
      <c r="H2" s="245"/>
      <c r="I2" s="245"/>
      <c r="J2" s="247"/>
    </row>
    <row r="3" spans="1:10" ht="13.8">
      <c r="A3" s="306" t="str">
        <f>reportingEntity</f>
        <v>Име на отчитащото се предприятие: Адванс Екуити Холдинг АД- в ликвидация</v>
      </c>
      <c r="B3" s="306"/>
      <c r="C3" s="306"/>
      <c r="D3" s="249" t="s">
        <v>506</v>
      </c>
      <c r="E3" s="249"/>
      <c r="F3" s="249"/>
      <c r="G3" s="245"/>
      <c r="H3" s="30" t="str">
        <f>bulstat</f>
        <v>ЕИК: 175028954</v>
      </c>
      <c r="I3" s="30"/>
      <c r="J3" s="247"/>
    </row>
    <row r="4" spans="1:10" ht="13.8">
      <c r="A4" s="27" t="str">
        <f>reportingPeriod</f>
        <v>Отчетен период: от 01.01.2026 г. до 30.06.2026 г.</v>
      </c>
      <c r="B4" s="249"/>
      <c r="C4" s="249"/>
      <c r="D4" s="249"/>
      <c r="E4" s="249"/>
      <c r="F4" s="249"/>
      <c r="G4" s="249"/>
      <c r="H4" s="31"/>
      <c r="I4" s="31"/>
      <c r="J4" s="247"/>
    </row>
    <row r="5" spans="1:10">
      <c r="A5" s="248"/>
      <c r="B5" s="249"/>
      <c r="C5" s="249"/>
      <c r="D5" s="249"/>
      <c r="E5" s="249"/>
      <c r="F5" s="249"/>
      <c r="G5" s="249"/>
      <c r="H5" s="249"/>
      <c r="I5" s="249" t="s">
        <v>510</v>
      </c>
    </row>
    <row r="6" spans="1:10" s="250" customFormat="1" ht="11.4">
      <c r="A6" s="309" t="s">
        <v>414</v>
      </c>
      <c r="B6" s="309"/>
      <c r="C6" s="309"/>
      <c r="D6" s="309"/>
      <c r="E6" s="309"/>
      <c r="F6" s="309"/>
      <c r="G6" s="309" t="s">
        <v>415</v>
      </c>
      <c r="H6" s="310"/>
      <c r="I6" s="310"/>
    </row>
    <row r="7" spans="1:10" s="250" customFormat="1" ht="34.200000000000003">
      <c r="A7" s="251" t="s">
        <v>416</v>
      </c>
      <c r="B7" s="251" t="s">
        <v>208</v>
      </c>
      <c r="C7" s="251" t="s">
        <v>417</v>
      </c>
      <c r="D7" s="251" t="s">
        <v>418</v>
      </c>
      <c r="E7" s="251" t="s">
        <v>418</v>
      </c>
      <c r="F7" s="251" t="s">
        <v>419</v>
      </c>
      <c r="G7" s="251" t="s">
        <v>420</v>
      </c>
      <c r="H7" s="251" t="s">
        <v>421</v>
      </c>
      <c r="I7" s="251" t="s">
        <v>422</v>
      </c>
    </row>
    <row r="8" spans="1:10" s="252" customFormat="1" ht="12">
      <c r="A8" s="251" t="s">
        <v>28</v>
      </c>
      <c r="B8" s="251" t="s">
        <v>29</v>
      </c>
      <c r="C8" s="251">
        <v>1</v>
      </c>
      <c r="D8" s="251">
        <v>2</v>
      </c>
      <c r="E8" s="251">
        <v>3</v>
      </c>
      <c r="F8" s="251">
        <v>4</v>
      </c>
      <c r="G8" s="251" t="s">
        <v>423</v>
      </c>
      <c r="H8" s="251">
        <v>1</v>
      </c>
      <c r="I8" s="251">
        <v>2</v>
      </c>
    </row>
    <row r="9" spans="1:10" s="252" customFormat="1" ht="12">
      <c r="A9" s="253" t="s">
        <v>424</v>
      </c>
      <c r="B9" s="251"/>
      <c r="C9" s="254"/>
      <c r="D9" s="254"/>
      <c r="E9" s="254"/>
      <c r="F9" s="254"/>
      <c r="G9" s="255"/>
      <c r="H9" s="254"/>
      <c r="I9" s="254"/>
    </row>
    <row r="10" spans="1:10" s="252" customFormat="1" ht="12" customHeight="1">
      <c r="A10" s="253" t="s">
        <v>425</v>
      </c>
      <c r="B10" s="251"/>
      <c r="C10" s="254"/>
      <c r="D10" s="254"/>
      <c r="E10" s="254"/>
      <c r="F10" s="256"/>
      <c r="G10" s="257" t="s">
        <v>426</v>
      </c>
      <c r="H10" s="258"/>
      <c r="I10" s="259"/>
    </row>
    <row r="11" spans="1:10">
      <c r="A11" s="260" t="s">
        <v>35</v>
      </c>
      <c r="B11" s="51" t="s">
        <v>427</v>
      </c>
      <c r="C11" s="261"/>
      <c r="D11" s="261"/>
      <c r="E11" s="261"/>
      <c r="F11" s="262"/>
      <c r="G11" s="263" t="s">
        <v>428</v>
      </c>
      <c r="H11" s="258"/>
      <c r="I11" s="264"/>
    </row>
    <row r="12" spans="1:10">
      <c r="A12" s="260" t="s">
        <v>39</v>
      </c>
      <c r="B12" s="51" t="s">
        <v>429</v>
      </c>
      <c r="C12" s="261"/>
      <c r="D12" s="261"/>
      <c r="E12" s="261"/>
      <c r="F12" s="262"/>
      <c r="G12" s="307" t="s">
        <v>430</v>
      </c>
      <c r="H12" s="258"/>
      <c r="I12" s="264"/>
    </row>
    <row r="13" spans="1:10">
      <c r="A13" s="265" t="s">
        <v>431</v>
      </c>
      <c r="B13" s="51" t="s">
        <v>432</v>
      </c>
      <c r="C13" s="261"/>
      <c r="D13" s="261"/>
      <c r="E13" s="261"/>
      <c r="F13" s="262"/>
      <c r="G13" s="311"/>
      <c r="H13" s="258"/>
      <c r="I13" s="264"/>
    </row>
    <row r="14" spans="1:10">
      <c r="A14" s="265" t="s">
        <v>433</v>
      </c>
      <c r="B14" s="51" t="s">
        <v>434</v>
      </c>
      <c r="C14" s="261"/>
      <c r="D14" s="261"/>
      <c r="E14" s="261"/>
      <c r="F14" s="261"/>
      <c r="G14" s="307" t="s">
        <v>435</v>
      </c>
      <c r="H14" s="264"/>
      <c r="I14" s="264"/>
    </row>
    <row r="15" spans="1:10">
      <c r="A15" s="265" t="s">
        <v>436</v>
      </c>
      <c r="B15" s="51" t="s">
        <v>437</v>
      </c>
      <c r="C15" s="261"/>
      <c r="D15" s="261"/>
      <c r="E15" s="261"/>
      <c r="F15" s="266"/>
      <c r="G15" s="311"/>
      <c r="H15" s="264"/>
      <c r="I15" s="264"/>
    </row>
    <row r="16" spans="1:10">
      <c r="A16" s="265" t="s">
        <v>438</v>
      </c>
      <c r="B16" s="51" t="s">
        <v>439</v>
      </c>
      <c r="C16" s="261"/>
      <c r="D16" s="261"/>
      <c r="E16" s="261"/>
      <c r="F16" s="261"/>
      <c r="G16" s="307" t="s">
        <v>440</v>
      </c>
      <c r="H16" s="264"/>
      <c r="I16" s="264"/>
    </row>
    <row r="17" spans="1:9">
      <c r="A17" s="265" t="s">
        <v>441</v>
      </c>
      <c r="B17" s="51" t="s">
        <v>442</v>
      </c>
      <c r="C17" s="267"/>
      <c r="D17" s="267"/>
      <c r="E17" s="267"/>
      <c r="F17" s="267"/>
      <c r="G17" s="308"/>
      <c r="H17" s="264"/>
      <c r="I17" s="264"/>
    </row>
    <row r="18" spans="1:9" ht="24">
      <c r="A18" s="265" t="s">
        <v>443</v>
      </c>
      <c r="B18" s="51" t="s">
        <v>444</v>
      </c>
      <c r="C18" s="261"/>
      <c r="D18" s="261"/>
      <c r="E18" s="261"/>
      <c r="F18" s="261"/>
      <c r="G18" s="268" t="s">
        <v>445</v>
      </c>
      <c r="H18" s="264"/>
      <c r="I18" s="264"/>
    </row>
    <row r="19" spans="1:9">
      <c r="A19" s="68" t="s">
        <v>53</v>
      </c>
      <c r="B19" s="69" t="s">
        <v>446</v>
      </c>
      <c r="C19" s="269">
        <f>SUM(C11:C16)+C18</f>
        <v>0</v>
      </c>
      <c r="D19" s="269">
        <f>SUM(D11:D16)+D18</f>
        <v>0</v>
      </c>
      <c r="E19" s="269">
        <f>SUM(E11:E16)+E18</f>
        <v>0</v>
      </c>
      <c r="F19" s="269">
        <f>SUM(F11:F16)+F18</f>
        <v>0</v>
      </c>
      <c r="G19" s="307" t="s">
        <v>447</v>
      </c>
      <c r="H19" s="264"/>
      <c r="I19" s="264"/>
    </row>
    <row r="20" spans="1:9">
      <c r="A20" s="253" t="s">
        <v>71</v>
      </c>
      <c r="B20" s="69"/>
      <c r="C20" s="269"/>
      <c r="D20" s="269"/>
      <c r="E20" s="269"/>
      <c r="F20" s="269"/>
      <c r="G20" s="308"/>
      <c r="H20" s="264"/>
      <c r="I20" s="264"/>
    </row>
    <row r="21" spans="1:9">
      <c r="A21" s="265" t="s">
        <v>74</v>
      </c>
      <c r="B21" s="51" t="s">
        <v>448</v>
      </c>
      <c r="C21" s="261"/>
      <c r="D21" s="261"/>
      <c r="E21" s="261"/>
      <c r="F21" s="261"/>
      <c r="G21" s="307" t="s">
        <v>449</v>
      </c>
      <c r="H21" s="264"/>
      <c r="I21" s="264"/>
    </row>
    <row r="22" spans="1:9">
      <c r="A22" s="270" t="s">
        <v>78</v>
      </c>
      <c r="B22" s="51" t="s">
        <v>450</v>
      </c>
      <c r="C22" s="261"/>
      <c r="D22" s="261"/>
      <c r="E22" s="261"/>
      <c r="F22" s="261"/>
      <c r="G22" s="308"/>
      <c r="H22" s="264"/>
      <c r="I22" s="264"/>
    </row>
    <row r="23" spans="1:9">
      <c r="A23" s="265" t="s">
        <v>80</v>
      </c>
      <c r="B23" s="51" t="s">
        <v>451</v>
      </c>
      <c r="C23" s="261"/>
      <c r="D23" s="261"/>
      <c r="E23" s="261"/>
      <c r="F23" s="261"/>
      <c r="G23" s="307" t="s">
        <v>452</v>
      </c>
      <c r="H23" s="264"/>
      <c r="I23" s="264"/>
    </row>
    <row r="24" spans="1:9">
      <c r="A24" s="265" t="s">
        <v>84</v>
      </c>
      <c r="B24" s="51" t="s">
        <v>453</v>
      </c>
      <c r="C24" s="261"/>
      <c r="D24" s="261"/>
      <c r="E24" s="261"/>
      <c r="F24" s="261"/>
      <c r="G24" s="308"/>
      <c r="H24" s="264"/>
      <c r="I24" s="264"/>
    </row>
    <row r="25" spans="1:9">
      <c r="A25" s="68" t="s">
        <v>87</v>
      </c>
      <c r="B25" s="69" t="s">
        <v>454</v>
      </c>
      <c r="C25" s="269">
        <f>SUM(C21:C24)</f>
        <v>0</v>
      </c>
      <c r="D25" s="269">
        <f>SUM(D21:D24)</f>
        <v>0</v>
      </c>
      <c r="E25" s="269">
        <f>SUM(E21:E24)</f>
        <v>0</v>
      </c>
      <c r="F25" s="269">
        <f>SUM(F21:F24)</f>
        <v>0</v>
      </c>
      <c r="G25" s="307" t="s">
        <v>455</v>
      </c>
      <c r="H25" s="264"/>
      <c r="I25" s="264"/>
    </row>
    <row r="26" spans="1:9">
      <c r="A26" s="253" t="s">
        <v>90</v>
      </c>
      <c r="B26" s="51" t="s">
        <v>456</v>
      </c>
      <c r="C26" s="269"/>
      <c r="D26" s="269"/>
      <c r="E26" s="269"/>
      <c r="F26" s="269"/>
      <c r="G26" s="308"/>
      <c r="H26" s="264"/>
      <c r="I26" s="264"/>
    </row>
    <row r="27" spans="1:9">
      <c r="A27" s="271" t="s">
        <v>93</v>
      </c>
      <c r="B27" s="51" t="s">
        <v>457</v>
      </c>
      <c r="C27" s="261"/>
      <c r="D27" s="261"/>
      <c r="E27" s="261"/>
      <c r="F27" s="261"/>
      <c r="G27" s="307" t="s">
        <v>458</v>
      </c>
      <c r="H27" s="264"/>
      <c r="I27" s="264"/>
    </row>
    <row r="28" spans="1:9">
      <c r="A28" s="265" t="s">
        <v>97</v>
      </c>
      <c r="B28" s="51" t="s">
        <v>459</v>
      </c>
      <c r="C28" s="261"/>
      <c r="D28" s="261"/>
      <c r="E28" s="261"/>
      <c r="F28" s="261"/>
      <c r="G28" s="308"/>
      <c r="H28" s="264"/>
      <c r="I28" s="264"/>
    </row>
    <row r="29" spans="1:9">
      <c r="A29" s="265" t="s">
        <v>101</v>
      </c>
      <c r="B29" s="51" t="s">
        <v>460</v>
      </c>
      <c r="C29" s="261"/>
      <c r="D29" s="261"/>
      <c r="E29" s="261"/>
      <c r="F29" s="261"/>
      <c r="G29" s="307" t="s">
        <v>461</v>
      </c>
      <c r="H29" s="264"/>
      <c r="I29" s="264"/>
    </row>
    <row r="30" spans="1:9">
      <c r="A30" s="265" t="s">
        <v>105</v>
      </c>
      <c r="B30" s="51" t="s">
        <v>462</v>
      </c>
      <c r="C30" s="261"/>
      <c r="D30" s="261"/>
      <c r="E30" s="261"/>
      <c r="F30" s="261"/>
      <c r="G30" s="308"/>
      <c r="H30" s="264"/>
      <c r="I30" s="264"/>
    </row>
    <row r="31" spans="1:9">
      <c r="A31" s="265" t="s">
        <v>109</v>
      </c>
      <c r="B31" s="51" t="s">
        <v>463</v>
      </c>
      <c r="C31" s="261"/>
      <c r="D31" s="261"/>
      <c r="E31" s="261"/>
      <c r="F31" s="261"/>
      <c r="G31" s="272"/>
      <c r="H31" s="264"/>
      <c r="I31" s="264"/>
    </row>
    <row r="32" spans="1:9">
      <c r="A32" s="68" t="s">
        <v>113</v>
      </c>
      <c r="B32" s="69" t="s">
        <v>464</v>
      </c>
      <c r="C32" s="269">
        <f>SUM(C27:C31)</f>
        <v>0</v>
      </c>
      <c r="D32" s="269">
        <f>SUM(D27:D31)</f>
        <v>0</v>
      </c>
      <c r="E32" s="269">
        <f>SUM(E27:E31)</f>
        <v>0</v>
      </c>
      <c r="F32" s="269">
        <f>SUM(F27:F31)</f>
        <v>0</v>
      </c>
      <c r="G32" s="272"/>
      <c r="H32" s="264"/>
      <c r="I32" s="264"/>
    </row>
    <row r="33" spans="1:9" ht="22.8">
      <c r="A33" s="47" t="s">
        <v>465</v>
      </c>
      <c r="B33" s="69" t="s">
        <v>466</v>
      </c>
      <c r="C33" s="269">
        <f>C32+C25+C19</f>
        <v>0</v>
      </c>
      <c r="D33" s="269">
        <f>D32+D25+D19</f>
        <v>0</v>
      </c>
      <c r="E33" s="269">
        <f>E32+E25+E19</f>
        <v>0</v>
      </c>
      <c r="F33" s="269">
        <f>F32+F25+F19</f>
        <v>0</v>
      </c>
      <c r="G33" s="272"/>
      <c r="H33" s="264"/>
      <c r="I33" s="264"/>
    </row>
    <row r="34" spans="1:9">
      <c r="A34" s="253" t="s">
        <v>467</v>
      </c>
      <c r="B34" s="69"/>
      <c r="C34" s="269"/>
      <c r="D34" s="269"/>
      <c r="E34" s="269"/>
      <c r="F34" s="269"/>
      <c r="G34" s="272"/>
      <c r="H34" s="264"/>
      <c r="I34" s="264"/>
    </row>
    <row r="35" spans="1:9" s="274" customFormat="1" ht="12">
      <c r="A35" s="253" t="s">
        <v>124</v>
      </c>
      <c r="B35" s="69"/>
      <c r="C35" s="269"/>
      <c r="D35" s="269"/>
      <c r="E35" s="269"/>
      <c r="F35" s="269"/>
      <c r="G35" s="272"/>
      <c r="H35" s="273"/>
      <c r="I35" s="273"/>
    </row>
    <row r="36" spans="1:9">
      <c r="A36" s="265" t="s">
        <v>127</v>
      </c>
      <c r="B36" s="51" t="s">
        <v>468</v>
      </c>
      <c r="C36" s="261"/>
      <c r="D36" s="261"/>
      <c r="E36" s="261"/>
      <c r="F36" s="261"/>
      <c r="G36" s="272"/>
      <c r="H36" s="264"/>
      <c r="I36" s="264"/>
    </row>
    <row r="37" spans="1:9">
      <c r="A37" s="265" t="s">
        <v>131</v>
      </c>
      <c r="B37" s="51" t="s">
        <v>469</v>
      </c>
      <c r="C37" s="261"/>
      <c r="D37" s="261"/>
      <c r="E37" s="261"/>
      <c r="F37" s="261"/>
      <c r="G37" s="272"/>
      <c r="H37" s="264"/>
      <c r="I37" s="264"/>
    </row>
    <row r="38" spans="1:9">
      <c r="A38" s="265" t="s">
        <v>134</v>
      </c>
      <c r="B38" s="51" t="s">
        <v>470</v>
      </c>
      <c r="C38" s="261"/>
      <c r="D38" s="261"/>
      <c r="E38" s="261"/>
      <c r="F38" s="261"/>
      <c r="G38" s="272"/>
      <c r="H38" s="264"/>
      <c r="I38" s="264"/>
    </row>
    <row r="39" spans="1:9">
      <c r="A39" s="265" t="s">
        <v>136</v>
      </c>
      <c r="B39" s="51" t="s">
        <v>471</v>
      </c>
      <c r="C39" s="261"/>
      <c r="D39" s="261"/>
      <c r="E39" s="261"/>
      <c r="F39" s="261"/>
      <c r="G39" s="272"/>
      <c r="H39" s="264"/>
      <c r="I39" s="264"/>
    </row>
    <row r="40" spans="1:9">
      <c r="A40" s="265" t="s">
        <v>109</v>
      </c>
      <c r="B40" s="51" t="s">
        <v>472</v>
      </c>
      <c r="C40" s="261"/>
      <c r="D40" s="261"/>
      <c r="E40" s="261"/>
      <c r="F40" s="261"/>
      <c r="G40" s="272"/>
      <c r="H40" s="264"/>
      <c r="I40" s="264"/>
    </row>
    <row r="41" spans="1:9">
      <c r="A41" s="68" t="s">
        <v>53</v>
      </c>
      <c r="B41" s="69" t="s">
        <v>473</v>
      </c>
      <c r="C41" s="269">
        <f>SUM(C36:C40)</f>
        <v>0</v>
      </c>
      <c r="D41" s="269">
        <f>SUM(D36:D40)</f>
        <v>0</v>
      </c>
      <c r="E41" s="269">
        <f>SUM(E36:E40)</f>
        <v>0</v>
      </c>
      <c r="F41" s="269">
        <f>SUM(F36:F40)</f>
        <v>0</v>
      </c>
      <c r="G41" s="272"/>
      <c r="H41" s="264"/>
      <c r="I41" s="264"/>
    </row>
    <row r="42" spans="1:9">
      <c r="A42" s="253" t="s">
        <v>147</v>
      </c>
      <c r="B42" s="51"/>
      <c r="C42" s="269"/>
      <c r="D42" s="269"/>
      <c r="E42" s="269"/>
      <c r="F42" s="269"/>
      <c r="G42" s="272"/>
      <c r="H42" s="264"/>
      <c r="I42" s="264"/>
    </row>
    <row r="43" spans="1:9">
      <c r="A43" s="265" t="s">
        <v>150</v>
      </c>
      <c r="B43" s="51" t="s">
        <v>474</v>
      </c>
      <c r="C43" s="275"/>
      <c r="D43" s="261"/>
      <c r="E43" s="261"/>
      <c r="F43" s="261"/>
      <c r="G43" s="272"/>
      <c r="H43" s="264"/>
      <c r="I43" s="264"/>
    </row>
    <row r="44" spans="1:9">
      <c r="A44" s="265" t="s">
        <v>153</v>
      </c>
      <c r="B44" s="51" t="s">
        <v>475</v>
      </c>
      <c r="C44" s="261"/>
      <c r="D44" s="261"/>
      <c r="E44" s="261"/>
      <c r="F44" s="261"/>
      <c r="G44" s="276"/>
      <c r="H44" s="277"/>
      <c r="I44" s="277"/>
    </row>
    <row r="45" spans="1:9">
      <c r="A45" s="265" t="s">
        <v>157</v>
      </c>
      <c r="B45" s="51" t="s">
        <v>476</v>
      </c>
      <c r="C45" s="261"/>
      <c r="D45" s="261"/>
      <c r="E45" s="261"/>
      <c r="F45" s="261"/>
      <c r="G45" s="276"/>
      <c r="H45" s="277"/>
      <c r="I45" s="277"/>
    </row>
    <row r="46" spans="1:9">
      <c r="A46" s="265" t="s">
        <v>161</v>
      </c>
      <c r="B46" s="51" t="s">
        <v>477</v>
      </c>
      <c r="C46" s="261"/>
      <c r="D46" s="261"/>
      <c r="E46" s="261"/>
      <c r="F46" s="261"/>
      <c r="G46" s="272"/>
      <c r="H46" s="264"/>
      <c r="I46" s="264"/>
    </row>
    <row r="47" spans="1:9">
      <c r="A47" s="265" t="s">
        <v>164</v>
      </c>
      <c r="B47" s="51" t="s">
        <v>478</v>
      </c>
      <c r="C47" s="261"/>
      <c r="D47" s="261"/>
      <c r="E47" s="261"/>
      <c r="F47" s="261"/>
      <c r="G47" s="278"/>
      <c r="H47" s="264"/>
      <c r="I47" s="264"/>
    </row>
    <row r="48" spans="1:9">
      <c r="A48" s="265" t="s">
        <v>167</v>
      </c>
      <c r="B48" s="51" t="s">
        <v>479</v>
      </c>
      <c r="C48" s="261"/>
      <c r="D48" s="261"/>
      <c r="E48" s="261"/>
      <c r="F48" s="261"/>
      <c r="G48" s="272"/>
      <c r="H48" s="264"/>
      <c r="I48" s="264"/>
    </row>
    <row r="49" spans="1:9">
      <c r="A49" s="68" t="s">
        <v>87</v>
      </c>
      <c r="B49" s="69" t="s">
        <v>473</v>
      </c>
      <c r="C49" s="269">
        <f>SUM(C43:C48)</f>
        <v>0</v>
      </c>
      <c r="D49" s="269">
        <f>SUM(D44:D48)</f>
        <v>0</v>
      </c>
      <c r="E49" s="269">
        <f>SUM(E44:E48)</f>
        <v>0</v>
      </c>
      <c r="F49" s="269">
        <f>SUM(F44:F48)</f>
        <v>0</v>
      </c>
      <c r="G49" s="272"/>
      <c r="H49" s="264"/>
      <c r="I49" s="264"/>
    </row>
    <row r="50" spans="1:9">
      <c r="A50" s="253" t="s">
        <v>480</v>
      </c>
      <c r="B50" s="69"/>
      <c r="C50" s="269"/>
      <c r="D50" s="269"/>
      <c r="E50" s="269"/>
      <c r="F50" s="269"/>
      <c r="G50" s="272"/>
      <c r="H50" s="264"/>
      <c r="I50" s="264"/>
    </row>
    <row r="51" spans="1:9">
      <c r="A51" s="265" t="s">
        <v>481</v>
      </c>
      <c r="B51" s="279" t="s">
        <v>482</v>
      </c>
      <c r="C51" s="269">
        <f>SUM(C52:C55)</f>
        <v>0</v>
      </c>
      <c r="D51" s="269">
        <f>SUM(D52:D55)</f>
        <v>0</v>
      </c>
      <c r="E51" s="269">
        <f>SUM(E52:E55)</f>
        <v>0</v>
      </c>
      <c r="F51" s="269">
        <f>SUM(F52:F55)</f>
        <v>0</v>
      </c>
      <c r="G51" s="272"/>
      <c r="H51" s="264"/>
      <c r="I51" s="264"/>
    </row>
    <row r="52" spans="1:9">
      <c r="A52" s="88" t="s">
        <v>175</v>
      </c>
      <c r="B52" s="279" t="s">
        <v>483</v>
      </c>
      <c r="C52" s="261"/>
      <c r="D52" s="261"/>
      <c r="E52" s="261"/>
      <c r="F52" s="261"/>
      <c r="G52" s="272"/>
      <c r="H52" s="264"/>
      <c r="I52" s="264"/>
    </row>
    <row r="53" spans="1:9">
      <c r="A53" s="265" t="s">
        <v>177</v>
      </c>
      <c r="B53" s="279" t="s">
        <v>484</v>
      </c>
      <c r="C53" s="261"/>
      <c r="D53" s="261"/>
      <c r="E53" s="261"/>
      <c r="F53" s="261"/>
      <c r="G53" s="272"/>
      <c r="H53" s="264"/>
      <c r="I53" s="264"/>
    </row>
    <row r="54" spans="1:9">
      <c r="A54" s="265" t="s">
        <v>179</v>
      </c>
      <c r="B54" s="279" t="s">
        <v>485</v>
      </c>
      <c r="C54" s="261"/>
      <c r="D54" s="261"/>
      <c r="E54" s="261"/>
      <c r="F54" s="261"/>
      <c r="G54" s="272"/>
      <c r="H54" s="264"/>
      <c r="I54" s="264"/>
    </row>
    <row r="55" spans="1:9">
      <c r="A55" s="265" t="s">
        <v>181</v>
      </c>
      <c r="B55" s="279" t="s">
        <v>486</v>
      </c>
      <c r="C55" s="261"/>
      <c r="D55" s="261"/>
      <c r="E55" s="261"/>
      <c r="F55" s="261"/>
      <c r="G55" s="272"/>
      <c r="H55" s="264"/>
      <c r="I55" s="264"/>
    </row>
    <row r="56" spans="1:9">
      <c r="A56" s="265" t="s">
        <v>183</v>
      </c>
      <c r="B56" s="279" t="s">
        <v>487</v>
      </c>
      <c r="C56" s="261"/>
      <c r="D56" s="261"/>
      <c r="E56" s="261"/>
      <c r="F56" s="261"/>
      <c r="G56" s="272"/>
      <c r="H56" s="264"/>
      <c r="I56" s="264"/>
    </row>
    <row r="57" spans="1:9">
      <c r="A57" s="265" t="s">
        <v>488</v>
      </c>
      <c r="B57" s="279" t="s">
        <v>489</v>
      </c>
      <c r="C57" s="261"/>
      <c r="D57" s="261"/>
      <c r="E57" s="261"/>
      <c r="F57" s="261"/>
      <c r="G57" s="272"/>
      <c r="H57" s="264"/>
      <c r="I57" s="264"/>
    </row>
    <row r="58" spans="1:9">
      <c r="A58" s="265" t="s">
        <v>187</v>
      </c>
      <c r="B58" s="279" t="s">
        <v>490</v>
      </c>
      <c r="C58" s="267"/>
      <c r="D58" s="267"/>
      <c r="E58" s="267"/>
      <c r="F58" s="267"/>
      <c r="G58" s="272"/>
      <c r="H58" s="264"/>
      <c r="I58" s="264"/>
    </row>
    <row r="59" spans="1:9">
      <c r="A59" s="265" t="s">
        <v>189</v>
      </c>
      <c r="B59" s="279" t="s">
        <v>491</v>
      </c>
      <c r="C59" s="261"/>
      <c r="D59" s="261"/>
      <c r="E59" s="261"/>
      <c r="F59" s="261"/>
      <c r="G59" s="272"/>
      <c r="H59" s="264"/>
      <c r="I59" s="264"/>
    </row>
    <row r="60" spans="1:9">
      <c r="A60" s="64" t="s">
        <v>109</v>
      </c>
      <c r="B60" s="279" t="s">
        <v>492</v>
      </c>
      <c r="C60" s="261"/>
      <c r="D60" s="261"/>
      <c r="E60" s="261"/>
      <c r="F60" s="261"/>
      <c r="G60" s="272"/>
      <c r="H60" s="264"/>
      <c r="I60" s="264"/>
    </row>
    <row r="61" spans="1:9">
      <c r="A61" s="68" t="s">
        <v>113</v>
      </c>
      <c r="B61" s="280" t="s">
        <v>493</v>
      </c>
      <c r="C61" s="269">
        <f>C51+C56+C57+C59+C60</f>
        <v>0</v>
      </c>
      <c r="D61" s="269">
        <f>D51+D56+D57+D59+D60</f>
        <v>0</v>
      </c>
      <c r="E61" s="269">
        <f>E51+E56+E57+E59+E60</f>
        <v>0</v>
      </c>
      <c r="F61" s="269">
        <f>F51+F56+F57+F59+F60</f>
        <v>0</v>
      </c>
      <c r="G61" s="272"/>
      <c r="H61" s="264"/>
      <c r="I61" s="264"/>
    </row>
    <row r="62" spans="1:9" ht="22.8">
      <c r="A62" s="253" t="s">
        <v>494</v>
      </c>
      <c r="B62" s="281" t="s">
        <v>495</v>
      </c>
      <c r="C62" s="269">
        <f>C61+C49+C41</f>
        <v>0</v>
      </c>
      <c r="D62" s="269">
        <f>D61+D49+D41</f>
        <v>0</v>
      </c>
      <c r="E62" s="269">
        <f>E61+E49+E41</f>
        <v>0</v>
      </c>
      <c r="F62" s="269">
        <f>F61+F49+F41</f>
        <v>0</v>
      </c>
      <c r="G62" s="272"/>
      <c r="H62" s="264"/>
      <c r="I62" s="264"/>
    </row>
    <row r="63" spans="1:9">
      <c r="A63" s="95" t="s">
        <v>496</v>
      </c>
      <c r="B63" s="281" t="s">
        <v>497</v>
      </c>
      <c r="C63" s="269">
        <f>C62+C33</f>
        <v>0</v>
      </c>
      <c r="D63" s="269">
        <f>D62+D33</f>
        <v>0</v>
      </c>
      <c r="E63" s="269">
        <f>E62+E33</f>
        <v>0</v>
      </c>
      <c r="F63" s="269">
        <f>F62+F33</f>
        <v>0</v>
      </c>
      <c r="G63" s="272"/>
      <c r="H63" s="269">
        <f>SUM(H10:H62)</f>
        <v>0</v>
      </c>
      <c r="I63" s="269">
        <f>SUM(I10:I62)</f>
        <v>0</v>
      </c>
    </row>
    <row r="64" spans="1:9">
      <c r="A64" s="250" t="s">
        <v>408</v>
      </c>
    </row>
    <row r="65" spans="1:9">
      <c r="A65" s="303" t="s">
        <v>498</v>
      </c>
      <c r="B65" s="303"/>
      <c r="C65" s="303"/>
      <c r="D65" s="303"/>
      <c r="E65" s="303"/>
      <c r="F65" s="303"/>
      <c r="G65" s="305"/>
      <c r="H65" s="305"/>
      <c r="I65" s="305"/>
    </row>
    <row r="66" spans="1:9" ht="12.75" customHeight="1">
      <c r="A66" s="303"/>
      <c r="B66" s="302"/>
      <c r="C66" s="302"/>
      <c r="D66" s="302"/>
      <c r="E66" s="302"/>
      <c r="F66" s="302"/>
      <c r="G66" s="302"/>
      <c r="H66" s="302"/>
      <c r="I66" s="302"/>
    </row>
    <row r="67" spans="1:9">
      <c r="A67" s="282"/>
      <c r="B67" s="282"/>
      <c r="C67" s="282"/>
      <c r="D67" s="282"/>
      <c r="E67" s="282"/>
      <c r="F67" s="282"/>
      <c r="G67" s="283"/>
      <c r="H67" s="283"/>
      <c r="I67" s="283"/>
    </row>
    <row r="68" spans="1:9" ht="24" customHeight="1">
      <c r="A68" s="284" t="s">
        <v>4</v>
      </c>
      <c r="B68" s="284"/>
      <c r="C68" s="285" t="s">
        <v>205</v>
      </c>
      <c r="D68" s="284"/>
      <c r="E68" s="284"/>
      <c r="F68" s="304" t="s">
        <v>501</v>
      </c>
      <c r="G68" s="304"/>
      <c r="H68" s="245" t="s">
        <v>499</v>
      </c>
      <c r="I68" s="245"/>
    </row>
    <row r="69" spans="1:9">
      <c r="A69" s="245"/>
      <c r="B69" s="245"/>
      <c r="C69" s="245"/>
      <c r="D69" s="245"/>
      <c r="E69" s="245"/>
      <c r="F69" s="245"/>
      <c r="G69" s="245"/>
      <c r="H69" s="245"/>
      <c r="I69" s="245"/>
    </row>
    <row r="70" spans="1:9">
      <c r="A70" s="245"/>
      <c r="B70" s="245"/>
      <c r="C70" s="245"/>
      <c r="D70" s="245"/>
      <c r="E70" s="245"/>
      <c r="F70" s="245"/>
      <c r="G70" s="245"/>
      <c r="H70" s="245"/>
      <c r="I70" s="245"/>
    </row>
    <row r="71" spans="1:9">
      <c r="A71" s="245"/>
      <c r="B71" s="245"/>
      <c r="C71" s="245"/>
      <c r="D71" s="245"/>
      <c r="E71" s="245"/>
      <c r="F71" s="245"/>
      <c r="G71" s="245"/>
      <c r="H71" s="245"/>
      <c r="I71" s="245"/>
    </row>
    <row r="72" spans="1:9">
      <c r="A72" s="245"/>
      <c r="B72" s="245"/>
      <c r="C72" s="245"/>
      <c r="D72" s="245"/>
      <c r="E72" s="245"/>
      <c r="F72" s="245"/>
      <c r="G72" s="245"/>
      <c r="H72" s="245"/>
      <c r="I72" s="245"/>
    </row>
    <row r="73" spans="1:9">
      <c r="A73" s="245"/>
      <c r="B73" s="245"/>
      <c r="C73" s="245"/>
      <c r="D73" s="245"/>
      <c r="E73" s="245"/>
      <c r="F73" s="245"/>
      <c r="G73" s="245"/>
      <c r="H73" s="245"/>
      <c r="I73" s="245"/>
    </row>
    <row r="74" spans="1:9">
      <c r="A74" s="245"/>
      <c r="B74" s="245"/>
      <c r="C74" s="245"/>
      <c r="D74" s="245"/>
      <c r="E74" s="245"/>
      <c r="F74" s="245"/>
      <c r="G74" s="245"/>
      <c r="H74" s="245"/>
      <c r="I74" s="245"/>
    </row>
    <row r="75" spans="1:9">
      <c r="C75" s="245"/>
      <c r="D75" s="245"/>
      <c r="E75" s="245"/>
      <c r="F75" s="245"/>
      <c r="G75" s="245"/>
      <c r="H75" s="245"/>
    </row>
    <row r="76" spans="1:9">
      <c r="C76" s="245"/>
      <c r="D76" s="245"/>
      <c r="E76" s="245"/>
      <c r="F76" s="245"/>
      <c r="G76" s="245"/>
      <c r="H76" s="245"/>
    </row>
    <row r="77" spans="1:9">
      <c r="C77" s="245"/>
      <c r="D77" s="245"/>
      <c r="E77" s="245"/>
      <c r="F77" s="245"/>
      <c r="G77" s="245"/>
      <c r="H77" s="245"/>
    </row>
  </sheetData>
  <mergeCells count="15">
    <mergeCell ref="A66:I66"/>
    <mergeCell ref="F68:G68"/>
    <mergeCell ref="A65:I65"/>
    <mergeCell ref="A3:C3"/>
    <mergeCell ref="G21:G22"/>
    <mergeCell ref="G23:G24"/>
    <mergeCell ref="G25:G26"/>
    <mergeCell ref="G27:G28"/>
    <mergeCell ref="G29:G30"/>
    <mergeCell ref="A6:F6"/>
    <mergeCell ref="G6:I6"/>
    <mergeCell ref="G12:G13"/>
    <mergeCell ref="G14:G15"/>
    <mergeCell ref="G16:G17"/>
    <mergeCell ref="G19:G20"/>
  </mergeCells>
  <dataValidations count="3">
    <dataValidation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63:I63" xr:uid="{3F843D2F-ACE1-4095-AEBE-E2D0AAD995A7}"/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0:I62" xr:uid="{FF3DA0E8-2035-4B41-87D6-18208ACFFA9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F18 C52:F60 C43:F48 C36:F40 C27:F31 C21:F24" xr:uid="{A95CAEA6-A7C6-41C5-A2DC-A9680B1682FF}">
      <formula1>0</formula1>
      <formula2>9999999999999990</formula2>
    </dataValidation>
  </dataValidations>
  <printOptions horizontalCentered="1"/>
  <pageMargins left="0.23" right="0.25" top="0.31" bottom="0.51181102362204722" header="0.33" footer="0.51181102362204722"/>
  <pageSetup paperSize="9" scale="69" fitToHeight="10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19</vt:i4>
      </vt:variant>
    </vt:vector>
  </HeadingPairs>
  <TitlesOfParts>
    <vt:vector size="26" baseType="lpstr">
      <vt:lpstr>Начална</vt:lpstr>
      <vt:lpstr>справка №1-БАЛАНС</vt:lpstr>
      <vt:lpstr>справка №2-ОТЧЕТ ЗА ДОХОДИТЕ</vt:lpstr>
      <vt:lpstr>справка №3-ОПП по прекия метод</vt:lpstr>
      <vt:lpstr>Справка № 4-За Активите</vt:lpstr>
      <vt:lpstr>Справка N 5-За Задълженията</vt:lpstr>
      <vt:lpstr>Справка N 6-За осребряване</vt:lpstr>
      <vt:lpstr>Начална!authorPosition</vt:lpstr>
      <vt:lpstr>bulstat</vt:lpstr>
      <vt:lpstr>Начална!endDate</vt:lpstr>
      <vt:lpstr>Начална!pdeEmail</vt:lpstr>
      <vt:lpstr>Начална!pdeFax</vt:lpstr>
      <vt:lpstr>Начална!pdeLegalPower</vt:lpstr>
      <vt:lpstr>pdeLiquidationType</vt:lpstr>
      <vt:lpstr>Начална!pdeManager</vt:lpstr>
      <vt:lpstr>Начална!pdeName</vt:lpstr>
      <vt:lpstr>Начална!pdeOfficialAddress</vt:lpstr>
      <vt:lpstr>Начална!pdePhone</vt:lpstr>
      <vt:lpstr>Начална!pdePostAddress</vt:lpstr>
      <vt:lpstr>Начална!pdeType</vt:lpstr>
      <vt:lpstr>Начална!pdeWeb</vt:lpstr>
      <vt:lpstr>Начална!Print_Area</vt:lpstr>
      <vt:lpstr>reportDate</vt:lpstr>
      <vt:lpstr>reportingEntity</vt:lpstr>
      <vt:lpstr>reportingPeriod</vt:lpstr>
      <vt:lpstr>Начална!startDate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stoyanov_b</dc:creator>
  <cp:lastModifiedBy>Diana</cp:lastModifiedBy>
  <cp:lastPrinted>2026-07-08T08:04:15Z</cp:lastPrinted>
  <dcterms:created xsi:type="dcterms:W3CDTF">2016-09-14T07:14:33Z</dcterms:created>
  <dcterms:modified xsi:type="dcterms:W3CDTF">2026-07-08T09:35:05Z</dcterms:modified>
</cp:coreProperties>
</file>