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165" yWindow="2190" windowWidth="21600" windowHeight="1129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9" l="1"/>
  <c r="D97" i="9"/>
  <c r="C96" i="9"/>
  <c r="D96" i="9" s="1"/>
  <c r="D95" i="9"/>
  <c r="C95" i="9"/>
  <c r="C91" i="9"/>
  <c r="D91" i="9" s="1"/>
  <c r="C90" i="9"/>
  <c r="D90" i="9" s="1"/>
  <c r="C89" i="9"/>
  <c r="D89" i="9" s="1"/>
  <c r="C88" i="9"/>
  <c r="D88" i="9"/>
  <c r="C84" i="9"/>
  <c r="D84" i="9" s="1"/>
  <c r="C78" i="9"/>
  <c r="D78" i="9" s="1"/>
  <c r="D76" i="9"/>
  <c r="C76" i="9"/>
  <c r="C70" i="9"/>
  <c r="C66" i="9"/>
  <c r="C65" i="9"/>
  <c r="C59" i="9"/>
  <c r="C55" i="9"/>
  <c r="D45" i="9"/>
  <c r="D44" i="9"/>
  <c r="D32" i="9"/>
  <c r="D31" i="9"/>
  <c r="D30" i="9"/>
  <c r="D27" i="9"/>
  <c r="C44" i="9"/>
  <c r="C32" i="9"/>
  <c r="C31" i="9"/>
  <c r="C30" i="9"/>
  <c r="C27" i="9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 s="1"/>
  <c r="E28" i="9"/>
  <c r="H989" i="2" s="1"/>
  <c r="E27" i="9"/>
  <c r="E26" i="9" s="1"/>
  <c r="H987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C31" i="5" s="1"/>
  <c r="H27" i="5"/>
  <c r="G27" i="5"/>
  <c r="G31" i="5" s="1"/>
  <c r="H169" i="2"/>
  <c r="D22" i="5"/>
  <c r="D31" i="5"/>
  <c r="D36" i="5" s="1"/>
  <c r="C22" i="5"/>
  <c r="H137" i="2" s="1"/>
  <c r="H16" i="5"/>
  <c r="G16" i="5"/>
  <c r="D92" i="4"/>
  <c r="C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/>
  <c r="H79" i="4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327" i="2"/>
  <c r="N30" i="8"/>
  <c r="Q30" i="8" s="1"/>
  <c r="H867" i="2" s="1"/>
  <c r="H777" i="2"/>
  <c r="K41" i="8"/>
  <c r="H698" i="2" s="1"/>
  <c r="H17" i="7"/>
  <c r="H332" i="2" s="1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863" i="2"/>
  <c r="H650" i="2"/>
  <c r="C149" i="11"/>
  <c r="H1305" i="2" s="1"/>
  <c r="E15" i="14"/>
  <c r="D15" i="14"/>
  <c r="H64" i="2"/>
  <c r="H57" i="2"/>
  <c r="H977" i="2"/>
  <c r="E21" i="9"/>
  <c r="H985" i="2"/>
  <c r="C21" i="9"/>
  <c r="H921" i="2"/>
  <c r="H918" i="2"/>
  <c r="E82" i="9"/>
  <c r="H1119" i="2" s="1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C17" i="7"/>
  <c r="H222" i="2" s="1"/>
  <c r="H862" i="2"/>
  <c r="H218" i="2"/>
  <c r="H772" i="2"/>
  <c r="H48" i="2"/>
  <c r="C94" i="4"/>
  <c r="H71" i="2" s="1"/>
  <c r="H1193" i="2"/>
  <c r="F107" i="9"/>
  <c r="H1195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E40" i="9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87" i="9" l="1"/>
  <c r="H1081" i="2" s="1"/>
  <c r="E87" i="9"/>
  <c r="H1124" i="2" s="1"/>
  <c r="H1125" i="2"/>
  <c r="E73" i="9"/>
  <c r="H1110" i="2" s="1"/>
  <c r="E45" i="9"/>
  <c r="H988" i="2"/>
  <c r="H1296" i="2"/>
  <c r="C79" i="11"/>
  <c r="H1300" i="2" s="1"/>
  <c r="E14" i="14"/>
  <c r="D14" i="14" s="1"/>
  <c r="H1244" i="2"/>
  <c r="J31" i="8"/>
  <c r="D9" i="14"/>
  <c r="H170" i="2"/>
  <c r="G36" i="5"/>
  <c r="H174" i="2" s="1"/>
  <c r="H142" i="2"/>
  <c r="G79" i="4"/>
  <c r="D12" i="12" s="1"/>
  <c r="H120" i="2"/>
  <c r="G56" i="4"/>
  <c r="C36" i="5"/>
  <c r="G37" i="5" s="1"/>
  <c r="C33" i="5"/>
  <c r="H144" i="2" s="1"/>
  <c r="G33" i="5"/>
  <c r="H171" i="2" s="1"/>
  <c r="I17" i="7"/>
  <c r="L13" i="7"/>
  <c r="H416" i="2" s="1"/>
  <c r="J17" i="7"/>
  <c r="H376" i="2" s="1"/>
  <c r="H37" i="4"/>
  <c r="H95" i="4" s="1"/>
  <c r="D56" i="4"/>
  <c r="D12" i="1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42" i="5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974" i="2" l="1"/>
  <c r="D46" i="9"/>
  <c r="H975" i="2" s="1"/>
  <c r="D95" i="4"/>
  <c r="R31" i="8"/>
  <c r="H898" i="2" s="1"/>
  <c r="H658" i="2"/>
  <c r="D8" i="12"/>
  <c r="D13" i="12"/>
  <c r="D10" i="12"/>
  <c r="H124" i="2"/>
  <c r="D11" i="12"/>
  <c r="D5" i="12"/>
  <c r="H107" i="2"/>
  <c r="H175" i="2"/>
  <c r="G42" i="5"/>
  <c r="C44" i="5" s="1"/>
  <c r="H147" i="2"/>
  <c r="C37" i="5"/>
  <c r="H354" i="2"/>
  <c r="I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H153" i="2"/>
  <c r="D19" i="12" l="1"/>
  <c r="G44" i="5"/>
  <c r="H178" i="2" s="1"/>
  <c r="H176" i="2"/>
  <c r="G45" i="5"/>
  <c r="H179" i="2" s="1"/>
  <c r="H148" i="2"/>
  <c r="D21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4" i="12" l="1"/>
  <c r="D23" i="12"/>
  <c r="D22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45" i="5" l="1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<sst xmlns="http://schemas.openxmlformats.org/spreadsheetml/2006/main" count="4323" uniqueCount="1003">
  <si>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</si>
  <si>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</si>
  <si>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</si>
  <si>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</si>
  <si>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</si>
  <si>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</si>
  <si>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</si>
  <si>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</si>
  <si>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</si>
  <si>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</si>
  <si>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</si>
  <si>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</si>
  <si>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</si>
  <si>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</si>
  <si>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</si>
  <si>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</si>
  <si>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</si>
  <si>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</si>
  <si>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</si>
  <si>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</si>
  <si>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</si>
  <si>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</si>
  <si>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</si>
  <si>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</si>
  <si>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</si>
  <si>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</si>
  <si>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</si>
  <si>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</si>
  <si>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</si>
  <si>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</si>
  <si>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</si>
  <si>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</si>
  <si>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</si>
  <si>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</si>
  <si>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</si>
  <si>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</si>
  <si>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</si>
  <si>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</si>
  <si>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</si>
  <si>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</si>
  <si>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</si>
  <si>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</si>
  <si>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</si>
  <si>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</si>
  <si>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</si>
  <si>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</si>
  <si>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</si>
  <si>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</si>
  <si>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</si>
  <si>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</si>
  <si>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</si>
  <si>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</si>
  <si>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</si>
  <si>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</si>
  <si>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</si>
  <si>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</si>
  <si>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</si>
  <si>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</si>
  <si>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</si>
  <si>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</si>
  <si>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</si>
  <si>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</si>
  <si>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</si>
  <si>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</si>
  <si>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</si>
  <si>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</si>
  <si>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</si>
  <si>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</si>
  <si>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</si>
  <si>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</si>
  <si>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</si>
  <si>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</si>
  <si>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</si>
  <si>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</si>
  <si>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</si>
  <si>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</si>
  <si>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</si>
  <si>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</si>
  <si>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</si>
  <si>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</si>
  <si>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</si>
  <si>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</si>
  <si>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</si>
  <si>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</si>
  <si>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</si>
  <si>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</si>
  <si>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</si>
  <si>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</si>
  <si>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</si>
  <si>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</si>
  <si>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</si>
  <si>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</si>
  <si>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</si>
  <si>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</si>
  <si>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</si>
  <si>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</si>
  <si>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</si>
  <si>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</si>
  <si>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</si>
  <si>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</si>
  <si>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</si>
  <si>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</si>
  <si>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</si>
  <si>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</si>
  <si>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</si>
  <si>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</si>
  <si>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</si>
  <si>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</si>
  <si>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</si>
  <si>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</si>
  <si>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</si>
  <si>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</si>
  <si>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</si>
  <si>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</si>
  <si>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</si>
  <si>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</si>
  <si>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</si>
  <si>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</si>
  <si>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</si>
  <si>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</si>
  <si>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</si>
  <si>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</si>
  <si>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</si>
  <si>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</si>
  <si>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</si>
  <si>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</si>
  <si>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</si>
  <si>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</si>
  <si>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</si>
  <si>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</si>
  <si>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</si>
  <si>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</si>
  <si>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</si>
  <si>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</si>
  <si>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</si>
  <si>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</si>
  <si>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</si>
  <si>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</si>
  <si>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</si>
  <si>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</si>
  <si>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</si>
  <si>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</si>
  <si>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</si>
  <si>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</si>
  <si>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</si>
  <si>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</si>
  <si>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</si>
  <si>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</si>
  <si>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</si>
  <si>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</si>
  <si>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</si>
  <si>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</si>
  <si>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</si>
  <si>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</si>
  <si>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</si>
  <si>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</si>
  <si>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</si>
  <si>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</si>
  <si>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</si>
  <si>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</si>
  <si>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</si>
  <si>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</si>
  <si>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</si>
  <si>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</si>
  <si>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</si>
  <si>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</si>
  <si>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</si>
  <si>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</si>
  <si>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</si>
  <si>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</si>
  <si>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</si>
  <si>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</si>
  <si>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</si>
  <si>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</si>
  <si>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</si>
  <si>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</si>
  <si>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</si>
  <si>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</si>
  <si>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</si>
  <si>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</si>
  <si>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</si>
  <si>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</si>
  <si>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</si>
  <si>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</si>
  <si>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</si>
  <si>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</si>
  <si>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</si>
  <si>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</si>
  <si>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</si>
  <si>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</si>
  <si>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</si>
  <si>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</si>
  <si>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</si>
  <si>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</si>
  <si>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</si>
  <si>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</si>
  <si>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</si>
  <si>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</si>
  <si>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</si>
  <si>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</si>
  <si>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</si>
  <si>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</si>
  <si>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</si>
  <si>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</si>
  <si>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</si>
  <si>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</si>
  <si>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</si>
  <si>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</si>
  <si>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</si>
  <si>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</si>
  <si>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</si>
  <si>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</si>
  <si>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</si>
  <si>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</si>
  <si>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</si>
  <si>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</si>
  <si>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</si>
  <si>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</si>
  <si>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</si>
  <si>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</si>
  <si>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</si>
  <si>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</si>
  <si>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</si>
  <si>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</si>
  <si>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</si>
  <si>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</si>
  <si>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</si>
  <si>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</si>
  <si>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</si>
  <si>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</si>
  <si>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</si>
  <si>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</si>
  <si>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</si>
  <si>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</si>
  <si>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</si>
  <si>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</si>
  <si>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</si>
  <si>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</si>
  <si>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</si>
  <si>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</si>
  <si>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</si>
  <si>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</si>
  <si>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</si>
  <si>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</si>
  <si>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</si>
  <si>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</si>
  <si>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</si>
  <si>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</si>
  <si>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</si>
  <si>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</si>
  <si>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</si>
  <si>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</si>
  <si>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</si>
  <si>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</si>
  <si>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</si>
  <si>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</si>
  <si>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</si>
  <si>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</si>
  <si>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</si>
  <si>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</si>
  <si>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</si>
  <si>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</si>
  <si>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</si>
  <si>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</si>
  <si>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</si>
  <si>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</si>
  <si>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</si>
  <si>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</si>
  <si>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</si>
  <si>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</si>
  <si>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</si>
  <si>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</si>
  <si>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</si>
  <si>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</si>
  <si>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</si>
  <si>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</si>
  <si>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</si>
  <si>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</si>
  <si>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</si>
  <si>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</si>
  <si>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</si>
  <si>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</si>
  <si>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</si>
  <si>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</si>
  <si>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</si>
  <si>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</si>
  <si>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</si>
  <si>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</si>
  <si>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</si>
  <si>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</si>
  <si>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</si>
  <si>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</si>
  <si>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</si>
  <si>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</si>
  <si>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</si>
  <si>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</si>
  <si>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</si>
  <si>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</si>
  <si>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</si>
  <si>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</si>
  <si>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</si>
  <si>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</si>
  <si>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</si>
  <si>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</si>
  <si>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</si>
  <si>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</si>
  <si>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</si>
  <si>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</si>
  <si>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</si>
  <si>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</si>
  <si>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</si>
  <si>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</si>
  <si>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</si>
  <si>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</si>
  <si>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</si>
  <si>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</si>
  <si>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</si>
  <si>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</si>
  <si>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</si>
  <si>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</si>
  <si>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</si>
  <si>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</si>
  <si>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</si>
  <si>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</si>
  <si>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</si>
  <si>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</si>
  <si>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</si>
  <si>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</si>
  <si>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</si>
  <si>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</si>
  <si>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</si>
  <si>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</si>
  <si>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</si>
  <si>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</si>
  <si>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</si>
  <si>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</si>
  <si>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</si>
  <si>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</si>
  <si>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</si>
  <si>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</si>
  <si>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</si>
  <si>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</si>
  <si>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</si>
  <si>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</si>
  <si>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</si>
  <si>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</si>
  <si>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</si>
  <si>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</si>
  <si>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</si>
  <si>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</si>
  <si>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</si>
  <si>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</si>
  <si>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</si>
  <si>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</si>
  <si>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</si>
  <si>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</si>
  <si>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</si>
  <si>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</si>
  <si>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</si>
  <si>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</si>
  <si>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</si>
  <si>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</si>
  <si>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</si>
  <si>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</si>
  <si>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</si>
  <si>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</si>
  <si>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</si>
  <si>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</si>
  <si>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</si>
  <si>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</si>
  <si>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</si>
  <si>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</si>
  <si>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</si>
  <si>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</si>
  <si>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</si>
  <si>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</si>
  <si>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</si>
  <si>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</si>
  <si>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</si>
  <si>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</si>
  <si>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</si>
  <si>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</si>
  <si>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</si>
  <si>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</si>
  <si>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</si>
  <si>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</si>
  <si>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</si>
  <si>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</si>
  <si>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</si>
  <si>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</si>
  <si>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</si>
  <si>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</si>
  <si>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</si>
  <si>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</si>
  <si>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</si>
  <si>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</si>
  <si>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</si>
  <si>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</si>
  <si>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</si>
  <si>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</si>
  <si>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</si>
  <si>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</si>
  <si>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</si>
  <si>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</si>
  <si>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</si>
  <si>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</si>
  <si>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</si>
  <si>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</si>
  <si>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</si>
  <si>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</si>
  <si>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</si>
  <si>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</si>
  <si>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</si>
  <si>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</si>
  <si>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</si>
  <si>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</si>
  <si>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</si>
  <si>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</si>
  <si>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</si>
  <si>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</si>
  <si>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</si>
  <si>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</si>
  <si>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</si>
  <si>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</si>
  <si>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</si>
  <si>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</si>
  <si>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</si>
  <si>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</si>
  <si>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</si>
  <si>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</si>
  <si>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</si>
  <si>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</si>
  <si>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</si>
  <si>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</si>
  <si>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</si>
  <si>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</si>
  <si>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</si>
  <si>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</si>
  <si>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</si>
  <si>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</si>
  <si>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</si>
  <si>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</si>
  <si>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</si>
  <si>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</si>
  <si>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</si>
  <si>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</si>
  <si>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</si>
  <si>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</si>
  <si>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</si>
  <si>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</si>
  <si>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</si>
  <si>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</si>
  <si>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</si>
  <si>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</si>
  <si>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</si>
  <si>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</si>
  <si>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</si>
  <si>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</si>
  <si>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</si>
  <si>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</si>
  <si>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</si>
  <si>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</si>
  <si>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</si>
  <si>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</si>
  <si>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</si>
  <si>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</si>
  <si>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</si>
  <si>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</si>
  <si>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</si>
  <si>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</si>
  <si>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</si>
  <si>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</si>
  <si>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</si>
  <si>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</si>
  <si>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</si>
  <si>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</si>
  <si>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</si>
  <si>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</si>
  <si>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</si>
  <si>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</si>
  <si>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</si>
  <si>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</si>
  <si>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</si>
  <si>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</si>
  <si>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</si>
  <si>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</si>
  <si>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</si>
  <si>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</si>
  <si>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</si>
  <si>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</si>
  <si>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</si>
  <si>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</si>
  <si>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</si>
  <si>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</si>
  <si>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</si>
  <si>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</si>
  <si>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</si>
  <si>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</si>
  <si>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</si>
  <si>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</si>
  <si>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</si>
  <si>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</si>
  <si>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</si>
  <si>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</si>
  <si>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</si>
  <si>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</si>
  <si>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</si>
  <si>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</si>
  <si>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</si>
  <si>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</si>
  <si>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</si>
  <si>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</si>
  <si>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</si>
  <si>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</si>
  <si>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</si>
  <si>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</si>
  <si>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</si>
  <si>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</si>
  <si>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</si>
  <si>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</si>
  <si>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</si>
  <si>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</si>
  <si>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</si>
  <si>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</si>
  <si>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</si>
  <si>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</si>
  <si>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</si>
  <si>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</si>
  <si>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</si>
  <si>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</si>
  <si>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</si>
  <si>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</si>
  <si>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</si>
  <si>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</si>
  <si>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</si>
  <si>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</si>
  <si>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</si>
  <si>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</si>
  <si>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</si>
  <si>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</si>
  <si>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</si>
  <si>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</si>
  <si>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</si>
  <si>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</si>
  <si>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</si>
  <si>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</si>
  <si>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</si>
  <si>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</si>
  <si>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</si>
  <si>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</si>
  <si>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</si>
  <si>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</si>
  <si>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</si>
  <si>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</si>
  <si>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</si>
  <si>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</si>
  <si>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</si>
  <si>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</si>
  <si>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</si>
  <si>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</si>
  <si>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</si>
  <si>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</si>
  <si>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</si>
  <si>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</si>
  <si>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</si>
  <si>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</si>
  <si>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</si>
  <si>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</si>
  <si>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</si>
  <si>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</si>
  <si>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</si>
  <si>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</si>
  <si>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</si>
  <si>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</si>
  <si>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</si>
  <si>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</si>
  <si>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</si>
  <si>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</si>
  <si>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</si>
  <si>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</si>
  <si>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</si>
  <si>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</si>
  <si>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</si>
  <si>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</si>
  <si>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</si>
  <si>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</si>
  <si>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</si>
  <si>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</si>
  <si>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</si>
  <si>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</si>
  <si>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</si>
  <si>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</si>
  <si>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</si>
  <si>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</si>
  <si>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</si>
  <si>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</si>
  <si>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</si>
  <si>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</si>
  <si>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</si>
  <si>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</si>
  <si>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</si>
  <si>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</si>
  <si>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</si>
  <si>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</si>
  <si>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</si>
  <si>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</si>
  <si>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</si>
  <si>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</si>
  <si>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</si>
  <si>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</si>
  <si>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</si>
  <si>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</si>
  <si>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</si>
  <si>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</si>
  <si>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</si>
  <si>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</si>
  <si>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</si>
  <si>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</si>
  <si>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</si>
  <si>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</si>
  <si>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</si>
  <si>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</si>
  <si>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</si>
  <si>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</si>
  <si>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</si>
  <si>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</si>
  <si>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</si>
  <si>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</si>
  <si>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</si>
  <si>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</si>
  <si>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</si>
  <si>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</si>
  <si>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</si>
  <si>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</si>
  <si>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</si>
  <si>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</si>
  <si>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</si>
  <si>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</si>
  <si>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</si>
  <si>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</si>
  <si>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</si>
  <si>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</si>
  <si>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</si>
  <si>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</si>
  <si>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</si>
  <si>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</si>
  <si>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</si>
  <si>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</si>
  <si>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</si>
  <si>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</si>
  <si>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</si>
  <si>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</si>
  <si>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</si>
  <si>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</si>
  <si>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</si>
  <si>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</si>
  <si>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</si>
  <si>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</si>
  <si>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</si>
  <si>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</si>
  <si>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</si>
  <si>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</si>
  <si>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</si>
  <si>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</si>
  <si>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</si>
  <si>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</si>
  <si>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</si>
  <si>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</si>
  <si>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</si>
  <si>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</si>
  <si>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</si>
  <si>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</si>
  <si>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</si>
  <si>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</si>
  <si>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</si>
  <si>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</si>
  <si>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</si>
  <si>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</si>
  <si>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</si>
  <si>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</si>
  <si>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</si>
  <si>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</si>
  <si>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</si>
  <si>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</si>
  <si>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</si>
  <si>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</si>
  <si>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</si>
  <si>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</si>
  <si>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</si>
  <si>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</si>
  <si>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</si>
  <si>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</si>
  <si>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</si>
  <si>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</si>
  <si>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</si>
  <si>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</si>
  <si>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</si>
  <si>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</si>
  <si>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</si>
  <si>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</si>
  <si>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</si>
  <si>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</si>
  <si>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</si>
  <si>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</si>
  <si>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</si>
  <si>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</si>
  <si>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</si>
  <si>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</si>
  <si>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</si>
  <si>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</si>
  <si>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</si>
  <si>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</si>
  <si>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</si>
  <si>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</si>
  <si>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</si>
  <si>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</si>
  <si>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</si>
  <si>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</si>
  <si>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</si>
  <si>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</si>
  <si>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</si>
  <si>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</si>
  <si>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</si>
  <si>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</si>
  <si>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</si>
  <si>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</si>
  <si>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</si>
  <si>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</si>
  <si>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</si>
  <si>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</si>
  <si>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</si>
  <si>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</si>
  <si>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</si>
  <si>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</si>
  <si>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</si>
  <si>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</si>
  <si>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</si>
  <si>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</si>
  <si>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</si>
  <si>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</si>
  <si>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</si>
  <si>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</si>
  <si>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</si>
  <si>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</si>
  <si>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</si>
  <si>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</si>
  <si>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</si>
  <si>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</si>
  <si>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</si>
  <si>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</si>
  <si>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</si>
  <si>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</si>
  <si>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</si>
  <si>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</si>
  <si>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</si>
  <si>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</si>
  <si>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</si>
  <si>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</si>
  <si>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</si>
  <si>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</si>
  <si>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</si>
  <si>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</si>
  <si>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</si>
  <si>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</si>
  <si>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</si>
  <si>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</si>
  <si>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</si>
  <si>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</si>
  <si>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</si>
  <si>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</si>
  <si>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</si>
  <si>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</si>
  <si>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</si>
  <si>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</si>
  <si>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</si>
  <si>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</si>
  <si>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</si>
  <si>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</si>
  <si>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</si>
  <si>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</si>
  <si>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</si>
  <si>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</si>
  <si>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</si>
  <si>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</si>
  <si>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</si>
  <si>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</si>
  <si>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</si>
  <si>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</si>
  <si>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</si>
  <si>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</si>
  <si>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</si>
  <si>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</si>
  <si>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</si>
  <si>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</si>
  <si>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</si>
  <si>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</si>
  <si>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</si>
  <si>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</si>
  <si>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</si>
  <si>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</si>
  <si>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</si>
  <si>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</si>
  <si>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</si>
  <si>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</si>
  <si>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</si>
  <si>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</si>
  <si>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</si>
  <si>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</si>
  <si>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</si>
  <si>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</si>
  <si>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</si>
  <si>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</si>
  <si>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</si>
  <si>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</si>
  <si>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</si>
  <si>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</si>
  <si>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</si>
  <si>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</si>
  <si>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</si>
  <si>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</si>
  <si>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</si>
  <si>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</si>
  <si>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</si>
  <si>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</si>
  <si>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</si>
  <si>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</si>
  <si>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</si>
  <si>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</si>
  <si>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</si>
  <si>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</si>
  <si>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</si>
  <si>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</si>
  <si>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</si>
  <si>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</si>
  <si>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</si>
  <si>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</si>
  <si>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</si>
  <si>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</si>
  <si>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</si>
  <si>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</si>
  <si>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</si>
  <si>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</si>
  <si>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</si>
  <si>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</si>
  <si>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</si>
  <si>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</si>
  <si>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</si>
  <si>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</si>
  <si>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</si>
  <si>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</si>
  <si>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</si>
  <si>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</si>
  <si>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</si>
  <si>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</si>
  <si>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</si>
  <si>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</si>
  <si>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</si>
  <si>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</si>
  <si>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</si>
  <si>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</si>
  <si>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</si>
  <si>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</si>
  <si>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</si>
  <si>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</si>
  <si>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</si>
  <si>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</si>
  <si>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</si>
  <si>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</si>
  <si>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</si>
  <si>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</si>
  <si>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</si>
  <si>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</si>
  <si>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</si>
  <si>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</si>
  <si>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</si>
  <si>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</si>
  <si>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</si>
  <si>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</si>
  <si>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</si>
  <si>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</si>
  <si>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</si>
  <si>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</si>
  <si>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</si>
  <si>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</si>
  <si>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</si>
  <si>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</si>
  <si>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</si>
  <si>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</si>
  <si>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</si>
  <si>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</si>
  <si>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</si>
  <si>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</si>
  <si>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</si>
  <si>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</si>
  <si>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</si>
  <si>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</si>
  <si>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</si>
  <si>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</si>
  <si>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</si>
  <si>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</si>
  <si>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</si>
  <si>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</si>
  <si>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</si>
  <si>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</si>
  <si>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</si>
  <si>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</si>
  <si>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</si>
  <si>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</si>
  <si>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</si>
  <si>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</si>
  <si>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</si>
  <si>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</si>
  <si>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</si>
  <si>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</si>
  <si>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</si>
  <si>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</si>
  <si>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</si>
  <si>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</si>
  <si>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</si>
  <si>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</si>
  <si>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</si>
  <si>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</si>
  <si>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</si>
  <si>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</si>
  <si>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</si>
  <si>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</si>
  <si>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</si>
  <si>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</si>
  <si>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</si>
  <si>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</si>
  <si>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</si>
  <si>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</si>
  <si>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</si>
  <si>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</si>
  <si>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</si>
  <si>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</si>
  <si>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</si>
  <si>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</si>
  <si>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</si>
  <si>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</si>
  <si>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</si>
  <si>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</si>
  <si>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</si>
  <si>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</si>
  <si>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</si>
  <si>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</si>
  <si>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</si>
  <si>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</si>
  <si>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</si>
  <si>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</si>
  <si>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</si>
  <si>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</si>
  <si>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</si>
  <si>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</si>
  <si>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</si>
  <si>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</si>
  <si>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</si>
  <si>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</si>
  <si>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</si>
  <si>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</si>
  <si>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</si>
  <si>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</si>
  <si>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</si>
  <si>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</si>
  <si>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</si>
  <si>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</si>
  <si>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</si>
  <si>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</si>
  <si>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</si>
  <si>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</si>
  <si>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</si>
  <si>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</si>
  <si>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</si>
  <si>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</si>
  <si>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</si>
  <si>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</si>
  <si>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</si>
  <si>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</si>
  <si>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</si>
  <si>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</si>
  <si>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</si>
  <si>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</si>
  <si>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</si>
  <si>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</si>
  <si>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</si>
  <si>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</si>
  <si>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</si>
  <si>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</si>
  <si>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</si>
  <si>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</si>
  <si>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</si>
  <si>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200958414</t>
  </si>
  <si>
    <t>Адамант Кепитъл Мениджмънт ЕАД</t>
  </si>
  <si>
    <t>Нели Черешарова; Валентин Георгиев</t>
  </si>
  <si>
    <t>заедно</t>
  </si>
  <si>
    <t>гр. София, бул. "Проф. Цветан Лазаров" № 13, ет. 3, ап. 312</t>
  </si>
  <si>
    <t>0888126213</t>
  </si>
  <si>
    <t>office@adamantcm.com</t>
  </si>
  <si>
    <t>Пълномощник на "Кроу България Адвайзъри" ЕООД</t>
  </si>
  <si>
    <t>www.infostock.bg</t>
  </si>
  <si>
    <t>www.adamantcm.com</t>
  </si>
  <si>
    <t>1 Транс Еър ЕООД</t>
  </si>
  <si>
    <t>Самуил Димитров-пълномощник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</si>
</sst>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1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amantc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45868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Самуил Димитров-пълномощник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45868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992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982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991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996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996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09" t="s">
        <v>997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09" t="s">
        <v>1000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999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1002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998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4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2" zoomScale="71" zoomScaleNormal="85" zoomScaleSheetLayoutView="145" workbookViewId="0">
      <selection activeCell="C38" sqref="C38:D3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АДАМАНТ КЕПИТЪЛ МЕНИДЖМЪНТ ЕАД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200958414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350</v>
      </c>
      <c r="H12" s="159">
        <v>300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350</v>
      </c>
      <c r="H13" s="159">
        <v>300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350</v>
      </c>
      <c r="H18" s="545">
        <f>H12+H15+H16+H17</f>
        <v>300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4308</v>
      </c>
      <c r="H22" s="531">
        <f>SUM(H23:H25)</f>
        <v>4358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4308</v>
      </c>
      <c r="H25" s="159">
        <v>4358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4308</v>
      </c>
      <c r="H26" s="533">
        <f>H20+H21+H22</f>
        <v>4358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-4086</v>
      </c>
      <c r="H28" s="531">
        <f>SUM(H29:H31)</f>
        <v>-4109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23</v>
      </c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-4109</v>
      </c>
      <c r="H30" s="159">
        <v>-4109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23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-222</v>
      </c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-4308</v>
      </c>
      <c r="H34" s="533">
        <f>H28+H32+H33</f>
        <v>-4086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8034</v>
      </c>
      <c r="D35" s="531">
        <f>SUM(D36:D39)</f>
        <v>8034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8034</v>
      </c>
      <c r="D36" s="160">
        <v>8034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350</v>
      </c>
      <c r="H37" s="535">
        <f>H26+H18+H34</f>
        <v>572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8034</v>
      </c>
      <c r="D46" s="533">
        <f>D35+D40+D45</f>
        <v>8034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23971</v>
      </c>
      <c r="H48" s="159">
        <v>23993</v>
      </c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23971</v>
      </c>
      <c r="H50" s="531">
        <f>SUM(H44:H49)</f>
        <v>23993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368</v>
      </c>
      <c r="H54" s="159">
        <v>368</v>
      </c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8034</v>
      </c>
      <c r="D56" s="537">
        <f>D20+D21+D22+D28+D33+D46+D52+D54+D55</f>
        <v>8034</v>
      </c>
      <c r="E56" s="83" t="s">
        <v>193</v>
      </c>
      <c r="F56" s="82" t="s">
        <v>194</v>
      </c>
      <c r="G56" s="534">
        <f>G50+G52+G53+G54+G55</f>
        <v>24339</v>
      </c>
      <c r="H56" s="535">
        <f>H50+H52+H53+H54+H55</f>
        <v>24361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409</v>
      </c>
      <c r="H60" s="159">
        <v>507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2117</v>
      </c>
      <c r="H61" s="531">
        <f>SUM(H62:H68)</f>
        <v>2972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116</v>
      </c>
      <c r="H62" s="159">
        <v>191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420</v>
      </c>
      <c r="H63" s="159">
        <v>800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23</v>
      </c>
      <c r="H64" s="159">
        <v>19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1558</v>
      </c>
      <c r="H65" s="159">
        <v>1962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>
        <v>17590</v>
      </c>
      <c r="D68" s="159">
        <v>17877</v>
      </c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>
        <v>1</v>
      </c>
      <c r="H69" s="159">
        <v>1</v>
      </c>
    </row>
    <row r="70" spans="1:13">
      <c r="A70" s="74" t="s">
        <v>237</v>
      </c>
      <c r="B70" s="76" t="s">
        <v>238</v>
      </c>
      <c r="C70" s="160"/>
      <c r="D70" s="159">
        <v>678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183</v>
      </c>
      <c r="D71" s="159">
        <v>177</v>
      </c>
      <c r="E71" s="421" t="s">
        <v>66</v>
      </c>
      <c r="F71" s="79" t="s">
        <v>243</v>
      </c>
      <c r="G71" s="532">
        <f>G59+G60+G61+G69+G70</f>
        <v>2527</v>
      </c>
      <c r="H71" s="533">
        <f>H59+H60+H61+H69+H70</f>
        <v>3480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1398</v>
      </c>
      <c r="D75" s="159">
        <v>1400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19171</v>
      </c>
      <c r="D76" s="533">
        <f>SUM(D68:D75)</f>
        <v>20132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2527</v>
      </c>
      <c r="H79" s="535">
        <f>H71+H73+H75+H77</f>
        <v>3480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4</v>
      </c>
      <c r="D89" s="159">
        <v>245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4</v>
      </c>
      <c r="D92" s="533">
        <f>SUM(D88:D91)</f>
        <v>245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7</v>
      </c>
      <c r="D93" s="426">
        <v>2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19182</v>
      </c>
      <c r="D94" s="537">
        <f>D65+D76+D85+D92+D93</f>
        <v>20379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27216</v>
      </c>
      <c r="D95" s="539">
        <f>D94+D56</f>
        <v>28413</v>
      </c>
      <c r="E95" s="191" t="s">
        <v>291</v>
      </c>
      <c r="F95" s="436" t="s">
        <v>292</v>
      </c>
      <c r="G95" s="538">
        <f>G37+G40+G56+G79</f>
        <v>27216</v>
      </c>
      <c r="H95" s="539">
        <f>H37+H40+H56+H79</f>
        <v>28413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5">
        <f>pdeReportingDate</f>
        <v>45868</v>
      </c>
      <c r="C98" s="635"/>
      <c r="D98" s="635"/>
      <c r="E98" s="635"/>
      <c r="F98" s="635"/>
      <c r="G98" s="635"/>
      <c r="H98" s="635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6" t="str">
        <f>authorName</f>
        <v>Самуил Димитров-пълномощник</v>
      </c>
      <c r="C100" s="636"/>
      <c r="D100" s="636"/>
      <c r="E100" s="636"/>
      <c r="F100" s="636"/>
      <c r="G100" s="636"/>
      <c r="H100" s="636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7"/>
      <c r="C102" s="637"/>
      <c r="D102" s="637"/>
      <c r="E102" s="637"/>
      <c r="F102" s="637"/>
      <c r="G102" s="637"/>
      <c r="H102" s="637"/>
    </row>
    <row r="103" spans="1:13" ht="21.75" customHeight="1">
      <c r="A103" s="614"/>
      <c r="B103" s="634" t="s">
        <v>294</v>
      </c>
      <c r="C103" s="634"/>
      <c r="D103" s="634"/>
      <c r="E103" s="634"/>
      <c r="M103" s="81"/>
    </row>
    <row r="104" spans="1:13" ht="21.75" customHeight="1">
      <c r="A104" s="614"/>
      <c r="B104" s="634" t="s">
        <v>294</v>
      </c>
      <c r="C104" s="634"/>
      <c r="D104" s="634"/>
      <c r="E104" s="634"/>
    </row>
    <row r="105" spans="1:13" ht="21.75" customHeight="1">
      <c r="A105" s="614"/>
      <c r="B105" s="634" t="s">
        <v>294</v>
      </c>
      <c r="C105" s="634"/>
      <c r="D105" s="634"/>
      <c r="E105" s="634"/>
      <c r="M105" s="81"/>
    </row>
    <row r="106" spans="1:13" ht="21.75" customHeight="1">
      <c r="A106" s="614"/>
      <c r="B106" s="634" t="s">
        <v>294</v>
      </c>
      <c r="C106" s="634"/>
      <c r="D106" s="634"/>
      <c r="E106" s="634"/>
    </row>
    <row r="107" spans="1:13" ht="21.75" customHeight="1">
      <c r="A107" s="614"/>
      <c r="B107" s="634"/>
      <c r="C107" s="634"/>
      <c r="D107" s="634"/>
      <c r="E107" s="634"/>
      <c r="M107" s="81"/>
    </row>
    <row r="108" spans="1:13" ht="21.75" customHeight="1">
      <c r="A108" s="614"/>
      <c r="B108" s="634"/>
      <c r="C108" s="634"/>
      <c r="D108" s="634"/>
      <c r="E108" s="634"/>
    </row>
    <row r="109" spans="1:13" ht="21.75" customHeight="1">
      <c r="A109" s="614"/>
      <c r="B109" s="634"/>
      <c r="C109" s="634"/>
      <c r="D109" s="634"/>
      <c r="E109" s="634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54:D55 C41:D45 C48:D51 C36:D39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="55" zoomScaleNormal="70" zoomScaleSheetLayoutView="190" workbookViewId="0">
      <selection activeCell="G23" sqref="G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АДАМАНТ КЕПИТЪЛ МЕНИДЖМЪНТ ЕАД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200958414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8</v>
      </c>
      <c r="D13" s="276">
        <v>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/>
      <c r="D15" s="276"/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8</v>
      </c>
      <c r="D22" s="560">
        <f>SUM(D12:D18)+D19</f>
        <v>8</v>
      </c>
      <c r="E22" s="157" t="s">
        <v>336</v>
      </c>
      <c r="F22" s="199" t="s">
        <v>337</v>
      </c>
      <c r="G22" s="275">
        <v>450</v>
      </c>
      <c r="H22" s="276">
        <v>10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594</v>
      </c>
      <c r="D25" s="275">
        <v>158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5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5"/>
      <c r="E27" s="198" t="s">
        <v>123</v>
      </c>
      <c r="F27" s="200" t="s">
        <v>353</v>
      </c>
      <c r="G27" s="559">
        <f>SUM(G22:G26)</f>
        <v>450</v>
      </c>
      <c r="H27" s="560">
        <f>SUM(H22:H26)</f>
        <v>10</v>
      </c>
    </row>
    <row r="28" spans="1:8">
      <c r="A28" s="157" t="s">
        <v>98</v>
      </c>
      <c r="B28" s="199" t="s">
        <v>354</v>
      </c>
      <c r="C28" s="275">
        <v>70</v>
      </c>
      <c r="D28" s="275">
        <v>35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664</v>
      </c>
      <c r="D29" s="560">
        <f>SUM(D25:D28)</f>
        <v>193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672</v>
      </c>
      <c r="D31" s="214">
        <f>D29+D22</f>
        <v>201</v>
      </c>
      <c r="E31" s="211" t="s">
        <v>358</v>
      </c>
      <c r="F31" s="226" t="s">
        <v>359</v>
      </c>
      <c r="G31" s="213">
        <f>G16+G18+G27</f>
        <v>450</v>
      </c>
      <c r="H31" s="214">
        <f>H16+H18+H27</f>
        <v>10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222</v>
      </c>
      <c r="H33" s="560">
        <f>IF((D31-H31)&gt;0,D31-H31,0)</f>
        <v>191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672</v>
      </c>
      <c r="D36" s="566">
        <f>D31-D34+D35</f>
        <v>201</v>
      </c>
      <c r="E36" s="222" t="s">
        <v>374</v>
      </c>
      <c r="F36" s="216" t="s">
        <v>375</v>
      </c>
      <c r="G36" s="227">
        <f>G35-G34+G31</f>
        <v>450</v>
      </c>
      <c r="H36" s="228">
        <f>H35-H34+H31</f>
        <v>10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222</v>
      </c>
      <c r="H37" s="214">
        <f>IF((D36-H36)&gt;0,D36-H36,0)</f>
        <v>191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222</v>
      </c>
      <c r="H42" s="205">
        <f>IF(H37&gt;0,IF(D38+H37&lt;0,0,D38+H37),IF(D37-D38&lt;0,D38-D37,0))</f>
        <v>191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222</v>
      </c>
      <c r="H44" s="228">
        <f>IF(D42=0,IF(H42-H43&gt;0,H42-H43+D43,0),IF(D42-D43&lt;0,D43-D42+H43,0))</f>
        <v>191</v>
      </c>
    </row>
    <row r="45" spans="1:8" ht="16.5" thickBot="1">
      <c r="A45" s="230" t="s">
        <v>399</v>
      </c>
      <c r="B45" s="231" t="s">
        <v>400</v>
      </c>
      <c r="C45" s="561">
        <f>C36+C38+C42</f>
        <v>672</v>
      </c>
      <c r="D45" s="562">
        <f>D36+D38+D42</f>
        <v>201</v>
      </c>
      <c r="E45" s="230" t="s">
        <v>401</v>
      </c>
      <c r="F45" s="232" t="s">
        <v>402</v>
      </c>
      <c r="G45" s="561">
        <f>G42+G36</f>
        <v>672</v>
      </c>
      <c r="H45" s="562">
        <f>H42+H36</f>
        <v>201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8" t="s">
        <v>403</v>
      </c>
      <c r="B47" s="638"/>
      <c r="C47" s="638"/>
      <c r="D47" s="638"/>
      <c r="E47" s="638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5">
        <f>pdeReportingDate</f>
        <v>45868</v>
      </c>
      <c r="C50" s="635"/>
      <c r="D50" s="635"/>
      <c r="E50" s="635"/>
      <c r="F50" s="635"/>
      <c r="G50" s="635"/>
      <c r="H50" s="635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6" t="str">
        <f>authorName</f>
        <v>Самуил Димитров-пълномощник</v>
      </c>
      <c r="C52" s="636"/>
      <c r="D52" s="636"/>
      <c r="E52" s="636"/>
      <c r="F52" s="636"/>
      <c r="G52" s="636"/>
      <c r="H52" s="636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7"/>
      <c r="C54" s="637"/>
      <c r="D54" s="637"/>
      <c r="E54" s="637"/>
      <c r="F54" s="637"/>
      <c r="G54" s="637"/>
      <c r="H54" s="637"/>
    </row>
    <row r="55" spans="1:13" ht="15.75" customHeight="1">
      <c r="A55" s="614"/>
      <c r="B55" s="634" t="s">
        <v>294</v>
      </c>
      <c r="C55" s="634"/>
      <c r="D55" s="634"/>
      <c r="E55" s="634"/>
      <c r="F55" s="512"/>
      <c r="G55" s="38"/>
      <c r="H55" s="35"/>
    </row>
    <row r="56" spans="1:13" ht="15.75" customHeight="1">
      <c r="A56" s="614"/>
      <c r="B56" s="634" t="s">
        <v>294</v>
      </c>
      <c r="C56" s="634"/>
      <c r="D56" s="634"/>
      <c r="E56" s="634"/>
      <c r="F56" s="512"/>
      <c r="G56" s="38"/>
      <c r="H56" s="35"/>
    </row>
    <row r="57" spans="1:13" ht="15.75" customHeight="1">
      <c r="A57" s="614"/>
      <c r="B57" s="634" t="s">
        <v>294</v>
      </c>
      <c r="C57" s="634"/>
      <c r="D57" s="634"/>
      <c r="E57" s="634"/>
      <c r="F57" s="512"/>
      <c r="G57" s="38"/>
      <c r="H57" s="35"/>
    </row>
    <row r="58" spans="1:13" ht="15.75" customHeight="1">
      <c r="A58" s="614"/>
      <c r="B58" s="634" t="s">
        <v>294</v>
      </c>
      <c r="C58" s="634"/>
      <c r="D58" s="634"/>
      <c r="E58" s="634"/>
      <c r="F58" s="512"/>
      <c r="G58" s="38"/>
      <c r="H58" s="35"/>
    </row>
    <row r="59" spans="1:13">
      <c r="A59" s="614"/>
      <c r="B59" s="634"/>
      <c r="C59" s="634"/>
      <c r="D59" s="634"/>
      <c r="E59" s="634"/>
      <c r="F59" s="512"/>
      <c r="G59" s="38"/>
      <c r="H59" s="35"/>
    </row>
    <row r="60" spans="1:13">
      <c r="A60" s="614"/>
      <c r="B60" s="634"/>
      <c r="C60" s="634"/>
      <c r="D60" s="634"/>
      <c r="E60" s="634"/>
      <c r="F60" s="512"/>
      <c r="G60" s="38"/>
      <c r="H60" s="35"/>
    </row>
    <row r="61" spans="1:13">
      <c r="A61" s="614"/>
      <c r="B61" s="634"/>
      <c r="C61" s="634"/>
      <c r="D61" s="634"/>
      <c r="E61" s="634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9" zoomScale="62" zoomScaleNormal="145" zoomScaleSheetLayoutView="80" workbookViewId="0">
      <selection activeCell="C13" sqref="C13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АДАМАНТ КЕПИТЪЛ МЕНИДЖМЪНТ ЕАД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200958414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-189</v>
      </c>
      <c r="D12" s="159">
        <v>-10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-2</v>
      </c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/>
      <c r="D14" s="159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7</v>
      </c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-184</v>
      </c>
      <c r="D21" s="583">
        <f>SUM(D11:D20)</f>
        <v>-10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>
        <v>-1000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837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20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857</v>
      </c>
      <c r="D33" s="583">
        <f>SUM(D23:D32)</f>
        <v>-1000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>
        <v>1288</v>
      </c>
    </row>
    <row r="38" spans="1:13">
      <c r="A38" s="237" t="s">
        <v>458</v>
      </c>
      <c r="B38" s="147" t="s">
        <v>459</v>
      </c>
      <c r="C38" s="160">
        <v>-199</v>
      </c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-715</v>
      </c>
      <c r="D40" s="159">
        <v>-276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-914</v>
      </c>
      <c r="D43" s="585">
        <f>SUM(D35:D42)</f>
        <v>1012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-241</v>
      </c>
      <c r="D44" s="266">
        <f>D43+D33+D21</f>
        <v>2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245</v>
      </c>
      <c r="D45" s="268">
        <v>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4</v>
      </c>
      <c r="D46" s="270">
        <f>D45+D44</f>
        <v>3</v>
      </c>
      <c r="G46" s="148"/>
      <c r="H46" s="148"/>
    </row>
    <row r="47" spans="1:13">
      <c r="A47" s="262" t="s">
        <v>476</v>
      </c>
      <c r="B47" s="271" t="s">
        <v>477</v>
      </c>
      <c r="C47" s="256">
        <v>4</v>
      </c>
      <c r="D47" s="257">
        <v>3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39" t="s">
        <v>481</v>
      </c>
      <c r="B51" s="639"/>
      <c r="C51" s="639"/>
      <c r="D51" s="639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5">
        <f>pdeReportingDate</f>
        <v>45868</v>
      </c>
      <c r="C54" s="635"/>
      <c r="D54" s="635"/>
      <c r="E54" s="635"/>
      <c r="F54" s="615"/>
      <c r="G54" s="615"/>
      <c r="H54" s="615"/>
      <c r="M54" s="81"/>
    </row>
    <row r="55" spans="1:13" s="35" customFormat="1">
      <c r="A55" s="612"/>
      <c r="B55" s="635"/>
      <c r="C55" s="635"/>
      <c r="D55" s="635"/>
      <c r="E55" s="635"/>
      <c r="F55" s="44"/>
      <c r="G55" s="44"/>
      <c r="H55" s="44"/>
      <c r="M55" s="81"/>
    </row>
    <row r="56" spans="1:13" s="35" customFormat="1">
      <c r="A56" s="613" t="s">
        <v>293</v>
      </c>
      <c r="B56" s="636" t="str">
        <f>authorName</f>
        <v>Самуил Димитров-пълномощник</v>
      </c>
      <c r="C56" s="636"/>
      <c r="D56" s="636"/>
      <c r="E56" s="636"/>
      <c r="F56" s="66"/>
      <c r="G56" s="66"/>
      <c r="H56" s="66"/>
    </row>
    <row r="57" spans="1:13" s="35" customFormat="1">
      <c r="A57" s="613"/>
      <c r="B57" s="636"/>
      <c r="C57" s="636"/>
      <c r="D57" s="636"/>
      <c r="E57" s="636"/>
      <c r="F57" s="66"/>
      <c r="G57" s="66"/>
      <c r="H57" s="66"/>
    </row>
    <row r="58" spans="1:13" s="35" customFormat="1">
      <c r="A58" s="613" t="s">
        <v>13</v>
      </c>
      <c r="B58" s="636"/>
      <c r="C58" s="636"/>
      <c r="D58" s="636"/>
      <c r="E58" s="636"/>
      <c r="F58" s="66"/>
      <c r="G58" s="66"/>
      <c r="H58" s="66"/>
    </row>
    <row r="59" spans="1:13" s="26" customFormat="1">
      <c r="A59" s="614"/>
      <c r="B59" s="634" t="s">
        <v>294</v>
      </c>
      <c r="C59" s="634"/>
      <c r="D59" s="634"/>
      <c r="E59" s="634"/>
      <c r="F59" s="512"/>
      <c r="G59" s="38"/>
      <c r="H59" s="35"/>
    </row>
    <row r="60" spans="1:13">
      <c r="A60" s="614"/>
      <c r="B60" s="634" t="s">
        <v>294</v>
      </c>
      <c r="C60" s="634"/>
      <c r="D60" s="634"/>
      <c r="E60" s="634"/>
      <c r="F60" s="512"/>
      <c r="G60" s="38"/>
      <c r="H60" s="35"/>
    </row>
    <row r="61" spans="1:13">
      <c r="A61" s="614"/>
      <c r="B61" s="634" t="s">
        <v>294</v>
      </c>
      <c r="C61" s="634"/>
      <c r="D61" s="634"/>
      <c r="E61" s="634"/>
      <c r="F61" s="512"/>
      <c r="G61" s="38"/>
      <c r="H61" s="35"/>
    </row>
    <row r="62" spans="1:13">
      <c r="A62" s="614"/>
      <c r="B62" s="634" t="s">
        <v>294</v>
      </c>
      <c r="C62" s="634"/>
      <c r="D62" s="634"/>
      <c r="E62" s="634"/>
      <c r="F62" s="512"/>
      <c r="G62" s="38"/>
      <c r="H62" s="35"/>
    </row>
    <row r="63" spans="1:13">
      <c r="A63" s="614"/>
      <c r="B63" s="634"/>
      <c r="C63" s="634"/>
      <c r="D63" s="634"/>
      <c r="E63" s="634"/>
      <c r="F63" s="512"/>
      <c r="G63" s="38"/>
      <c r="H63" s="35"/>
    </row>
    <row r="64" spans="1:13">
      <c r="A64" s="614"/>
      <c r="B64" s="634"/>
      <c r="C64" s="634"/>
      <c r="D64" s="634"/>
      <c r="E64" s="634"/>
      <c r="F64" s="512"/>
      <c r="G64" s="38"/>
      <c r="H64" s="35"/>
    </row>
    <row r="65" spans="1:8">
      <c r="A65" s="614"/>
      <c r="B65" s="634"/>
      <c r="C65" s="634"/>
      <c r="D65" s="634"/>
      <c r="E65" s="634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E11" zoomScale="86" zoomScaleNormal="100" zoomScaleSheetLayoutView="175" workbookViewId="0">
      <selection activeCell="M37" sqref="M37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АДАМАНТ КЕПИТЪЛ МЕНИДЖМЪНТ ЕАД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200958414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4" t="s">
        <v>484</v>
      </c>
      <c r="B8" s="647" t="s">
        <v>485</v>
      </c>
      <c r="C8" s="640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0" t="s">
        <v>489</v>
      </c>
      <c r="L8" s="640" t="s">
        <v>490</v>
      </c>
      <c r="M8" s="472"/>
      <c r="N8" s="473"/>
    </row>
    <row r="9" spans="1:14" s="474" customFormat="1" ht="31.5">
      <c r="A9" s="645"/>
      <c r="B9" s="648"/>
      <c r="C9" s="641"/>
      <c r="D9" s="643" t="s">
        <v>491</v>
      </c>
      <c r="E9" s="643" t="s">
        <v>492</v>
      </c>
      <c r="F9" s="476" t="s">
        <v>493</v>
      </c>
      <c r="G9" s="476"/>
      <c r="H9" s="476"/>
      <c r="I9" s="650" t="s">
        <v>494</v>
      </c>
      <c r="J9" s="650" t="s">
        <v>495</v>
      </c>
      <c r="K9" s="641"/>
      <c r="L9" s="641"/>
      <c r="M9" s="477" t="s">
        <v>496</v>
      </c>
      <c r="N9" s="473"/>
    </row>
    <row r="10" spans="1:14" s="474" customFormat="1" ht="31.5">
      <c r="A10" s="646"/>
      <c r="B10" s="649"/>
      <c r="C10" s="642"/>
      <c r="D10" s="643"/>
      <c r="E10" s="643"/>
      <c r="F10" s="475" t="s">
        <v>497</v>
      </c>
      <c r="G10" s="475" t="s">
        <v>498</v>
      </c>
      <c r="H10" s="475" t="s">
        <v>499</v>
      </c>
      <c r="I10" s="642"/>
      <c r="J10" s="642"/>
      <c r="K10" s="642"/>
      <c r="L10" s="642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300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>
        <v>4358</v>
      </c>
      <c r="I13" s="519">
        <f>'1-Баланс'!H29+'1-Баланс'!H32</f>
        <v>23</v>
      </c>
      <c r="J13" s="519">
        <f>'1-Баланс'!H30+'1-Баланс'!H33</f>
        <v>-4109</v>
      </c>
      <c r="K13" s="520"/>
      <c r="L13" s="519">
        <f>SUM(C13:K13)</f>
        <v>572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300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4358</v>
      </c>
      <c r="I17" s="519">
        <f t="shared" si="2"/>
        <v>23</v>
      </c>
      <c r="J17" s="519">
        <f t="shared" si="2"/>
        <v>-4109</v>
      </c>
      <c r="K17" s="519">
        <f t="shared" si="2"/>
        <v>0</v>
      </c>
      <c r="L17" s="519">
        <f t="shared" si="1"/>
        <v>572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-222</v>
      </c>
      <c r="K18" s="520"/>
      <c r="L18" s="519">
        <f t="shared" si="1"/>
        <v>-222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>
        <v>50</v>
      </c>
      <c r="D30" s="275"/>
      <c r="E30" s="275"/>
      <c r="F30" s="275"/>
      <c r="G30" s="275"/>
      <c r="H30" s="275">
        <v>-50</v>
      </c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350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4308</v>
      </c>
      <c r="I31" s="519">
        <f t="shared" si="6"/>
        <v>23</v>
      </c>
      <c r="J31" s="519">
        <f t="shared" si="6"/>
        <v>-4331</v>
      </c>
      <c r="K31" s="519">
        <f t="shared" si="6"/>
        <v>0</v>
      </c>
      <c r="L31" s="519">
        <f t="shared" si="1"/>
        <v>350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350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4308</v>
      </c>
      <c r="I34" s="522">
        <f t="shared" si="7"/>
        <v>23</v>
      </c>
      <c r="J34" s="522">
        <f t="shared" si="7"/>
        <v>-4331</v>
      </c>
      <c r="K34" s="522">
        <f t="shared" si="7"/>
        <v>0</v>
      </c>
      <c r="L34" s="522">
        <f t="shared" si="1"/>
        <v>350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5">
        <f>pdeReportingDate</f>
        <v>45868</v>
      </c>
      <c r="C38" s="635"/>
      <c r="D38" s="635"/>
      <c r="E38" s="635"/>
      <c r="F38" s="635"/>
      <c r="G38" s="635"/>
      <c r="H38" s="635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6" t="str">
        <f>authorName</f>
        <v>Самуил Димитров-пълномощник</v>
      </c>
      <c r="C40" s="636"/>
      <c r="D40" s="636"/>
      <c r="E40" s="636"/>
      <c r="F40" s="636"/>
      <c r="G40" s="636"/>
      <c r="H40" s="636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7"/>
      <c r="C42" s="637"/>
      <c r="D42" s="637"/>
      <c r="E42" s="637"/>
      <c r="F42" s="637"/>
      <c r="G42" s="637"/>
      <c r="H42" s="637"/>
    </row>
    <row r="43" spans="1:13">
      <c r="A43" s="614"/>
      <c r="B43" s="634" t="s">
        <v>294</v>
      </c>
      <c r="C43" s="634"/>
      <c r="D43" s="634"/>
      <c r="E43" s="634"/>
      <c r="F43" s="512"/>
      <c r="G43" s="38"/>
      <c r="H43" s="35"/>
    </row>
    <row r="44" spans="1:13">
      <c r="A44" s="614"/>
      <c r="B44" s="634" t="s">
        <v>294</v>
      </c>
      <c r="C44" s="634"/>
      <c r="D44" s="634"/>
      <c r="E44" s="634"/>
      <c r="F44" s="512"/>
      <c r="G44" s="38"/>
      <c r="H44" s="35"/>
    </row>
    <row r="45" spans="1:13">
      <c r="A45" s="614"/>
      <c r="B45" s="634" t="s">
        <v>294</v>
      </c>
      <c r="C45" s="634"/>
      <c r="D45" s="634"/>
      <c r="E45" s="634"/>
      <c r="F45" s="512"/>
      <c r="G45" s="38"/>
      <c r="H45" s="35"/>
    </row>
    <row r="46" spans="1:13">
      <c r="A46" s="614"/>
      <c r="B46" s="634" t="s">
        <v>294</v>
      </c>
      <c r="C46" s="634"/>
      <c r="D46" s="634"/>
      <c r="E46" s="634"/>
      <c r="F46" s="512"/>
      <c r="G46" s="38"/>
      <c r="H46" s="35"/>
    </row>
    <row r="47" spans="1:13">
      <c r="A47" s="614"/>
      <c r="B47" s="634"/>
      <c r="C47" s="634"/>
      <c r="D47" s="634"/>
      <c r="E47" s="634"/>
      <c r="F47" s="512"/>
      <c r="G47" s="38"/>
      <c r="H47" s="35"/>
    </row>
    <row r="48" spans="1:13">
      <c r="A48" s="614"/>
      <c r="B48" s="634"/>
      <c r="C48" s="634"/>
      <c r="D48" s="634"/>
      <c r="E48" s="634"/>
      <c r="F48" s="512"/>
      <c r="G48" s="38"/>
      <c r="H48" s="35"/>
    </row>
    <row r="49" spans="1:8">
      <c r="A49" s="614"/>
      <c r="B49" s="634"/>
      <c r="C49" s="634"/>
      <c r="D49" s="634"/>
      <c r="E49" s="634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8" zoomScale="63" zoomScaleNormal="70" zoomScaleSheetLayoutView="100" workbookViewId="0">
      <selection activeCell="C46" sqref="C46:D46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АДАМАНТ КЕПИТЪЛ МЕНИДЖМЪНТ ЕАД</v>
      </c>
      <c r="B3" s="49"/>
      <c r="C3" s="16"/>
      <c r="D3" s="19"/>
    </row>
    <row r="4" spans="1:7">
      <c r="A4" s="62" t="str">
        <f>CONCATENATE("ЕИК по БУЛСТАТ: ", pdeBulstat)</f>
        <v>ЕИК по БУЛСТАТ: 200958414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>
        <v>8034</v>
      </c>
      <c r="D12" s="77">
        <v>100</v>
      </c>
      <c r="E12" s="77"/>
      <c r="F12" s="417">
        <f>C12-E12</f>
        <v>8034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8034</v>
      </c>
      <c r="D27" s="419"/>
      <c r="E27" s="419">
        <f>SUM(E12:E26)</f>
        <v>0</v>
      </c>
      <c r="F27" s="419">
        <f>SUM(F12:F26)</f>
        <v>8034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8034</v>
      </c>
      <c r="D79" s="419"/>
      <c r="E79" s="419">
        <f>E78+E61+E44+E27</f>
        <v>0</v>
      </c>
      <c r="F79" s="419">
        <f>F78+F61+F44+F27</f>
        <v>8034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5">
        <f>pdeReportingDate</f>
        <v>45868</v>
      </c>
      <c r="C151" s="635"/>
      <c r="D151" s="635"/>
      <c r="E151" s="635"/>
      <c r="F151" s="635"/>
      <c r="G151" s="635"/>
      <c r="H151" s="635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6" t="str">
        <f>authorName</f>
        <v>Самуил Димитров-пълномощник</v>
      </c>
      <c r="C153" s="636"/>
      <c r="D153" s="636"/>
      <c r="E153" s="636"/>
      <c r="F153" s="636"/>
      <c r="G153" s="636"/>
      <c r="H153" s="636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7"/>
      <c r="C155" s="637"/>
      <c r="D155" s="637"/>
      <c r="E155" s="637"/>
      <c r="F155" s="637"/>
      <c r="G155" s="637"/>
      <c r="H155" s="637"/>
    </row>
    <row r="156" spans="1:8">
      <c r="A156" s="614"/>
      <c r="B156" s="634" t="s">
        <v>294</v>
      </c>
      <c r="C156" s="634"/>
      <c r="D156" s="634"/>
      <c r="E156" s="634"/>
      <c r="F156" s="512"/>
      <c r="G156" s="38"/>
      <c r="H156" s="35"/>
    </row>
    <row r="157" spans="1:8">
      <c r="A157" s="614"/>
      <c r="B157" s="634" t="s">
        <v>294</v>
      </c>
      <c r="C157" s="634"/>
      <c r="D157" s="634"/>
      <c r="E157" s="634"/>
      <c r="F157" s="512"/>
      <c r="G157" s="38"/>
      <c r="H157" s="35"/>
    </row>
    <row r="158" spans="1:8">
      <c r="A158" s="614"/>
      <c r="B158" s="634" t="s">
        <v>294</v>
      </c>
      <c r="C158" s="634"/>
      <c r="D158" s="634"/>
      <c r="E158" s="634"/>
      <c r="F158" s="512"/>
      <c r="G158" s="38"/>
      <c r="H158" s="35"/>
    </row>
    <row r="159" spans="1:8">
      <c r="A159" s="614"/>
      <c r="B159" s="634" t="s">
        <v>294</v>
      </c>
      <c r="C159" s="634"/>
      <c r="D159" s="634"/>
      <c r="E159" s="634"/>
      <c r="F159" s="512"/>
      <c r="G159" s="38"/>
      <c r="H159" s="35"/>
    </row>
    <row r="160" spans="1:8">
      <c r="A160" s="614"/>
      <c r="B160" s="634"/>
      <c r="C160" s="634"/>
      <c r="D160" s="634"/>
      <c r="E160" s="634"/>
      <c r="F160" s="512"/>
      <c r="G160" s="38"/>
      <c r="H160" s="35"/>
    </row>
    <row r="161" spans="1:8">
      <c r="A161" s="614"/>
      <c r="B161" s="634"/>
      <c r="C161" s="634"/>
      <c r="D161" s="634"/>
      <c r="E161" s="634"/>
      <c r="F161" s="512"/>
      <c r="G161" s="38"/>
      <c r="H161" s="35"/>
    </row>
    <row r="162" spans="1:8">
      <c r="A162" s="614"/>
      <c r="B162" s="634"/>
      <c r="C162" s="634"/>
      <c r="D162" s="634"/>
      <c r="E162" s="634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D45" sqref="D45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АДАМАНТ КЕПИТЪЛ МЕНИДЖМЪНТ ЕАД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200958414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5" t="s">
        <v>484</v>
      </c>
      <c r="B7" s="656"/>
      <c r="C7" s="659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1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1" t="s">
        <v>578</v>
      </c>
      <c r="R7" s="653" t="s">
        <v>579</v>
      </c>
    </row>
    <row r="8" spans="1:19" s="93" customFormat="1" ht="66.75" customHeight="1">
      <c r="A8" s="657"/>
      <c r="B8" s="658"/>
      <c r="C8" s="660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2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2"/>
      <c r="R8" s="654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8034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8034</v>
      </c>
      <c r="H30" s="293">
        <f t="shared" si="6"/>
        <v>0</v>
      </c>
      <c r="I30" s="293">
        <f t="shared" si="6"/>
        <v>0</v>
      </c>
      <c r="J30" s="293">
        <f t="shared" si="3"/>
        <v>8034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8034</v>
      </c>
    </row>
    <row r="31" spans="1:18">
      <c r="A31" s="296"/>
      <c r="B31" s="280" t="s">
        <v>127</v>
      </c>
      <c r="C31" s="126" t="s">
        <v>637</v>
      </c>
      <c r="D31" s="287">
        <v>8034</v>
      </c>
      <c r="E31" s="287"/>
      <c r="F31" s="287"/>
      <c r="G31" s="283">
        <f t="shared" si="2"/>
        <v>8034</v>
      </c>
      <c r="H31" s="287"/>
      <c r="I31" s="287"/>
      <c r="J31" s="283">
        <f t="shared" si="3"/>
        <v>8034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8034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8034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8034</v>
      </c>
      <c r="H41" s="288">
        <f t="shared" si="10"/>
        <v>0</v>
      </c>
      <c r="I41" s="288">
        <f t="shared" si="10"/>
        <v>0</v>
      </c>
      <c r="J41" s="283">
        <f t="shared" si="3"/>
        <v>8034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8034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8034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8034</v>
      </c>
      <c r="H43" s="306">
        <f t="shared" si="11"/>
        <v>0</v>
      </c>
      <c r="I43" s="306">
        <f t="shared" si="11"/>
        <v>0</v>
      </c>
      <c r="J43" s="306">
        <f t="shared" si="11"/>
        <v>8034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8034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5">
        <f>pdeReportingDate</f>
        <v>45868</v>
      </c>
      <c r="D46" s="635"/>
      <c r="E46" s="635"/>
      <c r="F46" s="635"/>
      <c r="G46" s="635"/>
      <c r="H46" s="635"/>
      <c r="I46" s="635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6" t="str">
        <f>authorName</f>
        <v>Самуил Димитров-пълномощник</v>
      </c>
      <c r="D48" s="636"/>
      <c r="E48" s="636"/>
      <c r="F48" s="636"/>
      <c r="G48" s="636"/>
      <c r="H48" s="636"/>
      <c r="I48" s="636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7"/>
      <c r="D50" s="637"/>
      <c r="E50" s="637"/>
      <c r="F50" s="637"/>
      <c r="G50" s="637"/>
      <c r="H50" s="637"/>
      <c r="I50" s="637"/>
    </row>
    <row r="51" spans="2:9">
      <c r="B51" s="614"/>
      <c r="C51" s="634" t="s">
        <v>294</v>
      </c>
      <c r="D51" s="634"/>
      <c r="E51" s="634"/>
      <c r="F51" s="634"/>
      <c r="G51" s="512"/>
      <c r="H51" s="38"/>
      <c r="I51" s="35"/>
    </row>
    <row r="52" spans="2:9">
      <c r="B52" s="614"/>
      <c r="C52" s="634" t="s">
        <v>294</v>
      </c>
      <c r="D52" s="634"/>
      <c r="E52" s="634"/>
      <c r="F52" s="634"/>
      <c r="G52" s="512"/>
      <c r="H52" s="38"/>
      <c r="I52" s="35"/>
    </row>
    <row r="53" spans="2:9">
      <c r="B53" s="614"/>
      <c r="C53" s="634" t="s">
        <v>294</v>
      </c>
      <c r="D53" s="634"/>
      <c r="E53" s="634"/>
      <c r="F53" s="634"/>
      <c r="G53" s="512"/>
      <c r="H53" s="38"/>
      <c r="I53" s="35"/>
    </row>
    <row r="54" spans="2:9">
      <c r="B54" s="614"/>
      <c r="C54" s="634" t="s">
        <v>294</v>
      </c>
      <c r="D54" s="634"/>
      <c r="E54" s="634"/>
      <c r="F54" s="634"/>
      <c r="G54" s="512"/>
      <c r="H54" s="38"/>
      <c r="I54" s="35"/>
    </row>
    <row r="55" spans="2:9">
      <c r="B55" s="614"/>
      <c r="C55" s="634"/>
      <c r="D55" s="634"/>
      <c r="E55" s="634"/>
      <c r="F55" s="634"/>
      <c r="G55" s="512"/>
      <c r="H55" s="38"/>
      <c r="I55" s="35"/>
    </row>
    <row r="56" spans="2:9">
      <c r="B56" s="614"/>
      <c r="C56" s="634"/>
      <c r="D56" s="634"/>
      <c r="E56" s="634"/>
      <c r="F56" s="634"/>
      <c r="G56" s="512"/>
      <c r="H56" s="38"/>
      <c r="I56" s="35"/>
    </row>
    <row r="57" spans="2:9">
      <c r="B57" s="614"/>
      <c r="C57" s="634"/>
      <c r="D57" s="634"/>
      <c r="E57" s="634"/>
      <c r="F57" s="634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B77" zoomScale="80" zoomScaleNormal="85" zoomScaleSheetLayoutView="80" workbookViewId="0">
      <selection activeCell="H107" sqref="H107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АДАМАНТ КЕПИТЪЛ МЕНИДЖМЪНТ ЕАД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200958414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4" t="s">
        <v>484</v>
      </c>
      <c r="B8" s="666" t="s">
        <v>28</v>
      </c>
      <c r="C8" s="662" t="s">
        <v>661</v>
      </c>
      <c r="D8" s="322" t="s">
        <v>662</v>
      </c>
      <c r="E8" s="323"/>
      <c r="F8" s="105"/>
    </row>
    <row r="9" spans="1:8" s="93" customFormat="1">
      <c r="A9" s="665"/>
      <c r="B9" s="667"/>
      <c r="C9" s="663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17590</v>
      </c>
      <c r="D26" s="319">
        <f>SUM(D27:D29)</f>
        <v>17590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f>+'1-Баланс'!C68</f>
        <v>17590</v>
      </c>
      <c r="D27" s="325">
        <f>+C27</f>
        <v>17590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+'1-Баланс'!C69</f>
        <v>0</v>
      </c>
      <c r="D30" s="325">
        <f t="shared" ref="D30:D32" si="1">+C30</f>
        <v>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+'1-Баланс'!C70</f>
        <v>0</v>
      </c>
      <c r="D31" s="325">
        <f t="shared" si="1"/>
        <v>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+'1-Баланс'!C71</f>
        <v>183</v>
      </c>
      <c r="D32" s="325">
        <f t="shared" si="1"/>
        <v>183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1398</v>
      </c>
      <c r="D40" s="319">
        <f>SUM(D41:D44)</f>
        <v>1398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+'1-Баланс'!C74+'1-Баланс'!C75</f>
        <v>1398</v>
      </c>
      <c r="D44" s="325">
        <f>+C44</f>
        <v>1398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19171</v>
      </c>
      <c r="D45" s="386">
        <f>D26+D30+D31+D33+D32+D34+D35+D40</f>
        <v>19171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19171</v>
      </c>
      <c r="D46" s="392">
        <f>D45+D23+D21+D11</f>
        <v>19171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4" t="s">
        <v>484</v>
      </c>
      <c r="B50" s="666" t="s">
        <v>28</v>
      </c>
      <c r="C50" s="668" t="s">
        <v>732</v>
      </c>
      <c r="D50" s="322" t="s">
        <v>733</v>
      </c>
      <c r="E50" s="322"/>
      <c r="F50" s="670" t="s">
        <v>734</v>
      </c>
    </row>
    <row r="51" spans="1:6" s="93" customFormat="1" ht="18" customHeight="1">
      <c r="A51" s="665"/>
      <c r="B51" s="667"/>
      <c r="C51" s="669"/>
      <c r="D51" s="107" t="s">
        <v>663</v>
      </c>
      <c r="E51" s="107" t="s">
        <v>664</v>
      </c>
      <c r="F51" s="671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>
        <f>+'1-Баланс'!G44</f>
        <v>0</v>
      </c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2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2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2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f>+'1-Баланс'!G45</f>
        <v>0</v>
      </c>
      <c r="D59" s="160"/>
      <c r="E59" s="111">
        <f t="shared" si="2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2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2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2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2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2"/>
        <v>0</v>
      </c>
      <c r="F64" s="159"/>
    </row>
    <row r="65" spans="1:6">
      <c r="A65" s="327" t="s">
        <v>754</v>
      </c>
      <c r="B65" s="112" t="s">
        <v>755</v>
      </c>
      <c r="C65" s="160">
        <f>+'1-Баланс'!G48</f>
        <v>23971</v>
      </c>
      <c r="D65" s="160"/>
      <c r="E65" s="111">
        <f t="shared" si="2"/>
        <v>23971</v>
      </c>
      <c r="F65" s="159"/>
    </row>
    <row r="66" spans="1:6">
      <c r="A66" s="327" t="s">
        <v>756</v>
      </c>
      <c r="B66" s="112" t="s">
        <v>757</v>
      </c>
      <c r="C66" s="160">
        <f>+'1-Баланс'!G49</f>
        <v>0</v>
      </c>
      <c r="D66" s="160"/>
      <c r="E66" s="111">
        <f t="shared" si="2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2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23971</v>
      </c>
      <c r="D68" s="384">
        <f>D54+D58+D63+D64+D65+D66</f>
        <v>0</v>
      </c>
      <c r="E68" s="382">
        <f t="shared" si="2"/>
        <v>23971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f>+'1-Баланс'!G54</f>
        <v>368</v>
      </c>
      <c r="D70" s="160"/>
      <c r="E70" s="111">
        <f t="shared" si="2"/>
        <v>368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116</v>
      </c>
      <c r="D73" s="113">
        <f>SUM(D74:D76)</f>
        <v>116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2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2"/>
        <v>0</v>
      </c>
      <c r="F75" s="159"/>
    </row>
    <row r="76" spans="1:6">
      <c r="A76" s="354" t="s">
        <v>771</v>
      </c>
      <c r="B76" s="112" t="s">
        <v>772</v>
      </c>
      <c r="C76" s="160">
        <f>+'1-Баланс'!G62</f>
        <v>116</v>
      </c>
      <c r="D76" s="160">
        <f>+C76</f>
        <v>116</v>
      </c>
      <c r="E76" s="111">
        <f t="shared" si="2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f>+'1-Баланс'!G59</f>
        <v>0</v>
      </c>
      <c r="D78" s="160">
        <f>+C78</f>
        <v>0</v>
      </c>
      <c r="E78" s="111">
        <f t="shared" si="2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2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2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2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409</v>
      </c>
      <c r="D82" s="113">
        <f>SUM(D83:D86)</f>
        <v>409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2"/>
        <v>0</v>
      </c>
      <c r="F83" s="159"/>
    </row>
    <row r="84" spans="1:6">
      <c r="A84" s="327" t="s">
        <v>785</v>
      </c>
      <c r="B84" s="112" t="s">
        <v>786</v>
      </c>
      <c r="C84" s="160">
        <f>+'1-Баланс'!G60</f>
        <v>409</v>
      </c>
      <c r="D84" s="160">
        <f>+C84</f>
        <v>409</v>
      </c>
      <c r="E84" s="111">
        <f t="shared" si="2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2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2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2001</v>
      </c>
      <c r="D87" s="111">
        <f>SUM(D88:D92)+D96</f>
        <v>2001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f>+'1-Баланс'!G63</f>
        <v>420</v>
      </c>
      <c r="D88" s="160">
        <f>+C88</f>
        <v>420</v>
      </c>
      <c r="E88" s="111">
        <f t="shared" si="2"/>
        <v>0</v>
      </c>
      <c r="F88" s="159"/>
    </row>
    <row r="89" spans="1:6">
      <c r="A89" s="327" t="s">
        <v>795</v>
      </c>
      <c r="B89" s="112" t="s">
        <v>796</v>
      </c>
      <c r="C89" s="160">
        <f>+'1-Баланс'!G64</f>
        <v>23</v>
      </c>
      <c r="D89" s="160">
        <f t="shared" ref="D89:D91" si="3">+C89</f>
        <v>23</v>
      </c>
      <c r="E89" s="111">
        <f t="shared" si="2"/>
        <v>0</v>
      </c>
      <c r="F89" s="159"/>
    </row>
    <row r="90" spans="1:6">
      <c r="A90" s="327" t="s">
        <v>797</v>
      </c>
      <c r="B90" s="112" t="s">
        <v>798</v>
      </c>
      <c r="C90" s="160">
        <f>+'1-Баланс'!G65</f>
        <v>1558</v>
      </c>
      <c r="D90" s="160">
        <f t="shared" si="3"/>
        <v>1558</v>
      </c>
      <c r="E90" s="111">
        <f t="shared" si="2"/>
        <v>0</v>
      </c>
      <c r="F90" s="159"/>
    </row>
    <row r="91" spans="1:6">
      <c r="A91" s="327" t="s">
        <v>799</v>
      </c>
      <c r="B91" s="112" t="s">
        <v>800</v>
      </c>
      <c r="C91" s="160">
        <f>+'1-Баланс'!G66</f>
        <v>0</v>
      </c>
      <c r="D91" s="160">
        <f t="shared" si="3"/>
        <v>0</v>
      </c>
      <c r="E91" s="111">
        <f t="shared" si="2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2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2"/>
        <v>0</v>
      </c>
      <c r="F94" s="159"/>
    </row>
    <row r="95" spans="1:6">
      <c r="A95" s="327" t="s">
        <v>715</v>
      </c>
      <c r="B95" s="112" t="s">
        <v>806</v>
      </c>
      <c r="C95" s="160">
        <f>+'1-Баланс'!G68-SUM('Справка 7'!C93:C94)</f>
        <v>0</v>
      </c>
      <c r="D95" s="160">
        <f>+C95</f>
        <v>0</v>
      </c>
      <c r="E95" s="111">
        <f t="shared" si="2"/>
        <v>0</v>
      </c>
      <c r="F95" s="159"/>
    </row>
    <row r="96" spans="1:6">
      <c r="A96" s="327" t="s">
        <v>807</v>
      </c>
      <c r="B96" s="112" t="s">
        <v>808</v>
      </c>
      <c r="C96" s="160">
        <f>+'1-Баланс'!G67</f>
        <v>0</v>
      </c>
      <c r="D96" s="160">
        <f t="shared" ref="D96:D97" si="4">+C96</f>
        <v>0</v>
      </c>
      <c r="E96" s="111">
        <f t="shared" si="2"/>
        <v>0</v>
      </c>
      <c r="F96" s="159"/>
    </row>
    <row r="97" spans="1:8">
      <c r="A97" s="327" t="s">
        <v>809</v>
      </c>
      <c r="B97" s="112" t="s">
        <v>810</v>
      </c>
      <c r="C97" s="160">
        <f>+'1-Баланс'!G69</f>
        <v>1</v>
      </c>
      <c r="D97" s="160">
        <f t="shared" si="4"/>
        <v>1</v>
      </c>
      <c r="E97" s="111">
        <f t="shared" si="2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2527</v>
      </c>
      <c r="D98" s="382">
        <f>D87+D82+D77+D73+D97</f>
        <v>2527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26866</v>
      </c>
      <c r="D99" s="376">
        <f>D98+D70+D68</f>
        <v>2527</v>
      </c>
      <c r="E99" s="376">
        <f>E98+E70+E68</f>
        <v>24339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1" t="s">
        <v>829</v>
      </c>
      <c r="B109" s="661"/>
      <c r="C109" s="661"/>
      <c r="D109" s="661"/>
      <c r="E109" s="661"/>
      <c r="F109" s="661"/>
    </row>
    <row r="111" spans="1:8">
      <c r="A111" s="612" t="s">
        <v>8</v>
      </c>
      <c r="B111" s="635">
        <f>pdeReportingDate</f>
        <v>45868</v>
      </c>
      <c r="C111" s="635"/>
      <c r="D111" s="635"/>
      <c r="E111" s="635"/>
      <c r="F111" s="635"/>
      <c r="G111" s="44"/>
      <c r="H111" s="44"/>
    </row>
    <row r="112" spans="1:8">
      <c r="A112" s="612"/>
      <c r="B112" s="635"/>
      <c r="C112" s="635"/>
      <c r="D112" s="635"/>
      <c r="E112" s="635"/>
      <c r="F112" s="635"/>
      <c r="G112" s="44"/>
      <c r="H112" s="44"/>
    </row>
    <row r="113" spans="1:8">
      <c r="A113" s="613" t="s">
        <v>293</v>
      </c>
      <c r="B113" s="636" t="str">
        <f>authorName</f>
        <v>Самуил Димитров-пълномощник</v>
      </c>
      <c r="C113" s="636"/>
      <c r="D113" s="636"/>
      <c r="E113" s="636"/>
      <c r="F113" s="636"/>
      <c r="G113" s="66"/>
      <c r="H113" s="66"/>
    </row>
    <row r="114" spans="1:8">
      <c r="A114" s="613"/>
      <c r="B114" s="636"/>
      <c r="C114" s="636"/>
      <c r="D114" s="636"/>
      <c r="E114" s="636"/>
      <c r="F114" s="636"/>
      <c r="G114" s="66"/>
      <c r="H114" s="66"/>
    </row>
    <row r="115" spans="1:8">
      <c r="A115" s="613" t="s">
        <v>13</v>
      </c>
      <c r="B115" s="637"/>
      <c r="C115" s="637"/>
      <c r="D115" s="637"/>
      <c r="E115" s="637"/>
      <c r="F115" s="637"/>
      <c r="G115" s="68"/>
      <c r="H115" s="68"/>
    </row>
    <row r="116" spans="1:8" ht="15.75" customHeight="1">
      <c r="A116" s="614"/>
      <c r="B116" s="634" t="s">
        <v>294</v>
      </c>
      <c r="C116" s="634"/>
      <c r="D116" s="634"/>
      <c r="E116" s="634"/>
      <c r="F116" s="634"/>
      <c r="G116" s="614"/>
      <c r="H116" s="614"/>
    </row>
    <row r="117" spans="1:8" ht="15.75" customHeight="1">
      <c r="A117" s="614"/>
      <c r="B117" s="634" t="s">
        <v>294</v>
      </c>
      <c r="C117" s="634"/>
      <c r="D117" s="634"/>
      <c r="E117" s="634"/>
      <c r="F117" s="634"/>
      <c r="G117" s="614"/>
      <c r="H117" s="614"/>
    </row>
    <row r="118" spans="1:8" ht="15.75" customHeight="1">
      <c r="A118" s="614"/>
      <c r="B118" s="634" t="s">
        <v>294</v>
      </c>
      <c r="C118" s="634"/>
      <c r="D118" s="634"/>
      <c r="E118" s="634"/>
      <c r="F118" s="634"/>
      <c r="G118" s="614"/>
      <c r="H118" s="614"/>
    </row>
    <row r="119" spans="1:8" ht="15.75" customHeight="1">
      <c r="A119" s="614"/>
      <c r="B119" s="634" t="s">
        <v>294</v>
      </c>
      <c r="C119" s="634"/>
      <c r="D119" s="634"/>
      <c r="E119" s="634"/>
      <c r="F119" s="634"/>
      <c r="G119" s="614"/>
      <c r="H119" s="614"/>
    </row>
    <row r="120" spans="1:8">
      <c r="A120" s="614"/>
      <c r="B120" s="634"/>
      <c r="C120" s="634"/>
      <c r="D120" s="634"/>
      <c r="E120" s="634"/>
      <c r="F120" s="634"/>
      <c r="G120" s="614"/>
      <c r="H120" s="614"/>
    </row>
    <row r="121" spans="1:8">
      <c r="A121" s="614"/>
      <c r="B121" s="634"/>
      <c r="C121" s="634"/>
      <c r="D121" s="634"/>
      <c r="E121" s="634"/>
      <c r="F121" s="634"/>
      <c r="G121" s="614"/>
      <c r="H121" s="614"/>
    </row>
    <row r="122" spans="1:8">
      <c r="A122" s="614"/>
      <c r="B122" s="634"/>
      <c r="C122" s="634"/>
      <c r="D122" s="634"/>
      <c r="E122" s="634"/>
      <c r="F122" s="634"/>
      <c r="G122" s="614"/>
      <c r="H122" s="61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5:D86 F88:F91 C83:D83 F93:F97 C93:D95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6" zoomScale="85" zoomScaleNormal="85" zoomScaleSheetLayoutView="85" workbookViewId="0">
      <selection activeCell="F17" sqref="F1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АДАМАНТ КЕПИТЪЛ МЕНИДЖМЪНТ ЕАД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200958414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2" t="s">
        <v>484</v>
      </c>
      <c r="B8" s="677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3"/>
      <c r="B9" s="678"/>
      <c r="C9" s="675" t="s">
        <v>833</v>
      </c>
      <c r="D9" s="675" t="s">
        <v>834</v>
      </c>
      <c r="E9" s="675" t="s">
        <v>835</v>
      </c>
      <c r="F9" s="675" t="s">
        <v>836</v>
      </c>
      <c r="G9" s="94" t="s">
        <v>837</v>
      </c>
      <c r="H9" s="94"/>
      <c r="I9" s="676" t="s">
        <v>838</v>
      </c>
    </row>
    <row r="10" spans="1:22" s="93" customFormat="1" ht="24" customHeight="1">
      <c r="A10" s="673"/>
      <c r="B10" s="678"/>
      <c r="C10" s="675"/>
      <c r="D10" s="675"/>
      <c r="E10" s="675"/>
      <c r="F10" s="675"/>
      <c r="G10" s="96" t="s">
        <v>839</v>
      </c>
      <c r="H10" s="96" t="s">
        <v>840</v>
      </c>
      <c r="I10" s="676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4" t="s">
        <v>866</v>
      </c>
      <c r="B29" s="674"/>
      <c r="C29" s="674"/>
      <c r="D29" s="674"/>
      <c r="E29" s="674"/>
      <c r="F29" s="674"/>
      <c r="G29" s="674"/>
      <c r="H29" s="674"/>
      <c r="I29" s="674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5">
        <f>pdeReportingDate</f>
        <v>45868</v>
      </c>
      <c r="C31" s="635"/>
      <c r="D31" s="635"/>
      <c r="E31" s="635"/>
      <c r="F31" s="635"/>
      <c r="G31" s="98"/>
      <c r="H31" s="98"/>
      <c r="I31" s="98"/>
    </row>
    <row r="32" spans="1:16">
      <c r="A32" s="612"/>
      <c r="B32" s="635"/>
      <c r="C32" s="635"/>
      <c r="D32" s="635"/>
      <c r="E32" s="635"/>
      <c r="F32" s="635"/>
      <c r="G32" s="98"/>
      <c r="H32" s="98"/>
      <c r="I32" s="98"/>
    </row>
    <row r="33" spans="1:9">
      <c r="A33" s="613" t="s">
        <v>293</v>
      </c>
      <c r="B33" s="636" t="str">
        <f>authorName</f>
        <v>Самуил Димитров-пълномощник</v>
      </c>
      <c r="C33" s="636"/>
      <c r="D33" s="636"/>
      <c r="E33" s="636"/>
      <c r="F33" s="636"/>
      <c r="G33" s="98"/>
      <c r="H33" s="98"/>
      <c r="I33" s="98"/>
    </row>
    <row r="34" spans="1:9">
      <c r="A34" s="613"/>
      <c r="B34" s="679"/>
      <c r="C34" s="679"/>
      <c r="D34" s="679"/>
      <c r="E34" s="679"/>
      <c r="F34" s="679"/>
      <c r="G34" s="679"/>
      <c r="H34" s="679"/>
      <c r="I34" s="679"/>
    </row>
    <row r="35" spans="1:9">
      <c r="A35" s="613" t="s">
        <v>13</v>
      </c>
      <c r="B35" s="680"/>
      <c r="C35" s="680"/>
      <c r="D35" s="680"/>
      <c r="E35" s="680"/>
      <c r="F35" s="680"/>
      <c r="G35" s="680"/>
      <c r="H35" s="680"/>
      <c r="I35" s="680"/>
    </row>
    <row r="36" spans="1:9" ht="15.75" customHeight="1">
      <c r="A36" s="614"/>
      <c r="B36" s="634" t="s">
        <v>294</v>
      </c>
      <c r="C36" s="634"/>
      <c r="D36" s="634"/>
      <c r="E36" s="634"/>
      <c r="F36" s="634"/>
      <c r="G36" s="634"/>
      <c r="H36" s="634"/>
      <c r="I36" s="634"/>
    </row>
    <row r="37" spans="1:9" ht="15.75" customHeight="1">
      <c r="A37" s="614"/>
      <c r="B37" s="634" t="s">
        <v>294</v>
      </c>
      <c r="C37" s="634"/>
      <c r="D37" s="634"/>
      <c r="E37" s="634"/>
      <c r="F37" s="634"/>
      <c r="G37" s="634"/>
      <c r="H37" s="634"/>
      <c r="I37" s="634"/>
    </row>
    <row r="38" spans="1:9" ht="15.75" customHeight="1">
      <c r="A38" s="614"/>
      <c r="B38" s="634" t="s">
        <v>294</v>
      </c>
      <c r="C38" s="634"/>
      <c r="D38" s="634"/>
      <c r="E38" s="634"/>
      <c r="F38" s="634"/>
      <c r="G38" s="634"/>
      <c r="H38" s="634"/>
      <c r="I38" s="634"/>
    </row>
    <row r="39" spans="1:9" ht="15.75" customHeight="1">
      <c r="A39" s="614"/>
      <c r="B39" s="634" t="s">
        <v>294</v>
      </c>
      <c r="C39" s="634"/>
      <c r="D39" s="634"/>
      <c r="E39" s="634"/>
      <c r="F39" s="634"/>
      <c r="G39" s="634"/>
      <c r="H39" s="634"/>
      <c r="I39" s="634"/>
    </row>
    <row r="40" spans="1:9">
      <c r="A40" s="614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614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614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АДАМАНТ КЕПИТЪЛ МЕНИДЖМЪНТ ЕАД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27216</v>
      </c>
      <c r="D6" s="623">
        <f t="shared" ref="D6:D15" si="0">C6-E6</f>
        <v>0</v>
      </c>
      <c r="E6" s="596">
        <f>'1-Баланс'!G95</f>
        <v>27216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350</v>
      </c>
      <c r="D7" s="623">
        <f t="shared" si="0"/>
        <v>0</v>
      </c>
      <c r="E7" s="596">
        <f>'1-Баланс'!G18</f>
        <v>350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-222</v>
      </c>
      <c r="D8" s="623">
        <f t="shared" si="0"/>
        <v>0</v>
      </c>
      <c r="E8" s="596">
        <f>ABS('2-Отчет за доходите'!C44)-ABS('2-Отчет за доходите'!G44)</f>
        <v>-222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245</v>
      </c>
      <c r="D9" s="623">
        <f t="shared" si="0"/>
        <v>0</v>
      </c>
      <c r="E9" s="596">
        <f>'3-Отчет за паричния поток'!C45</f>
        <v>245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4</v>
      </c>
      <c r="D10" s="623">
        <f t="shared" si="0"/>
        <v>0</v>
      </c>
      <c r="E10" s="596">
        <f>'3-Отчет за паричния поток'!C46</f>
        <v>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350</v>
      </c>
      <c r="D11" s="623">
        <f t="shared" si="0"/>
        <v>0</v>
      </c>
      <c r="E11" s="596">
        <f>'4-Отчет за собствения капитал'!L34</f>
        <v>350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8034</v>
      </c>
      <c r="D12" s="623">
        <f t="shared" si="0"/>
        <v>0</v>
      </c>
      <c r="E12" s="596">
        <f>'Справка 5'!C27+'Справка 5'!C97</f>
        <v>8034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9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-0.63428571428571423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-8.2632323382714219E-3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-8.1569664902998232E-3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0.6696428571428571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7.5908191531460227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7.5880490700435299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1.5829046299960427E-3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1.5829046299960427E-3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0.98582364615820806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76.759999999999991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0.98713991769547316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594</v>
      </c>
      <c r="E21" s="616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1.6971428571428571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1.32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45.228956228956228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Адамант Кепитъл Мениджмънт ЕАД</v>
      </c>
      <c r="B3" s="625" t="str">
        <f t="shared" ref="B3:B34" si="1">pdeBulstat</f>
        <v>200958414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Адамант Кепитъл Мениджмънт ЕАД</v>
      </c>
      <c r="B4" s="625" t="str">
        <f t="shared" si="1"/>
        <v>200958414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Адамант Кепитъл Мениджмънт ЕАД</v>
      </c>
      <c r="B5" s="625" t="str">
        <f t="shared" si="1"/>
        <v>200958414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Адамант Кепитъл Мениджмънт ЕАД</v>
      </c>
      <c r="B6" s="625" t="str">
        <f t="shared" si="1"/>
        <v>200958414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Адамант Кепитъл Мениджмънт ЕАД</v>
      </c>
      <c r="B7" s="625" t="str">
        <f t="shared" si="1"/>
        <v>200958414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Адамант Кепитъл Мениджмънт ЕАД</v>
      </c>
      <c r="B8" s="625" t="str">
        <f t="shared" si="1"/>
        <v>200958414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Адамант Кепитъл Мениджмънт ЕАД</v>
      </c>
      <c r="B9" s="625" t="str">
        <f t="shared" si="1"/>
        <v>200958414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Адамант Кепитъл Мениджмънт ЕАД</v>
      </c>
      <c r="B10" s="625" t="str">
        <f t="shared" si="1"/>
        <v>200958414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0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Адамант Кепитъл Мениджмънт ЕАД</v>
      </c>
      <c r="B11" s="625" t="str">
        <f t="shared" si="1"/>
        <v>200958414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0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Адамант Кепитъл Мениджмънт ЕАД</v>
      </c>
      <c r="B12" s="625" t="str">
        <f t="shared" si="1"/>
        <v>200958414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Адамант Кепитъл Мениджмънт ЕАД</v>
      </c>
      <c r="B13" s="625" t="str">
        <f t="shared" si="1"/>
        <v>200958414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Адамант Кепитъл Мениджмънт ЕАД</v>
      </c>
      <c r="B14" s="625" t="str">
        <f t="shared" si="1"/>
        <v>200958414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Адамант Кепитъл Мениджмънт ЕАД</v>
      </c>
      <c r="B15" s="625" t="str">
        <f t="shared" si="1"/>
        <v>200958414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Адамант Кепитъл Мениджмънт ЕАД</v>
      </c>
      <c r="B16" s="625" t="str">
        <f t="shared" si="1"/>
        <v>200958414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Адамант Кепитъл Мениджмънт ЕАД</v>
      </c>
      <c r="B17" s="625" t="str">
        <f t="shared" si="1"/>
        <v>200958414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Адамант Кепитъл Мениджмънт ЕАД</v>
      </c>
      <c r="B18" s="625" t="str">
        <f t="shared" si="1"/>
        <v>200958414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0</v>
      </c>
    </row>
    <row r="19" spans="1:8">
      <c r="A19" s="625" t="str">
        <f t="shared" si="0"/>
        <v>Адамант Кепитъл Мениджмънт ЕАД</v>
      </c>
      <c r="B19" s="625" t="str">
        <f t="shared" si="1"/>
        <v>200958414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Адамант Кепитъл Мениджмънт ЕАД</v>
      </c>
      <c r="B20" s="625" t="str">
        <f t="shared" si="1"/>
        <v>200958414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Адамант Кепитъл Мениджмънт ЕАД</v>
      </c>
      <c r="B21" s="625" t="str">
        <f t="shared" si="1"/>
        <v>200958414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Адамант Кепитъл Мениджмънт ЕАД</v>
      </c>
      <c r="B22" s="625" t="str">
        <f t="shared" si="1"/>
        <v>200958414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8034</v>
      </c>
    </row>
    <row r="23" spans="1:8">
      <c r="A23" s="625" t="str">
        <f t="shared" si="0"/>
        <v>Адамант Кепитъл Мениджмънт ЕАД</v>
      </c>
      <c r="B23" s="625" t="str">
        <f t="shared" si="1"/>
        <v>200958414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8034</v>
      </c>
    </row>
    <row r="24" spans="1:8">
      <c r="A24" s="625" t="str">
        <f t="shared" si="0"/>
        <v>Адамант Кепитъл Мениджмънт ЕАД</v>
      </c>
      <c r="B24" s="625" t="str">
        <f t="shared" si="1"/>
        <v>200958414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Адамант Кепитъл Мениджмънт ЕАД</v>
      </c>
      <c r="B25" s="625" t="str">
        <f t="shared" si="1"/>
        <v>200958414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Адамант Кепитъл Мениджмънт ЕАД</v>
      </c>
      <c r="B26" s="625" t="str">
        <f t="shared" si="1"/>
        <v>200958414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Адамант Кепитъл Мениджмънт ЕАД</v>
      </c>
      <c r="B27" s="625" t="str">
        <f t="shared" si="1"/>
        <v>200958414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0</v>
      </c>
    </row>
    <row r="28" spans="1:8">
      <c r="A28" s="625" t="str">
        <f t="shared" si="0"/>
        <v>Адамант Кепитъл Мениджмънт ЕАД</v>
      </c>
      <c r="B28" s="625" t="str">
        <f t="shared" si="1"/>
        <v>200958414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Адамант Кепитъл Мениджмънт ЕАД</v>
      </c>
      <c r="B29" s="625" t="str">
        <f t="shared" si="1"/>
        <v>200958414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Адамант Кепитъл Мениджмънт ЕАД</v>
      </c>
      <c r="B30" s="625" t="str">
        <f t="shared" si="1"/>
        <v>200958414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Адамант Кепитъл Мениджмънт ЕАД</v>
      </c>
      <c r="B31" s="625" t="str">
        <f t="shared" si="1"/>
        <v>200958414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0</v>
      </c>
    </row>
    <row r="32" spans="1:8">
      <c r="A32" s="625" t="str">
        <f t="shared" si="0"/>
        <v>Адамант Кепитъл Мениджмънт ЕАД</v>
      </c>
      <c r="B32" s="625" t="str">
        <f t="shared" si="1"/>
        <v>200958414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0</v>
      </c>
    </row>
    <row r="33" spans="1:8">
      <c r="A33" s="625" t="str">
        <f t="shared" si="0"/>
        <v>Адамант Кепитъл Мениджмънт ЕАД</v>
      </c>
      <c r="B33" s="625" t="str">
        <f t="shared" si="1"/>
        <v>200958414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8034</v>
      </c>
    </row>
    <row r="34" spans="1:8">
      <c r="A34" s="625" t="str">
        <f t="shared" si="0"/>
        <v>Адамант Кепитъл Мениджмънт ЕАД</v>
      </c>
      <c r="B34" s="625" t="str">
        <f t="shared" si="1"/>
        <v>200958414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Адамант Кепитъл Мениджмънт ЕАД</v>
      </c>
      <c r="B35" s="625" t="str">
        <f t="shared" ref="B35:B66" si="4">pdeBulstat</f>
        <v>200958414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0</v>
      </c>
    </row>
    <row r="36" spans="1:8">
      <c r="A36" s="625" t="str">
        <f t="shared" si="3"/>
        <v>Адамант Кепитъл Мениджмънт ЕАД</v>
      </c>
      <c r="B36" s="625" t="str">
        <f t="shared" si="4"/>
        <v>200958414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Адамант Кепитъл Мениджмънт ЕАД</v>
      </c>
      <c r="B37" s="625" t="str">
        <f t="shared" si="4"/>
        <v>200958414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0</v>
      </c>
    </row>
    <row r="38" spans="1:8">
      <c r="A38" s="625" t="str">
        <f t="shared" si="3"/>
        <v>Адамант Кепитъл Мениджмънт ЕАД</v>
      </c>
      <c r="B38" s="625" t="str">
        <f t="shared" si="4"/>
        <v>200958414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0</v>
      </c>
    </row>
    <row r="39" spans="1:8">
      <c r="A39" s="625" t="str">
        <f t="shared" si="3"/>
        <v>Адамант Кепитъл Мениджмънт ЕАД</v>
      </c>
      <c r="B39" s="625" t="str">
        <f t="shared" si="4"/>
        <v>200958414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Адамант Кепитъл Мениджмънт ЕАД</v>
      </c>
      <c r="B40" s="625" t="str">
        <f t="shared" si="4"/>
        <v>200958414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0</v>
      </c>
    </row>
    <row r="41" spans="1:8">
      <c r="A41" s="625" t="str">
        <f t="shared" si="3"/>
        <v>Адамант Кепитъл Мениджмънт ЕАД</v>
      </c>
      <c r="B41" s="625" t="str">
        <f t="shared" si="4"/>
        <v>200958414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8034</v>
      </c>
    </row>
    <row r="42" spans="1:8">
      <c r="A42" s="625" t="str">
        <f t="shared" si="3"/>
        <v>Адамант Кепитъл Мениджмънт ЕАД</v>
      </c>
      <c r="B42" s="625" t="str">
        <f t="shared" si="4"/>
        <v>200958414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Адамант Кепитъл Мениджмънт ЕАД</v>
      </c>
      <c r="B43" s="625" t="str">
        <f t="shared" si="4"/>
        <v>200958414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Адамант Кепитъл Мениджмънт ЕАД</v>
      </c>
      <c r="B44" s="625" t="str">
        <f t="shared" si="4"/>
        <v>200958414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Адамант Кепитъл Мениджмънт ЕАД</v>
      </c>
      <c r="B45" s="625" t="str">
        <f t="shared" si="4"/>
        <v>200958414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Адамант Кепитъл Мениджмънт ЕАД</v>
      </c>
      <c r="B46" s="625" t="str">
        <f t="shared" si="4"/>
        <v>200958414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Адамант Кепитъл Мениджмънт ЕАД</v>
      </c>
      <c r="B47" s="625" t="str">
        <f t="shared" si="4"/>
        <v>200958414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Адамант Кепитъл Мениджмънт ЕАД</v>
      </c>
      <c r="B48" s="625" t="str">
        <f t="shared" si="4"/>
        <v>200958414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0</v>
      </c>
    </row>
    <row r="49" spans="1:8">
      <c r="A49" s="625" t="str">
        <f t="shared" si="3"/>
        <v>Адамант Кепитъл Мениджмънт ЕАД</v>
      </c>
      <c r="B49" s="625" t="str">
        <f t="shared" si="4"/>
        <v>200958414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17590</v>
      </c>
    </row>
    <row r="50" spans="1:8">
      <c r="A50" s="625" t="str">
        <f t="shared" si="3"/>
        <v>Адамант Кепитъл Мениджмънт ЕАД</v>
      </c>
      <c r="B50" s="625" t="str">
        <f t="shared" si="4"/>
        <v>200958414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0</v>
      </c>
    </row>
    <row r="51" spans="1:8">
      <c r="A51" s="625" t="str">
        <f t="shared" si="3"/>
        <v>Адамант Кепитъл Мениджмънт ЕАД</v>
      </c>
      <c r="B51" s="625" t="str">
        <f t="shared" si="4"/>
        <v>200958414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0</v>
      </c>
    </row>
    <row r="52" spans="1:8">
      <c r="A52" s="625" t="str">
        <f t="shared" si="3"/>
        <v>Адамант Кепитъл Мениджмънт ЕАД</v>
      </c>
      <c r="B52" s="625" t="str">
        <f t="shared" si="4"/>
        <v>200958414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183</v>
      </c>
    </row>
    <row r="53" spans="1:8">
      <c r="A53" s="625" t="str">
        <f t="shared" si="3"/>
        <v>Адамант Кепитъл Мениджмънт ЕАД</v>
      </c>
      <c r="B53" s="625" t="str">
        <f t="shared" si="4"/>
        <v>200958414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Адамант Кепитъл Мениджмънт ЕАД</v>
      </c>
      <c r="B54" s="625" t="str">
        <f t="shared" si="4"/>
        <v>200958414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0</v>
      </c>
    </row>
    <row r="55" spans="1:8">
      <c r="A55" s="625" t="str">
        <f t="shared" si="3"/>
        <v>Адамант Кепитъл Мениджмънт ЕАД</v>
      </c>
      <c r="B55" s="625" t="str">
        <f t="shared" si="4"/>
        <v>200958414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Адамант Кепитъл Мениджмънт ЕАД</v>
      </c>
      <c r="B56" s="625" t="str">
        <f t="shared" si="4"/>
        <v>200958414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1398</v>
      </c>
    </row>
    <row r="57" spans="1:8">
      <c r="A57" s="625" t="str">
        <f t="shared" si="3"/>
        <v>Адамант Кепитъл Мениджмънт ЕАД</v>
      </c>
      <c r="B57" s="625" t="str">
        <f t="shared" si="4"/>
        <v>200958414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19171</v>
      </c>
    </row>
    <row r="58" spans="1:8">
      <c r="A58" s="625" t="str">
        <f t="shared" si="3"/>
        <v>Адамант Кепитъл Мениджмънт ЕАД</v>
      </c>
      <c r="B58" s="625" t="str">
        <f t="shared" si="4"/>
        <v>200958414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Адамант Кепитъл Мениджмънт ЕАД</v>
      </c>
      <c r="B59" s="625" t="str">
        <f t="shared" si="4"/>
        <v>200958414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Адамант Кепитъл Мениджмънт ЕАД</v>
      </c>
      <c r="B60" s="625" t="str">
        <f t="shared" si="4"/>
        <v>200958414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Адамант Кепитъл Мениджмънт ЕАД</v>
      </c>
      <c r="B61" s="625" t="str">
        <f t="shared" si="4"/>
        <v>200958414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Адамант Кепитъл Мениджмънт ЕАД</v>
      </c>
      <c r="B62" s="625" t="str">
        <f t="shared" si="4"/>
        <v>200958414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Адамант Кепитъл Мениджмънт ЕАД</v>
      </c>
      <c r="B63" s="625" t="str">
        <f t="shared" si="4"/>
        <v>200958414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Адамант Кепитъл Мениджмънт ЕАД</v>
      </c>
      <c r="B64" s="625" t="str">
        <f t="shared" si="4"/>
        <v>200958414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0</v>
      </c>
    </row>
    <row r="65" spans="1:8">
      <c r="A65" s="625" t="str">
        <f t="shared" si="3"/>
        <v>Адамант Кепитъл Мениджмънт ЕАД</v>
      </c>
      <c r="B65" s="625" t="str">
        <f t="shared" si="4"/>
        <v>200958414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0</v>
      </c>
    </row>
    <row r="66" spans="1:8">
      <c r="A66" s="625" t="str">
        <f t="shared" si="3"/>
        <v>Адамант Кепитъл Мениджмънт ЕАД</v>
      </c>
      <c r="B66" s="625" t="str">
        <f t="shared" si="4"/>
        <v>200958414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4</v>
      </c>
    </row>
    <row r="67" spans="1:8">
      <c r="A67" s="625" t="str">
        <f t="shared" ref="A67:A98" si="6">pdeName</f>
        <v>Адамант Кепитъл Мениджмънт ЕАД</v>
      </c>
      <c r="B67" s="625" t="str">
        <f t="shared" ref="B67:B98" si="7">pdeBulstat</f>
        <v>200958414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Адамант Кепитъл Мениджмънт ЕАД</v>
      </c>
      <c r="B68" s="625" t="str">
        <f t="shared" si="7"/>
        <v>200958414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Адамант Кепитъл Мениджмънт ЕАД</v>
      </c>
      <c r="B69" s="625" t="str">
        <f t="shared" si="7"/>
        <v>200958414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4</v>
      </c>
    </row>
    <row r="70" spans="1:8">
      <c r="A70" s="625" t="str">
        <f t="shared" si="6"/>
        <v>Адамант Кепитъл Мениджмънт ЕАД</v>
      </c>
      <c r="B70" s="625" t="str">
        <f t="shared" si="7"/>
        <v>200958414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7</v>
      </c>
    </row>
    <row r="71" spans="1:8">
      <c r="A71" s="625" t="str">
        <f t="shared" si="6"/>
        <v>Адамант Кепитъл Мениджмънт ЕАД</v>
      </c>
      <c r="B71" s="625" t="str">
        <f t="shared" si="7"/>
        <v>200958414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19182</v>
      </c>
    </row>
    <row r="72" spans="1:8">
      <c r="A72" s="625" t="str">
        <f t="shared" si="6"/>
        <v>Адамант Кепитъл Мениджмънт ЕАД</v>
      </c>
      <c r="B72" s="625" t="str">
        <f t="shared" si="7"/>
        <v>200958414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27216</v>
      </c>
    </row>
    <row r="73" spans="1:8">
      <c r="A73" s="625" t="str">
        <f t="shared" si="6"/>
        <v>Адамант Кепитъл Мениджмънт ЕАД</v>
      </c>
      <c r="B73" s="625" t="str">
        <f t="shared" si="7"/>
        <v>200958414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350</v>
      </c>
    </row>
    <row r="74" spans="1:8">
      <c r="A74" s="625" t="str">
        <f t="shared" si="6"/>
        <v>Адамант Кепитъл Мениджмънт ЕАД</v>
      </c>
      <c r="B74" s="625" t="str">
        <f t="shared" si="7"/>
        <v>200958414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350</v>
      </c>
    </row>
    <row r="75" spans="1:8">
      <c r="A75" s="625" t="str">
        <f t="shared" si="6"/>
        <v>Адамант Кепитъл Мениджмънт ЕАД</v>
      </c>
      <c r="B75" s="625" t="str">
        <f t="shared" si="7"/>
        <v>200958414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Адамант Кепитъл Мениджмънт ЕАД</v>
      </c>
      <c r="B76" s="625" t="str">
        <f t="shared" si="7"/>
        <v>200958414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Адамант Кепитъл Мениджмънт ЕАД</v>
      </c>
      <c r="B77" s="625" t="str">
        <f t="shared" si="7"/>
        <v>200958414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Адамант Кепитъл Мениджмънт ЕАД</v>
      </c>
      <c r="B78" s="625" t="str">
        <f t="shared" si="7"/>
        <v>200958414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Адамант Кепитъл Мениджмънт ЕАД</v>
      </c>
      <c r="B79" s="625" t="str">
        <f t="shared" si="7"/>
        <v>200958414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350</v>
      </c>
    </row>
    <row r="80" spans="1:8">
      <c r="A80" s="625" t="str">
        <f t="shared" si="6"/>
        <v>Адамант Кепитъл Мениджмънт ЕАД</v>
      </c>
      <c r="B80" s="625" t="str">
        <f t="shared" si="7"/>
        <v>200958414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Адамант Кепитъл Мениджмънт ЕАД</v>
      </c>
      <c r="B81" s="625" t="str">
        <f t="shared" si="7"/>
        <v>200958414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0</v>
      </c>
    </row>
    <row r="82" spans="1:8">
      <c r="A82" s="625" t="str">
        <f t="shared" si="6"/>
        <v>Адамант Кепитъл Мениджмънт ЕАД</v>
      </c>
      <c r="B82" s="625" t="str">
        <f t="shared" si="7"/>
        <v>200958414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4308</v>
      </c>
    </row>
    <row r="83" spans="1:8">
      <c r="A83" s="625" t="str">
        <f t="shared" si="6"/>
        <v>Адамант Кепитъл Мениджмънт ЕАД</v>
      </c>
      <c r="B83" s="625" t="str">
        <f t="shared" si="7"/>
        <v>200958414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0</v>
      </c>
    </row>
    <row r="84" spans="1:8">
      <c r="A84" s="625" t="str">
        <f t="shared" si="6"/>
        <v>Адамант Кепитъл Мениджмънт ЕАД</v>
      </c>
      <c r="B84" s="625" t="str">
        <f t="shared" si="7"/>
        <v>200958414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Адамант Кепитъл Мениджмънт ЕАД</v>
      </c>
      <c r="B85" s="625" t="str">
        <f t="shared" si="7"/>
        <v>200958414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4308</v>
      </c>
    </row>
    <row r="86" spans="1:8">
      <c r="A86" s="625" t="str">
        <f t="shared" si="6"/>
        <v>Адамант Кепитъл Мениджмънт ЕАД</v>
      </c>
      <c r="B86" s="625" t="str">
        <f t="shared" si="7"/>
        <v>200958414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4308</v>
      </c>
    </row>
    <row r="87" spans="1:8">
      <c r="A87" s="625" t="str">
        <f t="shared" si="6"/>
        <v>Адамант Кепитъл Мениджмънт ЕАД</v>
      </c>
      <c r="B87" s="625" t="str">
        <f t="shared" si="7"/>
        <v>200958414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-4086</v>
      </c>
    </row>
    <row r="88" spans="1:8">
      <c r="A88" s="625" t="str">
        <f t="shared" si="6"/>
        <v>Адамант Кепитъл Мениджмънт ЕАД</v>
      </c>
      <c r="B88" s="625" t="str">
        <f t="shared" si="7"/>
        <v>200958414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23</v>
      </c>
    </row>
    <row r="89" spans="1:8">
      <c r="A89" s="625" t="str">
        <f t="shared" si="6"/>
        <v>Адамант Кепитъл Мениджмънт ЕАД</v>
      </c>
      <c r="B89" s="625" t="str">
        <f t="shared" si="7"/>
        <v>200958414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-4109</v>
      </c>
    </row>
    <row r="90" spans="1:8">
      <c r="A90" s="625" t="str">
        <f t="shared" si="6"/>
        <v>Адамант Кепитъл Мениджмънт ЕАД</v>
      </c>
      <c r="B90" s="625" t="str">
        <f t="shared" si="7"/>
        <v>200958414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Адамант Кепитъл Мениджмънт ЕАД</v>
      </c>
      <c r="B91" s="625" t="str">
        <f t="shared" si="7"/>
        <v>200958414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0</v>
      </c>
    </row>
    <row r="92" spans="1:8">
      <c r="A92" s="625" t="str">
        <f t="shared" si="6"/>
        <v>Адамант Кепитъл Мениджмънт ЕАД</v>
      </c>
      <c r="B92" s="625" t="str">
        <f t="shared" si="7"/>
        <v>200958414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-222</v>
      </c>
    </row>
    <row r="93" spans="1:8">
      <c r="A93" s="625" t="str">
        <f t="shared" si="6"/>
        <v>Адамант Кепитъл Мениджмънт ЕАД</v>
      </c>
      <c r="B93" s="625" t="str">
        <f t="shared" si="7"/>
        <v>200958414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-4308</v>
      </c>
    </row>
    <row r="94" spans="1:8">
      <c r="A94" s="625" t="str">
        <f t="shared" si="6"/>
        <v>Адамант Кепитъл Мениджмънт ЕАД</v>
      </c>
      <c r="B94" s="625" t="str">
        <f t="shared" si="7"/>
        <v>200958414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350</v>
      </c>
    </row>
    <row r="95" spans="1:8">
      <c r="A95" s="625" t="str">
        <f t="shared" si="6"/>
        <v>Адамант Кепитъл Мениджмънт ЕАД</v>
      </c>
      <c r="B95" s="625" t="str">
        <f t="shared" si="7"/>
        <v>200958414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Адамант Кепитъл Мениджмънт ЕАД</v>
      </c>
      <c r="B96" s="625" t="str">
        <f t="shared" si="7"/>
        <v>200958414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Адамант Кепитъл Мениджмънт ЕАД</v>
      </c>
      <c r="B97" s="625" t="str">
        <f t="shared" si="7"/>
        <v>200958414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Адамант Кепитъл Мениджмънт ЕАД</v>
      </c>
      <c r="B98" s="625" t="str">
        <f t="shared" si="7"/>
        <v>200958414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Адамант Кепитъл Мениджмънт ЕАД</v>
      </c>
      <c r="B99" s="625" t="str">
        <f t="shared" ref="B99:B125" si="10">pdeBulstat</f>
        <v>200958414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Адамант Кепитъл Мениджмънт ЕАД</v>
      </c>
      <c r="B100" s="625" t="str">
        <f t="shared" si="10"/>
        <v>200958414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23971</v>
      </c>
    </row>
    <row r="101" spans="1:8">
      <c r="A101" s="625" t="str">
        <f t="shared" si="9"/>
        <v>Адамант Кепитъл Мениджмънт ЕАД</v>
      </c>
      <c r="B101" s="625" t="str">
        <f t="shared" si="10"/>
        <v>200958414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0</v>
      </c>
    </row>
    <row r="102" spans="1:8">
      <c r="A102" s="625" t="str">
        <f t="shared" si="9"/>
        <v>Адамант Кепитъл Мениджмънт ЕАД</v>
      </c>
      <c r="B102" s="625" t="str">
        <f t="shared" si="10"/>
        <v>200958414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23971</v>
      </c>
    </row>
    <row r="103" spans="1:8">
      <c r="A103" s="625" t="str">
        <f t="shared" si="9"/>
        <v>Адамант Кепитъл Мениджмънт ЕАД</v>
      </c>
      <c r="B103" s="625" t="str">
        <f t="shared" si="10"/>
        <v>200958414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Адамант Кепитъл Мениджмънт ЕАД</v>
      </c>
      <c r="B104" s="625" t="str">
        <f t="shared" si="10"/>
        <v>200958414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Адамант Кепитъл Мениджмънт ЕАД</v>
      </c>
      <c r="B105" s="625" t="str">
        <f t="shared" si="10"/>
        <v>200958414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368</v>
      </c>
    </row>
    <row r="106" spans="1:8">
      <c r="A106" s="625" t="str">
        <f t="shared" si="9"/>
        <v>Адамант Кепитъл Мениджмънт ЕАД</v>
      </c>
      <c r="B106" s="625" t="str">
        <f t="shared" si="10"/>
        <v>200958414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Адамант Кепитъл Мениджмънт ЕАД</v>
      </c>
      <c r="B107" s="625" t="str">
        <f t="shared" si="10"/>
        <v>200958414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24339</v>
      </c>
    </row>
    <row r="108" spans="1:8">
      <c r="A108" s="625" t="str">
        <f t="shared" si="9"/>
        <v>Адамант Кепитъл Мениджмънт ЕАД</v>
      </c>
      <c r="B108" s="625" t="str">
        <f t="shared" si="10"/>
        <v>200958414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Адамант Кепитъл Мениджмънт ЕАД</v>
      </c>
      <c r="B109" s="625" t="str">
        <f t="shared" si="10"/>
        <v>200958414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409</v>
      </c>
    </row>
    <row r="110" spans="1:8">
      <c r="A110" s="625" t="str">
        <f t="shared" si="9"/>
        <v>Адамант Кепитъл Мениджмънт ЕАД</v>
      </c>
      <c r="B110" s="625" t="str">
        <f t="shared" si="10"/>
        <v>200958414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2117</v>
      </c>
    </row>
    <row r="111" spans="1:8">
      <c r="A111" s="625" t="str">
        <f t="shared" si="9"/>
        <v>Адамант Кепитъл Мениджмънт ЕАД</v>
      </c>
      <c r="B111" s="625" t="str">
        <f t="shared" si="10"/>
        <v>200958414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116</v>
      </c>
    </row>
    <row r="112" spans="1:8">
      <c r="A112" s="625" t="str">
        <f t="shared" si="9"/>
        <v>Адамант Кепитъл Мениджмънт ЕАД</v>
      </c>
      <c r="B112" s="625" t="str">
        <f t="shared" si="10"/>
        <v>200958414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420</v>
      </c>
    </row>
    <row r="113" spans="1:8">
      <c r="A113" s="625" t="str">
        <f t="shared" si="9"/>
        <v>Адамант Кепитъл Мениджмънт ЕАД</v>
      </c>
      <c r="B113" s="625" t="str">
        <f t="shared" si="10"/>
        <v>200958414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23</v>
      </c>
    </row>
    <row r="114" spans="1:8">
      <c r="A114" s="625" t="str">
        <f t="shared" si="9"/>
        <v>Адамант Кепитъл Мениджмънт ЕАД</v>
      </c>
      <c r="B114" s="625" t="str">
        <f t="shared" si="10"/>
        <v>200958414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1558</v>
      </c>
    </row>
    <row r="115" spans="1:8">
      <c r="A115" s="625" t="str">
        <f t="shared" si="9"/>
        <v>Адамант Кепитъл Мениджмънт ЕАД</v>
      </c>
      <c r="B115" s="625" t="str">
        <f t="shared" si="10"/>
        <v>200958414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0</v>
      </c>
    </row>
    <row r="116" spans="1:8">
      <c r="A116" s="625" t="str">
        <f t="shared" si="9"/>
        <v>Адамант Кепитъл Мениджмънт ЕАД</v>
      </c>
      <c r="B116" s="625" t="str">
        <f t="shared" si="10"/>
        <v>200958414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0</v>
      </c>
    </row>
    <row r="117" spans="1:8">
      <c r="A117" s="625" t="str">
        <f t="shared" si="9"/>
        <v>Адамант Кепитъл Мениджмънт ЕАД</v>
      </c>
      <c r="B117" s="625" t="str">
        <f t="shared" si="10"/>
        <v>200958414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0</v>
      </c>
    </row>
    <row r="118" spans="1:8">
      <c r="A118" s="625" t="str">
        <f t="shared" si="9"/>
        <v>Адамант Кепитъл Мениджмънт ЕАД</v>
      </c>
      <c r="B118" s="625" t="str">
        <f t="shared" si="10"/>
        <v>200958414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1</v>
      </c>
    </row>
    <row r="119" spans="1:8">
      <c r="A119" s="625" t="str">
        <f t="shared" si="9"/>
        <v>Адамант Кепитъл Мениджмънт ЕАД</v>
      </c>
      <c r="B119" s="625" t="str">
        <f t="shared" si="10"/>
        <v>200958414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Адамант Кепитъл Мениджмънт ЕАД</v>
      </c>
      <c r="B120" s="625" t="str">
        <f t="shared" si="10"/>
        <v>200958414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2527</v>
      </c>
    </row>
    <row r="121" spans="1:8">
      <c r="A121" s="625" t="str">
        <f t="shared" si="9"/>
        <v>Адамант Кепитъл Мениджмънт ЕАД</v>
      </c>
      <c r="B121" s="625" t="str">
        <f t="shared" si="10"/>
        <v>200958414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Адамант Кепитъл Мениджмънт ЕАД</v>
      </c>
      <c r="B122" s="625" t="str">
        <f t="shared" si="10"/>
        <v>200958414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0</v>
      </c>
    </row>
    <row r="123" spans="1:8">
      <c r="A123" s="625" t="str">
        <f t="shared" si="9"/>
        <v>Адамант Кепитъл Мениджмънт ЕАД</v>
      </c>
      <c r="B123" s="625" t="str">
        <f t="shared" si="10"/>
        <v>200958414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Адамант Кепитъл Мениджмънт ЕАД</v>
      </c>
      <c r="B124" s="625" t="str">
        <f t="shared" si="10"/>
        <v>200958414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2527</v>
      </c>
    </row>
    <row r="125" spans="1:8">
      <c r="A125" s="625" t="str">
        <f t="shared" si="9"/>
        <v>Адамант Кепитъл Мениджмънт ЕАД</v>
      </c>
      <c r="B125" s="625" t="str">
        <f t="shared" si="10"/>
        <v>200958414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27216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Адамант Кепитъл Мениджмънт ЕАД</v>
      </c>
      <c r="B127" s="625" t="str">
        <f t="shared" ref="B127:B158" si="13">pdeBulstat</f>
        <v>200958414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0</v>
      </c>
    </row>
    <row r="128" spans="1:8">
      <c r="A128" s="625" t="str">
        <f t="shared" si="12"/>
        <v>Адамант Кепитъл Мениджмънт ЕАД</v>
      </c>
      <c r="B128" s="625" t="str">
        <f t="shared" si="13"/>
        <v>200958414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8</v>
      </c>
    </row>
    <row r="129" spans="1:8">
      <c r="A129" s="625" t="str">
        <f t="shared" si="12"/>
        <v>Адамант Кепитъл Мениджмънт ЕАД</v>
      </c>
      <c r="B129" s="625" t="str">
        <f t="shared" si="13"/>
        <v>200958414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0</v>
      </c>
    </row>
    <row r="130" spans="1:8">
      <c r="A130" s="625" t="str">
        <f t="shared" si="12"/>
        <v>Адамант Кепитъл Мениджмънт ЕАД</v>
      </c>
      <c r="B130" s="625" t="str">
        <f t="shared" si="13"/>
        <v>200958414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0</v>
      </c>
    </row>
    <row r="131" spans="1:8">
      <c r="A131" s="625" t="str">
        <f t="shared" si="12"/>
        <v>Адамант Кепитъл Мениджмънт ЕАД</v>
      </c>
      <c r="B131" s="625" t="str">
        <f t="shared" si="13"/>
        <v>200958414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0</v>
      </c>
    </row>
    <row r="132" spans="1:8">
      <c r="A132" s="625" t="str">
        <f t="shared" si="12"/>
        <v>Адамант Кепитъл Мениджмънт ЕАД</v>
      </c>
      <c r="B132" s="625" t="str">
        <f t="shared" si="13"/>
        <v>200958414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0</v>
      </c>
    </row>
    <row r="133" spans="1:8">
      <c r="A133" s="625" t="str">
        <f t="shared" si="12"/>
        <v>Адамант Кепитъл Мениджмънт ЕАД</v>
      </c>
      <c r="B133" s="625" t="str">
        <f t="shared" si="13"/>
        <v>200958414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Адамант Кепитъл Мениджмънт ЕАД</v>
      </c>
      <c r="B134" s="625" t="str">
        <f t="shared" si="13"/>
        <v>200958414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0</v>
      </c>
    </row>
    <row r="135" spans="1:8">
      <c r="A135" s="625" t="str">
        <f t="shared" si="12"/>
        <v>Адамант Кепитъл Мениджмънт ЕАД</v>
      </c>
      <c r="B135" s="625" t="str">
        <f t="shared" si="13"/>
        <v>200958414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Адамант Кепитъл Мениджмънт ЕАД</v>
      </c>
      <c r="B136" s="625" t="str">
        <f t="shared" si="13"/>
        <v>200958414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Адамант Кепитъл Мениджмънт ЕАД</v>
      </c>
      <c r="B137" s="625" t="str">
        <f t="shared" si="13"/>
        <v>200958414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8</v>
      </c>
    </row>
    <row r="138" spans="1:8">
      <c r="A138" s="625" t="str">
        <f t="shared" si="12"/>
        <v>Адамант Кепитъл Мениджмънт ЕАД</v>
      </c>
      <c r="B138" s="625" t="str">
        <f t="shared" si="13"/>
        <v>200958414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594</v>
      </c>
    </row>
    <row r="139" spans="1:8">
      <c r="A139" s="625" t="str">
        <f t="shared" si="12"/>
        <v>Адамант Кепитъл Мениджмънт ЕАД</v>
      </c>
      <c r="B139" s="625" t="str">
        <f t="shared" si="13"/>
        <v>200958414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0</v>
      </c>
    </row>
    <row r="140" spans="1:8">
      <c r="A140" s="625" t="str">
        <f t="shared" si="12"/>
        <v>Адамант Кепитъл Мениджмънт ЕАД</v>
      </c>
      <c r="B140" s="625" t="str">
        <f t="shared" si="13"/>
        <v>200958414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0</v>
      </c>
    </row>
    <row r="141" spans="1:8">
      <c r="A141" s="625" t="str">
        <f t="shared" si="12"/>
        <v>Адамант Кепитъл Мениджмънт ЕАД</v>
      </c>
      <c r="B141" s="625" t="str">
        <f t="shared" si="13"/>
        <v>200958414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70</v>
      </c>
    </row>
    <row r="142" spans="1:8">
      <c r="A142" s="625" t="str">
        <f t="shared" si="12"/>
        <v>Адамант Кепитъл Мениджмънт ЕАД</v>
      </c>
      <c r="B142" s="625" t="str">
        <f t="shared" si="13"/>
        <v>200958414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664</v>
      </c>
    </row>
    <row r="143" spans="1:8">
      <c r="A143" s="625" t="str">
        <f t="shared" si="12"/>
        <v>Адамант Кепитъл Мениджмънт ЕАД</v>
      </c>
      <c r="B143" s="625" t="str">
        <f t="shared" si="13"/>
        <v>200958414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672</v>
      </c>
    </row>
    <row r="144" spans="1:8">
      <c r="A144" s="625" t="str">
        <f t="shared" si="12"/>
        <v>Адамант Кепитъл Мениджмънт ЕАД</v>
      </c>
      <c r="B144" s="625" t="str">
        <f t="shared" si="13"/>
        <v>200958414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0</v>
      </c>
    </row>
    <row r="145" spans="1:8">
      <c r="A145" s="625" t="str">
        <f t="shared" si="12"/>
        <v>Адамант Кепитъл Мениджмънт ЕАД</v>
      </c>
      <c r="B145" s="625" t="str">
        <f t="shared" si="13"/>
        <v>200958414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Адамант Кепитъл Мениджмънт ЕАД</v>
      </c>
      <c r="B146" s="625" t="str">
        <f t="shared" si="13"/>
        <v>200958414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Адамант Кепитъл Мениджмънт ЕАД</v>
      </c>
      <c r="B147" s="625" t="str">
        <f t="shared" si="13"/>
        <v>200958414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672</v>
      </c>
    </row>
    <row r="148" spans="1:8">
      <c r="A148" s="625" t="str">
        <f t="shared" si="12"/>
        <v>Адамант Кепитъл Мениджмънт ЕАД</v>
      </c>
      <c r="B148" s="625" t="str">
        <f t="shared" si="13"/>
        <v>200958414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0</v>
      </c>
    </row>
    <row r="149" spans="1:8">
      <c r="A149" s="625" t="str">
        <f t="shared" si="12"/>
        <v>Адамант Кепитъл Мениджмънт ЕАД</v>
      </c>
      <c r="B149" s="625" t="str">
        <f t="shared" si="13"/>
        <v>200958414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Адамант Кепитъл Мениджмънт ЕАД</v>
      </c>
      <c r="B150" s="625" t="str">
        <f t="shared" si="13"/>
        <v>200958414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Адамант Кепитъл Мениджмънт ЕАД</v>
      </c>
      <c r="B151" s="625" t="str">
        <f t="shared" si="13"/>
        <v>200958414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Адамант Кепитъл Мениджмънт ЕАД</v>
      </c>
      <c r="B152" s="625" t="str">
        <f t="shared" si="13"/>
        <v>200958414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Адамант Кепитъл Мениджмънт ЕАД</v>
      </c>
      <c r="B153" s="625" t="str">
        <f t="shared" si="13"/>
        <v>200958414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0</v>
      </c>
    </row>
    <row r="154" spans="1:8">
      <c r="A154" s="625" t="str">
        <f t="shared" si="12"/>
        <v>Адамант Кепитъл Мениджмънт ЕАД</v>
      </c>
      <c r="B154" s="625" t="str">
        <f t="shared" si="13"/>
        <v>200958414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Адамант Кепитъл Мениджмънт ЕАД</v>
      </c>
      <c r="B155" s="625" t="str">
        <f t="shared" si="13"/>
        <v>200958414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0</v>
      </c>
    </row>
    <row r="156" spans="1:8">
      <c r="A156" s="625" t="str">
        <f t="shared" si="12"/>
        <v>Адамант Кепитъл Мениджмънт ЕАД</v>
      </c>
      <c r="B156" s="625" t="str">
        <f t="shared" si="13"/>
        <v>200958414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672</v>
      </c>
    </row>
    <row r="157" spans="1:8">
      <c r="A157" s="625" t="str">
        <f t="shared" si="12"/>
        <v>Адамант Кепитъл Мениджмънт ЕАД</v>
      </c>
      <c r="B157" s="625" t="str">
        <f t="shared" si="13"/>
        <v>200958414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Адамант Кепитъл Мениджмънт ЕАД</v>
      </c>
      <c r="B158" s="625" t="str">
        <f t="shared" si="13"/>
        <v>200958414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Адамант Кепитъл Мениджмънт ЕАД</v>
      </c>
      <c r="B159" s="625" t="str">
        <f t="shared" ref="B159:B179" si="16">pdeBulstat</f>
        <v>200958414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0</v>
      </c>
    </row>
    <row r="160" spans="1:8">
      <c r="A160" s="625" t="str">
        <f t="shared" si="15"/>
        <v>Адамант Кепитъл Мениджмънт ЕАД</v>
      </c>
      <c r="B160" s="625" t="str">
        <f t="shared" si="16"/>
        <v>200958414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0</v>
      </c>
    </row>
    <row r="161" spans="1:8">
      <c r="A161" s="625" t="str">
        <f t="shared" si="15"/>
        <v>Адамант Кепитъл Мениджмънт ЕАД</v>
      </c>
      <c r="B161" s="625" t="str">
        <f t="shared" si="16"/>
        <v>200958414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0</v>
      </c>
    </row>
    <row r="162" spans="1:8">
      <c r="A162" s="625" t="str">
        <f t="shared" si="15"/>
        <v>Адамант Кепитъл Мениджмънт ЕАД</v>
      </c>
      <c r="B162" s="625" t="str">
        <f t="shared" si="16"/>
        <v>200958414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Адамант Кепитъл Мениджмънт ЕАД</v>
      </c>
      <c r="B163" s="625" t="str">
        <f t="shared" si="16"/>
        <v>200958414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Адамант Кепитъл Мениджмънт ЕАД</v>
      </c>
      <c r="B164" s="625" t="str">
        <f t="shared" si="16"/>
        <v>200958414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450</v>
      </c>
    </row>
    <row r="165" spans="1:8">
      <c r="A165" s="625" t="str">
        <f t="shared" si="15"/>
        <v>Адамант Кепитъл Мениджмънт ЕАД</v>
      </c>
      <c r="B165" s="625" t="str">
        <f t="shared" si="16"/>
        <v>200958414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Адамант Кепитъл Мениджмънт ЕАД</v>
      </c>
      <c r="B166" s="625" t="str">
        <f t="shared" si="16"/>
        <v>200958414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0</v>
      </c>
    </row>
    <row r="167" spans="1:8">
      <c r="A167" s="625" t="str">
        <f t="shared" si="15"/>
        <v>Адамант Кепитъл Мениджмънт ЕАД</v>
      </c>
      <c r="B167" s="625" t="str">
        <f t="shared" si="16"/>
        <v>200958414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Адамант Кепитъл Мениджмънт ЕАД</v>
      </c>
      <c r="B168" s="625" t="str">
        <f t="shared" si="16"/>
        <v>200958414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Адамант Кепитъл Мениджмънт ЕАД</v>
      </c>
      <c r="B169" s="625" t="str">
        <f t="shared" si="16"/>
        <v>200958414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450</v>
      </c>
    </row>
    <row r="170" spans="1:8">
      <c r="A170" s="625" t="str">
        <f t="shared" si="15"/>
        <v>Адамант Кепитъл Мениджмънт ЕАД</v>
      </c>
      <c r="B170" s="625" t="str">
        <f t="shared" si="16"/>
        <v>200958414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450</v>
      </c>
    </row>
    <row r="171" spans="1:8">
      <c r="A171" s="625" t="str">
        <f t="shared" si="15"/>
        <v>Адамант Кепитъл Мениджмънт ЕАД</v>
      </c>
      <c r="B171" s="625" t="str">
        <f t="shared" si="16"/>
        <v>200958414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222</v>
      </c>
    </row>
    <row r="172" spans="1:8">
      <c r="A172" s="625" t="str">
        <f t="shared" si="15"/>
        <v>Адамант Кепитъл Мениджмънт ЕАД</v>
      </c>
      <c r="B172" s="625" t="str">
        <f t="shared" si="16"/>
        <v>200958414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Адамант Кепитъл Мениджмънт ЕАД</v>
      </c>
      <c r="B173" s="625" t="str">
        <f t="shared" si="16"/>
        <v>200958414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Адамант Кепитъл Мениджмънт ЕАД</v>
      </c>
      <c r="B174" s="625" t="str">
        <f t="shared" si="16"/>
        <v>200958414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450</v>
      </c>
    </row>
    <row r="175" spans="1:8">
      <c r="A175" s="625" t="str">
        <f t="shared" si="15"/>
        <v>Адамант Кепитъл Мениджмънт ЕАД</v>
      </c>
      <c r="B175" s="625" t="str">
        <f t="shared" si="16"/>
        <v>200958414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222</v>
      </c>
    </row>
    <row r="176" spans="1:8">
      <c r="A176" s="625" t="str">
        <f t="shared" si="15"/>
        <v>Адамант Кепитъл Мениджмънт ЕАД</v>
      </c>
      <c r="B176" s="625" t="str">
        <f t="shared" si="16"/>
        <v>200958414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222</v>
      </c>
    </row>
    <row r="177" spans="1:8">
      <c r="A177" s="625" t="str">
        <f t="shared" si="15"/>
        <v>Адамант Кепитъл Мениджмънт ЕАД</v>
      </c>
      <c r="B177" s="625" t="str">
        <f t="shared" si="16"/>
        <v>200958414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Адамант Кепитъл Мениджмънт ЕАД</v>
      </c>
      <c r="B178" s="625" t="str">
        <f t="shared" si="16"/>
        <v>200958414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222</v>
      </c>
    </row>
    <row r="179" spans="1:8">
      <c r="A179" s="625" t="str">
        <f t="shared" si="15"/>
        <v>Адамант Кепитъл Мениджмънт ЕАД</v>
      </c>
      <c r="B179" s="625" t="str">
        <f t="shared" si="16"/>
        <v>200958414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672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Адамант Кепитъл Мениджмънт ЕАД</v>
      </c>
      <c r="B181" s="625" t="str">
        <f t="shared" ref="B181:B216" si="19">pdeBulstat</f>
        <v>200958414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0</v>
      </c>
    </row>
    <row r="182" spans="1:8">
      <c r="A182" s="625" t="str">
        <f t="shared" si="18"/>
        <v>Адамант Кепитъл Мениджмънт ЕАД</v>
      </c>
      <c r="B182" s="625" t="str">
        <f t="shared" si="19"/>
        <v>200958414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-189</v>
      </c>
    </row>
    <row r="183" spans="1:8">
      <c r="A183" s="625" t="str">
        <f t="shared" si="18"/>
        <v>Адамант Кепитъл Мениджмънт ЕАД</v>
      </c>
      <c r="B183" s="625" t="str">
        <f t="shared" si="19"/>
        <v>200958414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-2</v>
      </c>
    </row>
    <row r="184" spans="1:8">
      <c r="A184" s="625" t="str">
        <f t="shared" si="18"/>
        <v>Адамант Кепитъл Мениджмънт ЕАД</v>
      </c>
      <c r="B184" s="625" t="str">
        <f t="shared" si="19"/>
        <v>200958414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0</v>
      </c>
    </row>
    <row r="185" spans="1:8">
      <c r="A185" s="625" t="str">
        <f t="shared" si="18"/>
        <v>Адамант Кепитъл Мениджмънт ЕАД</v>
      </c>
      <c r="B185" s="625" t="str">
        <f t="shared" si="19"/>
        <v>200958414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0</v>
      </c>
    </row>
    <row r="186" spans="1:8">
      <c r="A186" s="625" t="str">
        <f t="shared" si="18"/>
        <v>Адамант Кепитъл Мениджмънт ЕАД</v>
      </c>
      <c r="B186" s="625" t="str">
        <f t="shared" si="19"/>
        <v>200958414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Адамант Кепитъл Мениджмънт ЕАД</v>
      </c>
      <c r="B187" s="625" t="str">
        <f t="shared" si="19"/>
        <v>200958414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0</v>
      </c>
    </row>
    <row r="188" spans="1:8">
      <c r="A188" s="625" t="str">
        <f t="shared" si="18"/>
        <v>Адамант Кепитъл Мениджмънт ЕАД</v>
      </c>
      <c r="B188" s="625" t="str">
        <f t="shared" si="19"/>
        <v>200958414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Адамант Кепитъл Мениджмънт ЕАД</v>
      </c>
      <c r="B189" s="625" t="str">
        <f t="shared" si="19"/>
        <v>200958414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Адамант Кепитъл Мениджмънт ЕАД</v>
      </c>
      <c r="B190" s="625" t="str">
        <f t="shared" si="19"/>
        <v>200958414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7</v>
      </c>
    </row>
    <row r="191" spans="1:8">
      <c r="A191" s="625" t="str">
        <f t="shared" si="18"/>
        <v>Адамант Кепитъл Мениджмънт ЕАД</v>
      </c>
      <c r="B191" s="625" t="str">
        <f t="shared" si="19"/>
        <v>200958414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-184</v>
      </c>
    </row>
    <row r="192" spans="1:8">
      <c r="A192" s="625" t="str">
        <f t="shared" si="18"/>
        <v>Адамант Кепитъл Мениджмънт ЕАД</v>
      </c>
      <c r="B192" s="625" t="str">
        <f t="shared" si="19"/>
        <v>200958414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0</v>
      </c>
    </row>
    <row r="193" spans="1:8">
      <c r="A193" s="625" t="str">
        <f t="shared" si="18"/>
        <v>Адамант Кепитъл Мениджмънт ЕАД</v>
      </c>
      <c r="B193" s="625" t="str">
        <f t="shared" si="19"/>
        <v>200958414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0</v>
      </c>
    </row>
    <row r="194" spans="1:8">
      <c r="A194" s="625" t="str">
        <f t="shared" si="18"/>
        <v>Адамант Кепитъл Мениджмънт ЕАД</v>
      </c>
      <c r="B194" s="625" t="str">
        <f t="shared" si="19"/>
        <v>200958414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0</v>
      </c>
    </row>
    <row r="195" spans="1:8">
      <c r="A195" s="625" t="str">
        <f t="shared" si="18"/>
        <v>Адамант Кепитъл Мениджмънт ЕАД</v>
      </c>
      <c r="B195" s="625" t="str">
        <f t="shared" si="19"/>
        <v>200958414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837</v>
      </c>
    </row>
    <row r="196" spans="1:8">
      <c r="A196" s="625" t="str">
        <f t="shared" si="18"/>
        <v>Адамант Кепитъл Мениджмънт ЕАД</v>
      </c>
      <c r="B196" s="625" t="str">
        <f t="shared" si="19"/>
        <v>200958414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20</v>
      </c>
    </row>
    <row r="197" spans="1:8">
      <c r="A197" s="625" t="str">
        <f t="shared" si="18"/>
        <v>Адамант Кепитъл Мениджмънт ЕАД</v>
      </c>
      <c r="B197" s="625" t="str">
        <f t="shared" si="19"/>
        <v>200958414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Адамант Кепитъл Мениджмънт ЕАД</v>
      </c>
      <c r="B198" s="625" t="str">
        <f t="shared" si="19"/>
        <v>200958414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Адамант Кепитъл Мениджмънт ЕАД</v>
      </c>
      <c r="B199" s="625" t="str">
        <f t="shared" si="19"/>
        <v>200958414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Адамант Кепитъл Мениджмънт ЕАД</v>
      </c>
      <c r="B200" s="625" t="str">
        <f t="shared" si="19"/>
        <v>200958414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Адамант Кепитъл Мениджмънт ЕАД</v>
      </c>
      <c r="B201" s="625" t="str">
        <f t="shared" si="19"/>
        <v>200958414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Адамант Кепитъл Мениджмънт ЕАД</v>
      </c>
      <c r="B202" s="625" t="str">
        <f t="shared" si="19"/>
        <v>200958414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857</v>
      </c>
    </row>
    <row r="203" spans="1:8">
      <c r="A203" s="625" t="str">
        <f t="shared" si="18"/>
        <v>Адамант Кепитъл Мениджмънт ЕАД</v>
      </c>
      <c r="B203" s="625" t="str">
        <f t="shared" si="19"/>
        <v>200958414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Адамант Кепитъл Мениджмънт ЕАД</v>
      </c>
      <c r="B204" s="625" t="str">
        <f t="shared" si="19"/>
        <v>200958414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Адамант Кепитъл Мениджмънт ЕАД</v>
      </c>
      <c r="B205" s="625" t="str">
        <f t="shared" si="19"/>
        <v>200958414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Адамант Кепитъл Мениджмънт ЕАД</v>
      </c>
      <c r="B206" s="625" t="str">
        <f t="shared" si="19"/>
        <v>200958414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-199</v>
      </c>
    </row>
    <row r="207" spans="1:8">
      <c r="A207" s="625" t="str">
        <f t="shared" si="18"/>
        <v>Адамант Кепитъл Мениджмънт ЕАД</v>
      </c>
      <c r="B207" s="625" t="str">
        <f t="shared" si="19"/>
        <v>200958414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Адамант Кепитъл Мениджмънт ЕАД</v>
      </c>
      <c r="B208" s="625" t="str">
        <f t="shared" si="19"/>
        <v>200958414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-715</v>
      </c>
    </row>
    <row r="209" spans="1:8">
      <c r="A209" s="625" t="str">
        <f t="shared" si="18"/>
        <v>Адамант Кепитъл Мениджмънт ЕАД</v>
      </c>
      <c r="B209" s="625" t="str">
        <f t="shared" si="19"/>
        <v>200958414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Адамант Кепитъл Мениджмънт ЕАД</v>
      </c>
      <c r="B210" s="625" t="str">
        <f t="shared" si="19"/>
        <v>200958414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0</v>
      </c>
    </row>
    <row r="211" spans="1:8">
      <c r="A211" s="625" t="str">
        <f t="shared" si="18"/>
        <v>Адамант Кепитъл Мениджмънт ЕАД</v>
      </c>
      <c r="B211" s="625" t="str">
        <f t="shared" si="19"/>
        <v>200958414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-914</v>
      </c>
    </row>
    <row r="212" spans="1:8">
      <c r="A212" s="625" t="str">
        <f t="shared" si="18"/>
        <v>Адамант Кепитъл Мениджмънт ЕАД</v>
      </c>
      <c r="B212" s="625" t="str">
        <f t="shared" si="19"/>
        <v>200958414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-241</v>
      </c>
    </row>
    <row r="213" spans="1:8">
      <c r="A213" s="625" t="str">
        <f t="shared" si="18"/>
        <v>Адамант Кепитъл Мениджмънт ЕАД</v>
      </c>
      <c r="B213" s="625" t="str">
        <f t="shared" si="19"/>
        <v>200958414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245</v>
      </c>
    </row>
    <row r="214" spans="1:8">
      <c r="A214" s="625" t="str">
        <f t="shared" si="18"/>
        <v>Адамант Кепитъл Мениджмънт ЕАД</v>
      </c>
      <c r="B214" s="625" t="str">
        <f t="shared" si="19"/>
        <v>200958414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4</v>
      </c>
    </row>
    <row r="215" spans="1:8">
      <c r="A215" s="625" t="str">
        <f t="shared" si="18"/>
        <v>Адамант Кепитъл Мениджмънт ЕАД</v>
      </c>
      <c r="B215" s="625" t="str">
        <f t="shared" si="19"/>
        <v>200958414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4</v>
      </c>
    </row>
    <row r="216" spans="1:8">
      <c r="A216" s="625" t="str">
        <f t="shared" si="18"/>
        <v>Адамант Кепитъл Мениджмънт ЕАД</v>
      </c>
      <c r="B216" s="625" t="str">
        <f t="shared" si="19"/>
        <v>200958414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Адамант Кепитъл Мениджмънт ЕАД</v>
      </c>
      <c r="B218" s="625" t="str">
        <f t="shared" ref="B218:B281" si="22">pdeBulstat</f>
        <v>200958414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300</v>
      </c>
    </row>
    <row r="219" spans="1:8">
      <c r="A219" s="625" t="str">
        <f t="shared" si="21"/>
        <v>Адамант Кепитъл Мениджмънт ЕАД</v>
      </c>
      <c r="B219" s="625" t="str">
        <f t="shared" si="22"/>
        <v>200958414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Адамант Кепитъл Мениджмънт ЕАД</v>
      </c>
      <c r="B220" s="625" t="str">
        <f t="shared" si="22"/>
        <v>200958414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Адамант Кепитъл Мениджмънт ЕАД</v>
      </c>
      <c r="B221" s="625" t="str">
        <f t="shared" si="22"/>
        <v>200958414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Адамант Кепитъл Мениджмънт ЕАД</v>
      </c>
      <c r="B222" s="625" t="str">
        <f t="shared" si="22"/>
        <v>200958414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300</v>
      </c>
    </row>
    <row r="223" spans="1:8">
      <c r="A223" s="625" t="str">
        <f t="shared" si="21"/>
        <v>Адамант Кепитъл Мениджмънт ЕАД</v>
      </c>
      <c r="B223" s="625" t="str">
        <f t="shared" si="22"/>
        <v>200958414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Адамант Кепитъл Мениджмънт ЕАД</v>
      </c>
      <c r="B224" s="625" t="str">
        <f t="shared" si="22"/>
        <v>200958414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Адамант Кепитъл Мениджмънт ЕАД</v>
      </c>
      <c r="B225" s="625" t="str">
        <f t="shared" si="22"/>
        <v>200958414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Адамант Кепитъл Мениджмънт ЕАД</v>
      </c>
      <c r="B226" s="625" t="str">
        <f t="shared" si="22"/>
        <v>200958414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Адамант Кепитъл Мениджмънт ЕАД</v>
      </c>
      <c r="B227" s="625" t="str">
        <f t="shared" si="22"/>
        <v>200958414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Адамант Кепитъл Мениджмънт ЕАД</v>
      </c>
      <c r="B228" s="625" t="str">
        <f t="shared" si="22"/>
        <v>200958414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Адамант Кепитъл Мениджмънт ЕАД</v>
      </c>
      <c r="B229" s="625" t="str">
        <f t="shared" si="22"/>
        <v>200958414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Адамант Кепитъл Мениджмънт ЕАД</v>
      </c>
      <c r="B230" s="625" t="str">
        <f t="shared" si="22"/>
        <v>200958414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Адамант Кепитъл Мениджмънт ЕАД</v>
      </c>
      <c r="B231" s="625" t="str">
        <f t="shared" si="22"/>
        <v>200958414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Адамант Кепитъл Мениджмънт ЕАД</v>
      </c>
      <c r="B232" s="625" t="str">
        <f t="shared" si="22"/>
        <v>200958414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Адамант Кепитъл Мениджмънт ЕАД</v>
      </c>
      <c r="B233" s="625" t="str">
        <f t="shared" si="22"/>
        <v>200958414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Адамант Кепитъл Мениджмънт ЕАД</v>
      </c>
      <c r="B234" s="625" t="str">
        <f t="shared" si="22"/>
        <v>200958414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Адамант Кепитъл Мениджмънт ЕАД</v>
      </c>
      <c r="B235" s="625" t="str">
        <f t="shared" si="22"/>
        <v>200958414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50</v>
      </c>
    </row>
    <row r="236" spans="1:8">
      <c r="A236" s="625" t="str">
        <f t="shared" si="21"/>
        <v>Адамант Кепитъл Мениджмънт ЕАД</v>
      </c>
      <c r="B236" s="625" t="str">
        <f t="shared" si="22"/>
        <v>200958414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350</v>
      </c>
    </row>
    <row r="237" spans="1:8">
      <c r="A237" s="625" t="str">
        <f t="shared" si="21"/>
        <v>Адамант Кепитъл Мениджмънт ЕАД</v>
      </c>
      <c r="B237" s="625" t="str">
        <f t="shared" si="22"/>
        <v>200958414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Адамант Кепитъл Мениджмънт ЕАД</v>
      </c>
      <c r="B238" s="625" t="str">
        <f t="shared" si="22"/>
        <v>200958414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Адамант Кепитъл Мениджмънт ЕАД</v>
      </c>
      <c r="B239" s="625" t="str">
        <f t="shared" si="22"/>
        <v>200958414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350</v>
      </c>
    </row>
    <row r="240" spans="1:8">
      <c r="A240" s="625" t="str">
        <f t="shared" si="21"/>
        <v>Адамант Кепитъл Мениджмънт ЕАД</v>
      </c>
      <c r="B240" s="625" t="str">
        <f t="shared" si="22"/>
        <v>200958414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Адамант Кепитъл Мениджмънт ЕАД</v>
      </c>
      <c r="B241" s="625" t="str">
        <f t="shared" si="22"/>
        <v>200958414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Адамант Кепитъл Мениджмънт ЕАД</v>
      </c>
      <c r="B242" s="625" t="str">
        <f t="shared" si="22"/>
        <v>200958414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Адамант Кепитъл Мениджмънт ЕАД</v>
      </c>
      <c r="B243" s="625" t="str">
        <f t="shared" si="22"/>
        <v>200958414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Адамант Кепитъл Мениджмънт ЕАД</v>
      </c>
      <c r="B244" s="625" t="str">
        <f t="shared" si="22"/>
        <v>200958414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Адамант Кепитъл Мениджмънт ЕАД</v>
      </c>
      <c r="B245" s="625" t="str">
        <f t="shared" si="22"/>
        <v>200958414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Адамант Кепитъл Мениджмънт ЕАД</v>
      </c>
      <c r="B246" s="625" t="str">
        <f t="shared" si="22"/>
        <v>200958414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Адамант Кепитъл Мениджмънт ЕАД</v>
      </c>
      <c r="B247" s="625" t="str">
        <f t="shared" si="22"/>
        <v>200958414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Адамант Кепитъл Мениджмънт ЕАД</v>
      </c>
      <c r="B248" s="625" t="str">
        <f t="shared" si="22"/>
        <v>200958414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Адамант Кепитъл Мениджмънт ЕАД</v>
      </c>
      <c r="B249" s="625" t="str">
        <f t="shared" si="22"/>
        <v>200958414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Адамант Кепитъл Мениджмънт ЕАД</v>
      </c>
      <c r="B250" s="625" t="str">
        <f t="shared" si="22"/>
        <v>200958414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Адамант Кепитъл Мениджмънт ЕАД</v>
      </c>
      <c r="B251" s="625" t="str">
        <f t="shared" si="22"/>
        <v>200958414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Адамант Кепитъл Мениджмънт ЕАД</v>
      </c>
      <c r="B252" s="625" t="str">
        <f t="shared" si="22"/>
        <v>200958414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Адамант Кепитъл Мениджмънт ЕАД</v>
      </c>
      <c r="B253" s="625" t="str">
        <f t="shared" si="22"/>
        <v>200958414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Адамант Кепитъл Мениджмънт ЕАД</v>
      </c>
      <c r="B254" s="625" t="str">
        <f t="shared" si="22"/>
        <v>200958414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Адамант Кепитъл Мениджмънт ЕАД</v>
      </c>
      <c r="B255" s="625" t="str">
        <f t="shared" si="22"/>
        <v>200958414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Адамант Кепитъл Мениджмънт ЕАД</v>
      </c>
      <c r="B256" s="625" t="str">
        <f t="shared" si="22"/>
        <v>200958414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Адамант Кепитъл Мениджмънт ЕАД</v>
      </c>
      <c r="B257" s="625" t="str">
        <f t="shared" si="22"/>
        <v>200958414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Адамант Кепитъл Мениджмънт ЕАД</v>
      </c>
      <c r="B258" s="625" t="str">
        <f t="shared" si="22"/>
        <v>200958414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Адамант Кепитъл Мениджмънт ЕАД</v>
      </c>
      <c r="B259" s="625" t="str">
        <f t="shared" si="22"/>
        <v>200958414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Адамант Кепитъл Мениджмънт ЕАД</v>
      </c>
      <c r="B260" s="625" t="str">
        <f t="shared" si="22"/>
        <v>200958414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Адамант Кепитъл Мениджмънт ЕАД</v>
      </c>
      <c r="B261" s="625" t="str">
        <f t="shared" si="22"/>
        <v>200958414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Адамант Кепитъл Мениджмънт ЕАД</v>
      </c>
      <c r="B262" s="625" t="str">
        <f t="shared" si="22"/>
        <v>200958414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0</v>
      </c>
    </row>
    <row r="263" spans="1:8">
      <c r="A263" s="625" t="str">
        <f t="shared" si="21"/>
        <v>Адамант Кепитъл Мениджмънт ЕАД</v>
      </c>
      <c r="B263" s="625" t="str">
        <f t="shared" si="22"/>
        <v>200958414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Адамант Кепитъл Мениджмънт ЕАД</v>
      </c>
      <c r="B264" s="625" t="str">
        <f t="shared" si="22"/>
        <v>200958414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Адамант Кепитъл Мениджмънт ЕАД</v>
      </c>
      <c r="B265" s="625" t="str">
        <f t="shared" si="22"/>
        <v>200958414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Адамант Кепитъл Мениджмънт ЕАД</v>
      </c>
      <c r="B266" s="625" t="str">
        <f t="shared" si="22"/>
        <v>200958414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0</v>
      </c>
    </row>
    <row r="267" spans="1:8">
      <c r="A267" s="625" t="str">
        <f t="shared" si="21"/>
        <v>Адамант Кепитъл Мениджмънт ЕАД</v>
      </c>
      <c r="B267" s="625" t="str">
        <f t="shared" si="22"/>
        <v>200958414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Адамант Кепитъл Мениджмънт ЕАД</v>
      </c>
      <c r="B268" s="625" t="str">
        <f t="shared" si="22"/>
        <v>200958414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Адамант Кепитъл Мениджмънт ЕАД</v>
      </c>
      <c r="B269" s="625" t="str">
        <f t="shared" si="22"/>
        <v>200958414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Адамант Кепитъл Мениджмънт ЕАД</v>
      </c>
      <c r="B270" s="625" t="str">
        <f t="shared" si="22"/>
        <v>200958414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Адамант Кепитъл Мениджмънт ЕАД</v>
      </c>
      <c r="B271" s="625" t="str">
        <f t="shared" si="22"/>
        <v>200958414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Адамант Кепитъл Мениджмънт ЕАД</v>
      </c>
      <c r="B272" s="625" t="str">
        <f t="shared" si="22"/>
        <v>200958414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Адамант Кепитъл Мениджмънт ЕАД</v>
      </c>
      <c r="B273" s="625" t="str">
        <f t="shared" si="22"/>
        <v>200958414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Адамант Кепитъл Мениджмънт ЕАД</v>
      </c>
      <c r="B274" s="625" t="str">
        <f t="shared" si="22"/>
        <v>200958414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Адамант Кепитъл Мениджмънт ЕАД</v>
      </c>
      <c r="B275" s="625" t="str">
        <f t="shared" si="22"/>
        <v>200958414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Адамант Кепитъл Мениджмънт ЕАД</v>
      </c>
      <c r="B276" s="625" t="str">
        <f t="shared" si="22"/>
        <v>200958414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Адамант Кепитъл Мениджмънт ЕАД</v>
      </c>
      <c r="B277" s="625" t="str">
        <f t="shared" si="22"/>
        <v>200958414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Адамант Кепитъл Мениджмънт ЕАД</v>
      </c>
      <c r="B278" s="625" t="str">
        <f t="shared" si="22"/>
        <v>200958414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Адамант Кепитъл Мениджмънт ЕАД</v>
      </c>
      <c r="B279" s="625" t="str">
        <f t="shared" si="22"/>
        <v>200958414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Адамант Кепитъл Мениджмънт ЕАД</v>
      </c>
      <c r="B280" s="625" t="str">
        <f t="shared" si="22"/>
        <v>200958414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0</v>
      </c>
    </row>
    <row r="281" spans="1:8">
      <c r="A281" s="625" t="str">
        <f t="shared" si="21"/>
        <v>Адамант Кепитъл Мениджмънт ЕАД</v>
      </c>
      <c r="B281" s="625" t="str">
        <f t="shared" si="22"/>
        <v>200958414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Адамант Кепитъл Мениджмънт ЕАД</v>
      </c>
      <c r="B282" s="625" t="str">
        <f t="shared" ref="B282:B345" si="25">pdeBulstat</f>
        <v>200958414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Адамант Кепитъл Мениджмънт ЕАД</v>
      </c>
      <c r="B283" s="625" t="str">
        <f t="shared" si="25"/>
        <v>200958414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0</v>
      </c>
    </row>
    <row r="284" spans="1:8">
      <c r="A284" s="625" t="str">
        <f t="shared" si="24"/>
        <v>Адамант Кепитъл Мениджмънт ЕАД</v>
      </c>
      <c r="B284" s="625" t="str">
        <f t="shared" si="25"/>
        <v>200958414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0</v>
      </c>
    </row>
    <row r="285" spans="1:8">
      <c r="A285" s="625" t="str">
        <f t="shared" si="24"/>
        <v>Адамант Кепитъл Мениджмънт ЕАД</v>
      </c>
      <c r="B285" s="625" t="str">
        <f t="shared" si="25"/>
        <v>200958414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Адамант Кепитъл Мениджмънт ЕАД</v>
      </c>
      <c r="B286" s="625" t="str">
        <f t="shared" si="25"/>
        <v>200958414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Адамант Кепитъл Мениджмънт ЕАД</v>
      </c>
      <c r="B287" s="625" t="str">
        <f t="shared" si="25"/>
        <v>200958414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Адамант Кепитъл Мениджмънт ЕАД</v>
      </c>
      <c r="B288" s="625" t="str">
        <f t="shared" si="25"/>
        <v>200958414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0</v>
      </c>
    </row>
    <row r="289" spans="1:8">
      <c r="A289" s="625" t="str">
        <f t="shared" si="24"/>
        <v>Адамант Кепитъл Мениджмънт ЕАД</v>
      </c>
      <c r="B289" s="625" t="str">
        <f t="shared" si="25"/>
        <v>200958414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Адамант Кепитъл Мениджмънт ЕАД</v>
      </c>
      <c r="B290" s="625" t="str">
        <f t="shared" si="25"/>
        <v>200958414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Адамант Кепитъл Мениджмънт ЕАД</v>
      </c>
      <c r="B291" s="625" t="str">
        <f t="shared" si="25"/>
        <v>200958414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Адамант Кепитъл Мениджмънт ЕАД</v>
      </c>
      <c r="B292" s="625" t="str">
        <f t="shared" si="25"/>
        <v>200958414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Адамант Кепитъл Мениджмънт ЕАД</v>
      </c>
      <c r="B293" s="625" t="str">
        <f t="shared" si="25"/>
        <v>200958414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Адамант Кепитъл Мениджмънт ЕАД</v>
      </c>
      <c r="B294" s="625" t="str">
        <f t="shared" si="25"/>
        <v>200958414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Адамант Кепитъл Мениджмънт ЕАД</v>
      </c>
      <c r="B295" s="625" t="str">
        <f t="shared" si="25"/>
        <v>200958414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Адамант Кепитъл Мениджмънт ЕАД</v>
      </c>
      <c r="B296" s="625" t="str">
        <f t="shared" si="25"/>
        <v>200958414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Адамант Кепитъл Мениджмънт ЕАД</v>
      </c>
      <c r="B297" s="625" t="str">
        <f t="shared" si="25"/>
        <v>200958414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Адамант Кепитъл Мениджмънт ЕАД</v>
      </c>
      <c r="B298" s="625" t="str">
        <f t="shared" si="25"/>
        <v>200958414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Адамант Кепитъл Мениджмънт ЕАД</v>
      </c>
      <c r="B299" s="625" t="str">
        <f t="shared" si="25"/>
        <v>200958414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Адамант Кепитъл Мениджмънт ЕАД</v>
      </c>
      <c r="B300" s="625" t="str">
        <f t="shared" si="25"/>
        <v>200958414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Адамант Кепитъл Мениджмънт ЕАД</v>
      </c>
      <c r="B301" s="625" t="str">
        <f t="shared" si="25"/>
        <v>200958414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Адамант Кепитъл Мениджмънт ЕАД</v>
      </c>
      <c r="B302" s="625" t="str">
        <f t="shared" si="25"/>
        <v>200958414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0</v>
      </c>
    </row>
    <row r="303" spans="1:8">
      <c r="A303" s="625" t="str">
        <f t="shared" si="24"/>
        <v>Адамант Кепитъл Мениджмънт ЕАД</v>
      </c>
      <c r="B303" s="625" t="str">
        <f t="shared" si="25"/>
        <v>200958414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Адамант Кепитъл Мениджмънт ЕАД</v>
      </c>
      <c r="B304" s="625" t="str">
        <f t="shared" si="25"/>
        <v>200958414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Адамант Кепитъл Мениджмънт ЕАД</v>
      </c>
      <c r="B305" s="625" t="str">
        <f t="shared" si="25"/>
        <v>200958414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0</v>
      </c>
    </row>
    <row r="306" spans="1:8">
      <c r="A306" s="625" t="str">
        <f t="shared" si="24"/>
        <v>Адамант Кепитъл Мениджмънт ЕАД</v>
      </c>
      <c r="B306" s="625" t="str">
        <f t="shared" si="25"/>
        <v>200958414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Адамант Кепитъл Мениджмънт ЕАД</v>
      </c>
      <c r="B307" s="625" t="str">
        <f t="shared" si="25"/>
        <v>200958414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Адамант Кепитъл Мениджмънт ЕАД</v>
      </c>
      <c r="B308" s="625" t="str">
        <f t="shared" si="25"/>
        <v>200958414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Адамант Кепитъл Мениджмънт ЕАД</v>
      </c>
      <c r="B309" s="625" t="str">
        <f t="shared" si="25"/>
        <v>200958414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Адамант Кепитъл Мениджмънт ЕАД</v>
      </c>
      <c r="B310" s="625" t="str">
        <f t="shared" si="25"/>
        <v>200958414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Адамант Кепитъл Мениджмънт ЕАД</v>
      </c>
      <c r="B311" s="625" t="str">
        <f t="shared" si="25"/>
        <v>200958414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Адамант Кепитъл Мениджмънт ЕАД</v>
      </c>
      <c r="B312" s="625" t="str">
        <f t="shared" si="25"/>
        <v>200958414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Адамант Кепитъл Мениджмънт ЕАД</v>
      </c>
      <c r="B313" s="625" t="str">
        <f t="shared" si="25"/>
        <v>200958414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Адамант Кепитъл Мениджмънт ЕАД</v>
      </c>
      <c r="B314" s="625" t="str">
        <f t="shared" si="25"/>
        <v>200958414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Адамант Кепитъл Мениджмънт ЕАД</v>
      </c>
      <c r="B315" s="625" t="str">
        <f t="shared" si="25"/>
        <v>200958414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Адамант Кепитъл Мениджмънт ЕАД</v>
      </c>
      <c r="B316" s="625" t="str">
        <f t="shared" si="25"/>
        <v>200958414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Адамант Кепитъл Мениджмънт ЕАД</v>
      </c>
      <c r="B317" s="625" t="str">
        <f t="shared" si="25"/>
        <v>200958414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Адамант Кепитъл Мениджмънт ЕАД</v>
      </c>
      <c r="B318" s="625" t="str">
        <f t="shared" si="25"/>
        <v>200958414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Адамант Кепитъл Мениджмънт ЕАД</v>
      </c>
      <c r="B319" s="625" t="str">
        <f t="shared" si="25"/>
        <v>200958414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Адамант Кепитъл Мениджмънт ЕАД</v>
      </c>
      <c r="B320" s="625" t="str">
        <f t="shared" si="25"/>
        <v>200958414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Адамант Кепитъл Мениджмънт ЕАД</v>
      </c>
      <c r="B321" s="625" t="str">
        <f t="shared" si="25"/>
        <v>200958414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Адамант Кепитъл Мениджмънт ЕАД</v>
      </c>
      <c r="B322" s="625" t="str">
        <f t="shared" si="25"/>
        <v>200958414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Адамант Кепитъл Мениджмънт ЕАД</v>
      </c>
      <c r="B323" s="625" t="str">
        <f t="shared" si="25"/>
        <v>200958414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Адамант Кепитъл Мениджмънт ЕАД</v>
      </c>
      <c r="B324" s="625" t="str">
        <f t="shared" si="25"/>
        <v>200958414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Адамант Кепитъл Мениджмънт ЕАД</v>
      </c>
      <c r="B325" s="625" t="str">
        <f t="shared" si="25"/>
        <v>200958414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Адамант Кепитъл Мениджмънт ЕАД</v>
      </c>
      <c r="B326" s="625" t="str">
        <f t="shared" si="25"/>
        <v>200958414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Адамант Кепитъл Мениджмънт ЕАД</v>
      </c>
      <c r="B327" s="625" t="str">
        <f t="shared" si="25"/>
        <v>200958414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Адамант Кепитъл Мениджмънт ЕАД</v>
      </c>
      <c r="B328" s="625" t="str">
        <f t="shared" si="25"/>
        <v>200958414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4358</v>
      </c>
    </row>
    <row r="329" spans="1:8">
      <c r="A329" s="625" t="str">
        <f t="shared" si="24"/>
        <v>Адамант Кепитъл Мениджмънт ЕАД</v>
      </c>
      <c r="B329" s="625" t="str">
        <f t="shared" si="25"/>
        <v>200958414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Адамант Кепитъл Мениджмънт ЕАД</v>
      </c>
      <c r="B330" s="625" t="str">
        <f t="shared" si="25"/>
        <v>200958414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Адамант Кепитъл Мениджмънт ЕАД</v>
      </c>
      <c r="B331" s="625" t="str">
        <f t="shared" si="25"/>
        <v>200958414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Адамант Кепитъл Мениджмънт ЕАД</v>
      </c>
      <c r="B332" s="625" t="str">
        <f t="shared" si="25"/>
        <v>200958414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4358</v>
      </c>
    </row>
    <row r="333" spans="1:8">
      <c r="A333" s="625" t="str">
        <f t="shared" si="24"/>
        <v>Адамант Кепитъл Мениджмънт ЕАД</v>
      </c>
      <c r="B333" s="625" t="str">
        <f t="shared" si="25"/>
        <v>200958414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Адамант Кепитъл Мениджмънт ЕАД</v>
      </c>
      <c r="B334" s="625" t="str">
        <f t="shared" si="25"/>
        <v>200958414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Адамант Кепитъл Мениджмънт ЕАД</v>
      </c>
      <c r="B335" s="625" t="str">
        <f t="shared" si="25"/>
        <v>200958414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Адамант Кепитъл Мениджмънт ЕАД</v>
      </c>
      <c r="B336" s="625" t="str">
        <f t="shared" si="25"/>
        <v>200958414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Адамант Кепитъл Мениджмънт ЕАД</v>
      </c>
      <c r="B337" s="625" t="str">
        <f t="shared" si="25"/>
        <v>200958414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Адамант Кепитъл Мениджмънт ЕАД</v>
      </c>
      <c r="B338" s="625" t="str">
        <f t="shared" si="25"/>
        <v>200958414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Адамант Кепитъл Мениджмънт ЕАД</v>
      </c>
      <c r="B339" s="625" t="str">
        <f t="shared" si="25"/>
        <v>200958414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Адамант Кепитъл Мениджмънт ЕАД</v>
      </c>
      <c r="B340" s="625" t="str">
        <f t="shared" si="25"/>
        <v>200958414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Адамант Кепитъл Мениджмънт ЕАД</v>
      </c>
      <c r="B341" s="625" t="str">
        <f t="shared" si="25"/>
        <v>200958414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Адамант Кепитъл Мениджмънт ЕАД</v>
      </c>
      <c r="B342" s="625" t="str">
        <f t="shared" si="25"/>
        <v>200958414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Адамант Кепитъл Мениджмънт ЕАД</v>
      </c>
      <c r="B343" s="625" t="str">
        <f t="shared" si="25"/>
        <v>200958414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Адамант Кепитъл Мениджмънт ЕАД</v>
      </c>
      <c r="B344" s="625" t="str">
        <f t="shared" si="25"/>
        <v>200958414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Адамант Кепитъл Мениджмънт ЕАД</v>
      </c>
      <c r="B345" s="625" t="str">
        <f t="shared" si="25"/>
        <v>200958414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-50</v>
      </c>
    </row>
    <row r="346" spans="1:8">
      <c r="A346" s="625" t="str">
        <f t="shared" ref="A346:A409" si="27">pdeName</f>
        <v>Адамант Кепитъл Мениджмънт ЕАД</v>
      </c>
      <c r="B346" s="625" t="str">
        <f t="shared" ref="B346:B409" si="28">pdeBulstat</f>
        <v>200958414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4308</v>
      </c>
    </row>
    <row r="347" spans="1:8">
      <c r="A347" s="625" t="str">
        <f t="shared" si="27"/>
        <v>Адамант Кепитъл Мениджмънт ЕАД</v>
      </c>
      <c r="B347" s="625" t="str">
        <f t="shared" si="28"/>
        <v>200958414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Адамант Кепитъл Мениджмънт ЕАД</v>
      </c>
      <c r="B348" s="625" t="str">
        <f t="shared" si="28"/>
        <v>200958414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Адамант Кепитъл Мениджмънт ЕАД</v>
      </c>
      <c r="B349" s="625" t="str">
        <f t="shared" si="28"/>
        <v>200958414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4308</v>
      </c>
    </row>
    <row r="350" spans="1:8">
      <c r="A350" s="625" t="str">
        <f t="shared" si="27"/>
        <v>Адамант Кепитъл Мениджмънт ЕАД</v>
      </c>
      <c r="B350" s="625" t="str">
        <f t="shared" si="28"/>
        <v>200958414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23</v>
      </c>
    </row>
    <row r="351" spans="1:8">
      <c r="A351" s="625" t="str">
        <f t="shared" si="27"/>
        <v>Адамант Кепитъл Мениджмънт ЕАД</v>
      </c>
      <c r="B351" s="625" t="str">
        <f t="shared" si="28"/>
        <v>200958414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Адамант Кепитъл Мениджмънт ЕАД</v>
      </c>
      <c r="B352" s="625" t="str">
        <f t="shared" si="28"/>
        <v>200958414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Адамант Кепитъл Мениджмънт ЕАД</v>
      </c>
      <c r="B353" s="625" t="str">
        <f t="shared" si="28"/>
        <v>200958414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Адамант Кепитъл Мениджмънт ЕАД</v>
      </c>
      <c r="B354" s="625" t="str">
        <f t="shared" si="28"/>
        <v>200958414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23</v>
      </c>
    </row>
    <row r="355" spans="1:8">
      <c r="A355" s="625" t="str">
        <f t="shared" si="27"/>
        <v>Адамант Кепитъл Мениджмънт ЕАД</v>
      </c>
      <c r="B355" s="625" t="str">
        <f t="shared" si="28"/>
        <v>200958414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0</v>
      </c>
    </row>
    <row r="356" spans="1:8">
      <c r="A356" s="625" t="str">
        <f t="shared" si="27"/>
        <v>Адамант Кепитъл Мениджмънт ЕАД</v>
      </c>
      <c r="B356" s="625" t="str">
        <f t="shared" si="28"/>
        <v>200958414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Адамант Кепитъл Мениджмънт ЕАД</v>
      </c>
      <c r="B357" s="625" t="str">
        <f t="shared" si="28"/>
        <v>200958414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Адамант Кепитъл Мениджмънт ЕАД</v>
      </c>
      <c r="B358" s="625" t="str">
        <f t="shared" si="28"/>
        <v>200958414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Адамант Кепитъл Мениджмънт ЕАД</v>
      </c>
      <c r="B359" s="625" t="str">
        <f t="shared" si="28"/>
        <v>200958414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Адамант Кепитъл Мениджмънт ЕАД</v>
      </c>
      <c r="B360" s="625" t="str">
        <f t="shared" si="28"/>
        <v>200958414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Адамант Кепитъл Мениджмънт ЕАД</v>
      </c>
      <c r="B361" s="625" t="str">
        <f t="shared" si="28"/>
        <v>200958414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Адамант Кепитъл Мениджмънт ЕАД</v>
      </c>
      <c r="B362" s="625" t="str">
        <f t="shared" si="28"/>
        <v>200958414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Адамант Кепитъл Мениджмънт ЕАД</v>
      </c>
      <c r="B363" s="625" t="str">
        <f t="shared" si="28"/>
        <v>200958414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Адамант Кепитъл Мениджмънт ЕАД</v>
      </c>
      <c r="B364" s="625" t="str">
        <f t="shared" si="28"/>
        <v>200958414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Адамант Кепитъл Мениджмънт ЕАД</v>
      </c>
      <c r="B365" s="625" t="str">
        <f t="shared" si="28"/>
        <v>200958414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Адамант Кепитъл Мениджмънт ЕАД</v>
      </c>
      <c r="B366" s="625" t="str">
        <f t="shared" si="28"/>
        <v>200958414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Адамант Кепитъл Мениджмънт ЕАД</v>
      </c>
      <c r="B367" s="625" t="str">
        <f t="shared" si="28"/>
        <v>200958414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Адамант Кепитъл Мениджмънт ЕАД</v>
      </c>
      <c r="B368" s="625" t="str">
        <f t="shared" si="28"/>
        <v>200958414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23</v>
      </c>
    </row>
    <row r="369" spans="1:8">
      <c r="A369" s="625" t="str">
        <f t="shared" si="27"/>
        <v>Адамант Кепитъл Мениджмънт ЕАД</v>
      </c>
      <c r="B369" s="625" t="str">
        <f t="shared" si="28"/>
        <v>200958414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Адамант Кепитъл Мениджмънт ЕАД</v>
      </c>
      <c r="B370" s="625" t="str">
        <f t="shared" si="28"/>
        <v>200958414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Адамант Кепитъл Мениджмънт ЕАД</v>
      </c>
      <c r="B371" s="625" t="str">
        <f t="shared" si="28"/>
        <v>200958414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23</v>
      </c>
    </row>
    <row r="372" spans="1:8">
      <c r="A372" s="625" t="str">
        <f t="shared" si="27"/>
        <v>Адамант Кепитъл Мениджмънт ЕАД</v>
      </c>
      <c r="B372" s="625" t="str">
        <f t="shared" si="28"/>
        <v>200958414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-4109</v>
      </c>
    </row>
    <row r="373" spans="1:8">
      <c r="A373" s="625" t="str">
        <f t="shared" si="27"/>
        <v>Адамант Кепитъл Мениджмънт ЕАД</v>
      </c>
      <c r="B373" s="625" t="str">
        <f t="shared" si="28"/>
        <v>200958414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Адамант Кепитъл Мениджмънт ЕАД</v>
      </c>
      <c r="B374" s="625" t="str">
        <f t="shared" si="28"/>
        <v>200958414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Адамант Кепитъл Мениджмънт ЕАД</v>
      </c>
      <c r="B375" s="625" t="str">
        <f t="shared" si="28"/>
        <v>200958414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Адамант Кепитъл Мениджмънт ЕАД</v>
      </c>
      <c r="B376" s="625" t="str">
        <f t="shared" si="28"/>
        <v>200958414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-4109</v>
      </c>
    </row>
    <row r="377" spans="1:8">
      <c r="A377" s="625" t="str">
        <f t="shared" si="27"/>
        <v>Адамант Кепитъл Мениджмънт ЕАД</v>
      </c>
      <c r="B377" s="625" t="str">
        <f t="shared" si="28"/>
        <v>200958414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-222</v>
      </c>
    </row>
    <row r="378" spans="1:8">
      <c r="A378" s="625" t="str">
        <f t="shared" si="27"/>
        <v>Адамант Кепитъл Мениджмънт ЕАД</v>
      </c>
      <c r="B378" s="625" t="str">
        <f t="shared" si="28"/>
        <v>200958414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Адамант Кепитъл Мениджмънт ЕАД</v>
      </c>
      <c r="B379" s="625" t="str">
        <f t="shared" si="28"/>
        <v>200958414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Адамант Кепитъл Мениджмънт ЕАД</v>
      </c>
      <c r="B380" s="625" t="str">
        <f t="shared" si="28"/>
        <v>200958414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Адамант Кепитъл Мениджмънт ЕАД</v>
      </c>
      <c r="B381" s="625" t="str">
        <f t="shared" si="28"/>
        <v>200958414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Адамант Кепитъл Мениджмънт ЕАД</v>
      </c>
      <c r="B382" s="625" t="str">
        <f t="shared" si="28"/>
        <v>200958414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Адамант Кепитъл Мениджмънт ЕАД</v>
      </c>
      <c r="B383" s="625" t="str">
        <f t="shared" si="28"/>
        <v>200958414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Адамант Кепитъл Мениджмънт ЕАД</v>
      </c>
      <c r="B384" s="625" t="str">
        <f t="shared" si="28"/>
        <v>200958414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Адамант Кепитъл Мениджмънт ЕАД</v>
      </c>
      <c r="B385" s="625" t="str">
        <f t="shared" si="28"/>
        <v>200958414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Адамант Кепитъл Мениджмънт ЕАД</v>
      </c>
      <c r="B386" s="625" t="str">
        <f t="shared" si="28"/>
        <v>200958414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Адамант Кепитъл Мениджмънт ЕАД</v>
      </c>
      <c r="B387" s="625" t="str">
        <f t="shared" si="28"/>
        <v>200958414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Адамант Кепитъл Мениджмънт ЕАД</v>
      </c>
      <c r="B388" s="625" t="str">
        <f t="shared" si="28"/>
        <v>200958414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Адамант Кепитъл Мениджмънт ЕАД</v>
      </c>
      <c r="B389" s="625" t="str">
        <f t="shared" si="28"/>
        <v>200958414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Адамант Кепитъл Мениджмънт ЕАД</v>
      </c>
      <c r="B390" s="625" t="str">
        <f t="shared" si="28"/>
        <v>200958414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-4331</v>
      </c>
    </row>
    <row r="391" spans="1:8">
      <c r="A391" s="625" t="str">
        <f t="shared" si="27"/>
        <v>Адамант Кепитъл Мениджмънт ЕАД</v>
      </c>
      <c r="B391" s="625" t="str">
        <f t="shared" si="28"/>
        <v>200958414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Адамант Кепитъл Мениджмънт ЕАД</v>
      </c>
      <c r="B392" s="625" t="str">
        <f t="shared" si="28"/>
        <v>200958414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Адамант Кепитъл Мениджмънт ЕАД</v>
      </c>
      <c r="B393" s="625" t="str">
        <f t="shared" si="28"/>
        <v>200958414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-4331</v>
      </c>
    </row>
    <row r="394" spans="1:8">
      <c r="A394" s="625" t="str">
        <f t="shared" si="27"/>
        <v>Адамант Кепитъл Мениджмънт ЕАД</v>
      </c>
      <c r="B394" s="625" t="str">
        <f t="shared" si="28"/>
        <v>200958414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Адамант Кепитъл Мениджмънт ЕАД</v>
      </c>
      <c r="B395" s="625" t="str">
        <f t="shared" si="28"/>
        <v>200958414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Адамант Кепитъл Мениджмънт ЕАД</v>
      </c>
      <c r="B396" s="625" t="str">
        <f t="shared" si="28"/>
        <v>200958414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Адамант Кепитъл Мениджмънт ЕАД</v>
      </c>
      <c r="B397" s="625" t="str">
        <f t="shared" si="28"/>
        <v>200958414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Адамант Кепитъл Мениджмънт ЕАД</v>
      </c>
      <c r="B398" s="625" t="str">
        <f t="shared" si="28"/>
        <v>200958414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Адамант Кепитъл Мениджмънт ЕАД</v>
      </c>
      <c r="B399" s="625" t="str">
        <f t="shared" si="28"/>
        <v>200958414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Адамант Кепитъл Мениджмънт ЕАД</v>
      </c>
      <c r="B400" s="625" t="str">
        <f t="shared" si="28"/>
        <v>200958414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Адамант Кепитъл Мениджмънт ЕАД</v>
      </c>
      <c r="B401" s="625" t="str">
        <f t="shared" si="28"/>
        <v>200958414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Адамант Кепитъл Мениджмънт ЕАД</v>
      </c>
      <c r="B402" s="625" t="str">
        <f t="shared" si="28"/>
        <v>200958414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Адамант Кепитъл Мениджмънт ЕАД</v>
      </c>
      <c r="B403" s="625" t="str">
        <f t="shared" si="28"/>
        <v>200958414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Адамант Кепитъл Мениджмънт ЕАД</v>
      </c>
      <c r="B404" s="625" t="str">
        <f t="shared" si="28"/>
        <v>200958414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Адамант Кепитъл Мениджмънт ЕАД</v>
      </c>
      <c r="B405" s="625" t="str">
        <f t="shared" si="28"/>
        <v>200958414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Адамант Кепитъл Мениджмънт ЕАД</v>
      </c>
      <c r="B406" s="625" t="str">
        <f t="shared" si="28"/>
        <v>200958414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Адамант Кепитъл Мениджмънт ЕАД</v>
      </c>
      <c r="B407" s="625" t="str">
        <f t="shared" si="28"/>
        <v>200958414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Адамант Кепитъл Мениджмънт ЕАД</v>
      </c>
      <c r="B408" s="625" t="str">
        <f t="shared" si="28"/>
        <v>200958414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Адамант Кепитъл Мениджмънт ЕАД</v>
      </c>
      <c r="B409" s="625" t="str">
        <f t="shared" si="28"/>
        <v>200958414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Адамант Кепитъл Мениджмънт ЕАД</v>
      </c>
      <c r="B410" s="625" t="str">
        <f t="shared" ref="B410:B459" si="31">pdeBulstat</f>
        <v>200958414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Адамант Кепитъл Мениджмънт ЕАД</v>
      </c>
      <c r="B411" s="625" t="str">
        <f t="shared" si="31"/>
        <v>200958414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Адамант Кепитъл Мениджмънт ЕАД</v>
      </c>
      <c r="B412" s="625" t="str">
        <f t="shared" si="31"/>
        <v>200958414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Адамант Кепитъл Мениджмънт ЕАД</v>
      </c>
      <c r="B413" s="625" t="str">
        <f t="shared" si="31"/>
        <v>200958414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Адамант Кепитъл Мениджмънт ЕАД</v>
      </c>
      <c r="B414" s="625" t="str">
        <f t="shared" si="31"/>
        <v>200958414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Адамант Кепитъл Мениджмънт ЕАД</v>
      </c>
      <c r="B415" s="625" t="str">
        <f t="shared" si="31"/>
        <v>200958414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Адамант Кепитъл Мениджмънт ЕАД</v>
      </c>
      <c r="B416" s="625" t="str">
        <f t="shared" si="31"/>
        <v>200958414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572</v>
      </c>
    </row>
    <row r="417" spans="1:8">
      <c r="A417" s="625" t="str">
        <f t="shared" si="30"/>
        <v>Адамант Кепитъл Мениджмънт ЕАД</v>
      </c>
      <c r="B417" s="625" t="str">
        <f t="shared" si="31"/>
        <v>200958414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Адамант Кепитъл Мениджмънт ЕАД</v>
      </c>
      <c r="B418" s="625" t="str">
        <f t="shared" si="31"/>
        <v>200958414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Адамант Кепитъл Мениджмънт ЕАД</v>
      </c>
      <c r="B419" s="625" t="str">
        <f t="shared" si="31"/>
        <v>200958414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Адамант Кепитъл Мениджмънт ЕАД</v>
      </c>
      <c r="B420" s="625" t="str">
        <f t="shared" si="31"/>
        <v>200958414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572</v>
      </c>
    </row>
    <row r="421" spans="1:8">
      <c r="A421" s="625" t="str">
        <f t="shared" si="30"/>
        <v>Адамант Кепитъл Мениджмънт ЕАД</v>
      </c>
      <c r="B421" s="625" t="str">
        <f t="shared" si="31"/>
        <v>200958414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-222</v>
      </c>
    </row>
    <row r="422" spans="1:8">
      <c r="A422" s="625" t="str">
        <f t="shared" si="30"/>
        <v>Адамант Кепитъл Мениджмънт ЕАД</v>
      </c>
      <c r="B422" s="625" t="str">
        <f t="shared" si="31"/>
        <v>200958414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Адамант Кепитъл Мениджмънт ЕАД</v>
      </c>
      <c r="B423" s="625" t="str">
        <f t="shared" si="31"/>
        <v>200958414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Адамант Кепитъл Мениджмънт ЕАД</v>
      </c>
      <c r="B424" s="625" t="str">
        <f t="shared" si="31"/>
        <v>200958414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Адамант Кепитъл Мениджмънт ЕАД</v>
      </c>
      <c r="B425" s="625" t="str">
        <f t="shared" si="31"/>
        <v>200958414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Адамант Кепитъл Мениджмънт ЕАД</v>
      </c>
      <c r="B426" s="625" t="str">
        <f t="shared" si="31"/>
        <v>200958414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Адамант Кепитъл Мениджмънт ЕАД</v>
      </c>
      <c r="B427" s="625" t="str">
        <f t="shared" si="31"/>
        <v>200958414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Адамант Кепитъл Мениджмънт ЕАД</v>
      </c>
      <c r="B428" s="625" t="str">
        <f t="shared" si="31"/>
        <v>200958414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Адамант Кепитъл Мениджмънт ЕАД</v>
      </c>
      <c r="B429" s="625" t="str">
        <f t="shared" si="31"/>
        <v>200958414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Адамант Кепитъл Мениджмънт ЕАД</v>
      </c>
      <c r="B430" s="625" t="str">
        <f t="shared" si="31"/>
        <v>200958414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Адамант Кепитъл Мениджмънт ЕАД</v>
      </c>
      <c r="B431" s="625" t="str">
        <f t="shared" si="31"/>
        <v>200958414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Адамант Кепитъл Мениджмънт ЕАД</v>
      </c>
      <c r="B432" s="625" t="str">
        <f t="shared" si="31"/>
        <v>200958414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Адамант Кепитъл Мениджмънт ЕАД</v>
      </c>
      <c r="B433" s="625" t="str">
        <f t="shared" si="31"/>
        <v>200958414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Адамант Кепитъл Мениджмънт ЕАД</v>
      </c>
      <c r="B434" s="625" t="str">
        <f t="shared" si="31"/>
        <v>200958414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350</v>
      </c>
    </row>
    <row r="435" spans="1:8">
      <c r="A435" s="625" t="str">
        <f t="shared" si="30"/>
        <v>Адамант Кепитъл Мениджмънт ЕАД</v>
      </c>
      <c r="B435" s="625" t="str">
        <f t="shared" si="31"/>
        <v>200958414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Адамант Кепитъл Мениджмънт ЕАД</v>
      </c>
      <c r="B436" s="625" t="str">
        <f t="shared" si="31"/>
        <v>200958414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Адамант Кепитъл Мениджмънт ЕАД</v>
      </c>
      <c r="B437" s="625" t="str">
        <f t="shared" si="31"/>
        <v>200958414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350</v>
      </c>
    </row>
    <row r="438" spans="1:8">
      <c r="A438" s="625" t="str">
        <f t="shared" si="30"/>
        <v>Адамант Кепитъл Мениджмънт ЕАД</v>
      </c>
      <c r="B438" s="625" t="str">
        <f t="shared" si="31"/>
        <v>200958414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Адамант Кепитъл Мениджмънт ЕАД</v>
      </c>
      <c r="B439" s="625" t="str">
        <f t="shared" si="31"/>
        <v>200958414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Адамант Кепитъл Мениджмънт ЕАД</v>
      </c>
      <c r="B440" s="625" t="str">
        <f t="shared" si="31"/>
        <v>200958414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Адамант Кепитъл Мениджмънт ЕАД</v>
      </c>
      <c r="B441" s="625" t="str">
        <f t="shared" si="31"/>
        <v>200958414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Адамант Кепитъл Мениджмънт ЕАД</v>
      </c>
      <c r="B442" s="625" t="str">
        <f t="shared" si="31"/>
        <v>200958414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Адамант Кепитъл Мениджмънт ЕАД</v>
      </c>
      <c r="B443" s="625" t="str">
        <f t="shared" si="31"/>
        <v>200958414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Адамант Кепитъл Мениджмънт ЕАД</v>
      </c>
      <c r="B444" s="625" t="str">
        <f t="shared" si="31"/>
        <v>200958414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Адамант Кепитъл Мениджмънт ЕАД</v>
      </c>
      <c r="B445" s="625" t="str">
        <f t="shared" si="31"/>
        <v>200958414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Адамант Кепитъл Мениджмънт ЕАД</v>
      </c>
      <c r="B446" s="625" t="str">
        <f t="shared" si="31"/>
        <v>200958414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Адамант Кепитъл Мениджмънт ЕАД</v>
      </c>
      <c r="B447" s="625" t="str">
        <f t="shared" si="31"/>
        <v>200958414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Адамант Кепитъл Мениджмънт ЕАД</v>
      </c>
      <c r="B448" s="625" t="str">
        <f t="shared" si="31"/>
        <v>200958414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Адамант Кепитъл Мениджмънт ЕАД</v>
      </c>
      <c r="B449" s="625" t="str">
        <f t="shared" si="31"/>
        <v>200958414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Адамант Кепитъл Мениджмънт ЕАД</v>
      </c>
      <c r="B450" s="625" t="str">
        <f t="shared" si="31"/>
        <v>200958414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Адамант Кепитъл Мениджмънт ЕАД</v>
      </c>
      <c r="B451" s="625" t="str">
        <f t="shared" si="31"/>
        <v>200958414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Адамант Кепитъл Мениджмънт ЕАД</v>
      </c>
      <c r="B452" s="625" t="str">
        <f t="shared" si="31"/>
        <v>200958414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Адамант Кепитъл Мениджмънт ЕАД</v>
      </c>
      <c r="B453" s="625" t="str">
        <f t="shared" si="31"/>
        <v>200958414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Адамант Кепитъл Мениджмънт ЕАД</v>
      </c>
      <c r="B454" s="625" t="str">
        <f t="shared" si="31"/>
        <v>200958414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Адамант Кепитъл Мениджмънт ЕАД</v>
      </c>
      <c r="B455" s="625" t="str">
        <f t="shared" si="31"/>
        <v>200958414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Адамант Кепитъл Мениджмънт ЕАД</v>
      </c>
      <c r="B456" s="625" t="str">
        <f t="shared" si="31"/>
        <v>200958414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Адамант Кепитъл Мениджмънт ЕАД</v>
      </c>
      <c r="B457" s="625" t="str">
        <f t="shared" si="31"/>
        <v>200958414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Адамант Кепитъл Мениджмънт ЕАД</v>
      </c>
      <c r="B458" s="625" t="str">
        <f t="shared" si="31"/>
        <v>200958414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Адамант Кепитъл Мениджмънт ЕАД</v>
      </c>
      <c r="B459" s="625" t="str">
        <f t="shared" si="31"/>
        <v>200958414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Адамант Кепитъл Мениджмънт ЕАД</v>
      </c>
      <c r="B461" s="625" t="str">
        <f t="shared" ref="B461:B524" si="34">pdeBulstat</f>
        <v>200958414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Адамант Кепитъл Мениджмънт ЕАД</v>
      </c>
      <c r="B462" s="625" t="str">
        <f t="shared" si="34"/>
        <v>200958414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0</v>
      </c>
    </row>
    <row r="463" spans="1:8">
      <c r="A463" s="625" t="str">
        <f t="shared" si="33"/>
        <v>Адамант Кепитъл Мениджмънт ЕАД</v>
      </c>
      <c r="B463" s="625" t="str">
        <f t="shared" si="34"/>
        <v>200958414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0</v>
      </c>
    </row>
    <row r="464" spans="1:8">
      <c r="A464" s="625" t="str">
        <f t="shared" si="33"/>
        <v>Адамант Кепитъл Мениджмънт ЕАД</v>
      </c>
      <c r="B464" s="625" t="str">
        <f t="shared" si="34"/>
        <v>200958414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0</v>
      </c>
    </row>
    <row r="465" spans="1:8">
      <c r="A465" s="625" t="str">
        <f t="shared" si="33"/>
        <v>Адамант Кепитъл Мениджмънт ЕАД</v>
      </c>
      <c r="B465" s="625" t="str">
        <f t="shared" si="34"/>
        <v>200958414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Адамант Кепитъл Мениджмънт ЕАД</v>
      </c>
      <c r="B466" s="625" t="str">
        <f t="shared" si="34"/>
        <v>200958414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0</v>
      </c>
    </row>
    <row r="467" spans="1:8">
      <c r="A467" s="625" t="str">
        <f t="shared" si="33"/>
        <v>Адамант Кепитъл Мениджмънт ЕАД</v>
      </c>
      <c r="B467" s="625" t="str">
        <f t="shared" si="34"/>
        <v>200958414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0</v>
      </c>
    </row>
    <row r="468" spans="1:8">
      <c r="A468" s="625" t="str">
        <f t="shared" si="33"/>
        <v>Адамант Кепитъл Мениджмънт ЕАД</v>
      </c>
      <c r="B468" s="625" t="str">
        <f t="shared" si="34"/>
        <v>200958414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0</v>
      </c>
    </row>
    <row r="469" spans="1:8">
      <c r="A469" s="625" t="str">
        <f t="shared" si="33"/>
        <v>Адамант Кепитъл Мениджмънт ЕАД</v>
      </c>
      <c r="B469" s="625" t="str">
        <f t="shared" si="34"/>
        <v>200958414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0</v>
      </c>
    </row>
    <row r="470" spans="1:8">
      <c r="A470" s="625" t="str">
        <f t="shared" si="33"/>
        <v>Адамант Кепитъл Мениджмънт ЕАД</v>
      </c>
      <c r="B470" s="625" t="str">
        <f t="shared" si="34"/>
        <v>200958414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Адамант Кепитъл Мениджмънт ЕАД</v>
      </c>
      <c r="B471" s="625" t="str">
        <f t="shared" si="34"/>
        <v>200958414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Адамант Кепитъл Мениджмънт ЕАД</v>
      </c>
      <c r="B472" s="625" t="str">
        <f t="shared" si="34"/>
        <v>200958414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Адамант Кепитъл Мениджмънт ЕАД</v>
      </c>
      <c r="B473" s="625" t="str">
        <f t="shared" si="34"/>
        <v>200958414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Адамант Кепитъл Мениджмънт ЕАД</v>
      </c>
      <c r="B474" s="625" t="str">
        <f t="shared" si="34"/>
        <v>200958414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Адамант Кепитъл Мениджмънт ЕАД</v>
      </c>
      <c r="B475" s="625" t="str">
        <f t="shared" si="34"/>
        <v>200958414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Адамант Кепитъл Мениджмънт ЕАД</v>
      </c>
      <c r="B476" s="625" t="str">
        <f t="shared" si="34"/>
        <v>200958414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0</v>
      </c>
    </row>
    <row r="477" spans="1:8">
      <c r="A477" s="625" t="str">
        <f t="shared" si="33"/>
        <v>Адамант Кепитъл Мениджмънт ЕАД</v>
      </c>
      <c r="B477" s="625" t="str">
        <f t="shared" si="34"/>
        <v>200958414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8034</v>
      </c>
    </row>
    <row r="478" spans="1:8">
      <c r="A478" s="625" t="str">
        <f t="shared" si="33"/>
        <v>Адамант Кепитъл Мениджмънт ЕАД</v>
      </c>
      <c r="B478" s="625" t="str">
        <f t="shared" si="34"/>
        <v>200958414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8034</v>
      </c>
    </row>
    <row r="479" spans="1:8">
      <c r="A479" s="625" t="str">
        <f t="shared" si="33"/>
        <v>Адамант Кепитъл Мениджмънт ЕАД</v>
      </c>
      <c r="B479" s="625" t="str">
        <f t="shared" si="34"/>
        <v>200958414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Адамант Кепитъл Мениджмънт ЕАД</v>
      </c>
      <c r="B480" s="625" t="str">
        <f t="shared" si="34"/>
        <v>200958414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Адамант Кепитъл Мениджмънт ЕАД</v>
      </c>
      <c r="B481" s="625" t="str">
        <f t="shared" si="34"/>
        <v>200958414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Адамант Кепитъл Мениджмънт ЕАД</v>
      </c>
      <c r="B482" s="625" t="str">
        <f t="shared" si="34"/>
        <v>200958414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Адамант Кепитъл Мениджмънт ЕАД</v>
      </c>
      <c r="B483" s="625" t="str">
        <f t="shared" si="34"/>
        <v>200958414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Адамант Кепитъл Мениджмънт ЕАД</v>
      </c>
      <c r="B484" s="625" t="str">
        <f t="shared" si="34"/>
        <v>200958414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Адамант Кепитъл Мениджмънт ЕАД</v>
      </c>
      <c r="B485" s="625" t="str">
        <f t="shared" si="34"/>
        <v>200958414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Адамант Кепитъл Мениджмънт ЕАД</v>
      </c>
      <c r="B486" s="625" t="str">
        <f t="shared" si="34"/>
        <v>200958414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Адамант Кепитъл Мениджмънт ЕАД</v>
      </c>
      <c r="B487" s="625" t="str">
        <f t="shared" si="34"/>
        <v>200958414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Адамант Кепитъл Мениджмънт ЕАД</v>
      </c>
      <c r="B488" s="625" t="str">
        <f t="shared" si="34"/>
        <v>200958414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8034</v>
      </c>
    </row>
    <row r="489" spans="1:8">
      <c r="A489" s="625" t="str">
        <f t="shared" si="33"/>
        <v>Адамант Кепитъл Мениджмънт ЕАД</v>
      </c>
      <c r="B489" s="625" t="str">
        <f t="shared" si="34"/>
        <v>200958414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Адамант Кепитъл Мениджмънт ЕАД</v>
      </c>
      <c r="B490" s="625" t="str">
        <f t="shared" si="34"/>
        <v>200958414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8034</v>
      </c>
    </row>
    <row r="491" spans="1:8">
      <c r="A491" s="625" t="str">
        <f t="shared" si="33"/>
        <v>Адамант Кепитъл Мениджмънт ЕАД</v>
      </c>
      <c r="B491" s="625" t="str">
        <f t="shared" si="34"/>
        <v>200958414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Адамант Кепитъл Мениджмънт ЕАД</v>
      </c>
      <c r="B492" s="625" t="str">
        <f t="shared" si="34"/>
        <v>200958414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Адамант Кепитъл Мениджмънт ЕАД</v>
      </c>
      <c r="B493" s="625" t="str">
        <f t="shared" si="34"/>
        <v>200958414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Адамант Кепитъл Мениджмънт ЕАД</v>
      </c>
      <c r="B494" s="625" t="str">
        <f t="shared" si="34"/>
        <v>200958414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Адамант Кепитъл Мениджмънт ЕАД</v>
      </c>
      <c r="B495" s="625" t="str">
        <f t="shared" si="34"/>
        <v>200958414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Адамант Кепитъл Мениджмънт ЕАД</v>
      </c>
      <c r="B496" s="625" t="str">
        <f t="shared" si="34"/>
        <v>200958414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0</v>
      </c>
    </row>
    <row r="497" spans="1:8">
      <c r="A497" s="625" t="str">
        <f t="shared" si="33"/>
        <v>Адамант Кепитъл Мениджмънт ЕАД</v>
      </c>
      <c r="B497" s="625" t="str">
        <f t="shared" si="34"/>
        <v>200958414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0</v>
      </c>
    </row>
    <row r="498" spans="1:8">
      <c r="A498" s="625" t="str">
        <f t="shared" si="33"/>
        <v>Адамант Кепитъл Мениджмънт ЕАД</v>
      </c>
      <c r="B498" s="625" t="str">
        <f t="shared" si="34"/>
        <v>200958414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Адамант Кепитъл Мениджмънт ЕАД</v>
      </c>
      <c r="B499" s="625" t="str">
        <f t="shared" si="34"/>
        <v>200958414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0</v>
      </c>
    </row>
    <row r="500" spans="1:8">
      <c r="A500" s="625" t="str">
        <f t="shared" si="33"/>
        <v>Адамант Кепитъл Мениджмънт ЕАД</v>
      </c>
      <c r="B500" s="625" t="str">
        <f t="shared" si="34"/>
        <v>200958414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Адамант Кепитъл Мениджмънт ЕАД</v>
      </c>
      <c r="B501" s="625" t="str">
        <f t="shared" si="34"/>
        <v>200958414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Адамант Кепитъл Мениджмънт ЕАД</v>
      </c>
      <c r="B502" s="625" t="str">
        <f t="shared" si="34"/>
        <v>200958414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Адамант Кепитъл Мениджмънт ЕАД</v>
      </c>
      <c r="B503" s="625" t="str">
        <f t="shared" si="34"/>
        <v>200958414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Адамант Кепитъл Мениджмънт ЕАД</v>
      </c>
      <c r="B504" s="625" t="str">
        <f t="shared" si="34"/>
        <v>200958414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Адамант Кепитъл Мениджмънт ЕАД</v>
      </c>
      <c r="B505" s="625" t="str">
        <f t="shared" si="34"/>
        <v>200958414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Адамант Кепитъл Мениджмънт ЕАД</v>
      </c>
      <c r="B506" s="625" t="str">
        <f t="shared" si="34"/>
        <v>200958414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0</v>
      </c>
    </row>
    <row r="507" spans="1:8">
      <c r="A507" s="625" t="str">
        <f t="shared" si="33"/>
        <v>Адамант Кепитъл Мениджмънт ЕАД</v>
      </c>
      <c r="B507" s="625" t="str">
        <f t="shared" si="34"/>
        <v>200958414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Адамант Кепитъл Мениджмънт ЕАД</v>
      </c>
      <c r="B508" s="625" t="str">
        <f t="shared" si="34"/>
        <v>200958414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Адамант Кепитъл Мениджмънт ЕАД</v>
      </c>
      <c r="B509" s="625" t="str">
        <f t="shared" si="34"/>
        <v>200958414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Адамант Кепитъл Мениджмънт ЕАД</v>
      </c>
      <c r="B510" s="625" t="str">
        <f t="shared" si="34"/>
        <v>200958414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Адамант Кепитъл Мениджмънт ЕАД</v>
      </c>
      <c r="B511" s="625" t="str">
        <f t="shared" si="34"/>
        <v>200958414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Адамант Кепитъл Мениджмънт ЕАД</v>
      </c>
      <c r="B512" s="625" t="str">
        <f t="shared" si="34"/>
        <v>200958414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Адамант Кепитъл Мениджмънт ЕАД</v>
      </c>
      <c r="B513" s="625" t="str">
        <f t="shared" si="34"/>
        <v>200958414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Адамант Кепитъл Мениджмънт ЕАД</v>
      </c>
      <c r="B514" s="625" t="str">
        <f t="shared" si="34"/>
        <v>200958414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Адамант Кепитъл Мениджмънт ЕАД</v>
      </c>
      <c r="B515" s="625" t="str">
        <f t="shared" si="34"/>
        <v>200958414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Адамант Кепитъл Мениджмънт ЕАД</v>
      </c>
      <c r="B516" s="625" t="str">
        <f t="shared" si="34"/>
        <v>200958414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Адамант Кепитъл Мениджмънт ЕАД</v>
      </c>
      <c r="B517" s="625" t="str">
        <f t="shared" si="34"/>
        <v>200958414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Адамант Кепитъл Мениджмънт ЕАД</v>
      </c>
      <c r="B518" s="625" t="str">
        <f t="shared" si="34"/>
        <v>200958414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Адамант Кепитъл Мениджмънт ЕАД</v>
      </c>
      <c r="B519" s="625" t="str">
        <f t="shared" si="34"/>
        <v>200958414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Адамант Кепитъл Мениджмънт ЕАД</v>
      </c>
      <c r="B520" s="625" t="str">
        <f t="shared" si="34"/>
        <v>200958414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0</v>
      </c>
    </row>
    <row r="521" spans="1:8">
      <c r="A521" s="625" t="str">
        <f t="shared" si="33"/>
        <v>Адамант Кепитъл Мениджмънт ЕАД</v>
      </c>
      <c r="B521" s="625" t="str">
        <f t="shared" si="34"/>
        <v>200958414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Адамант Кепитъл Мениджмънт ЕАД</v>
      </c>
      <c r="B522" s="625" t="str">
        <f t="shared" si="34"/>
        <v>200958414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Адамант Кепитъл Мениджмънт ЕАД</v>
      </c>
      <c r="B523" s="625" t="str">
        <f t="shared" si="34"/>
        <v>200958414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Адамант Кепитъл Мениджмънт ЕАД</v>
      </c>
      <c r="B524" s="625" t="str">
        <f t="shared" si="34"/>
        <v>200958414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Адамант Кепитъл Мениджмънт ЕАД</v>
      </c>
      <c r="B525" s="625" t="str">
        <f t="shared" ref="B525:B588" si="37">pdeBulstat</f>
        <v>200958414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Адамант Кепитъл Мениджмънт ЕАД</v>
      </c>
      <c r="B526" s="625" t="str">
        <f t="shared" si="37"/>
        <v>200958414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Адамант Кепитъл Мениджмънт ЕАД</v>
      </c>
      <c r="B527" s="625" t="str">
        <f t="shared" si="37"/>
        <v>200958414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Адамант Кепитъл Мениджмънт ЕАД</v>
      </c>
      <c r="B528" s="625" t="str">
        <f t="shared" si="37"/>
        <v>200958414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Адамант Кепитъл Мениджмънт ЕАД</v>
      </c>
      <c r="B529" s="625" t="str">
        <f t="shared" si="37"/>
        <v>200958414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Адамант Кепитъл Мениджмънт ЕАД</v>
      </c>
      <c r="B530" s="625" t="str">
        <f t="shared" si="37"/>
        <v>200958414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Адамант Кепитъл Мениджмънт ЕАД</v>
      </c>
      <c r="B531" s="625" t="str">
        <f t="shared" si="37"/>
        <v>200958414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Адамант Кепитъл Мениджмънт ЕАД</v>
      </c>
      <c r="B532" s="625" t="str">
        <f t="shared" si="37"/>
        <v>200958414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Адамант Кепитъл Мениджмънт ЕАД</v>
      </c>
      <c r="B533" s="625" t="str">
        <f t="shared" si="37"/>
        <v>200958414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Адамант Кепитъл Мениджмънт ЕАД</v>
      </c>
      <c r="B534" s="625" t="str">
        <f t="shared" si="37"/>
        <v>200958414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Адамант Кепитъл Мениджмънт ЕАД</v>
      </c>
      <c r="B535" s="625" t="str">
        <f t="shared" si="37"/>
        <v>200958414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Адамант Кепитъл Мениджмънт ЕАД</v>
      </c>
      <c r="B536" s="625" t="str">
        <f t="shared" si="37"/>
        <v>200958414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Адамант Кепитъл Мениджмънт ЕАД</v>
      </c>
      <c r="B537" s="625" t="str">
        <f t="shared" si="37"/>
        <v>200958414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Адамант Кепитъл Мениджмънт ЕАД</v>
      </c>
      <c r="B538" s="625" t="str">
        <f t="shared" si="37"/>
        <v>200958414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Адамант Кепитъл Мениджмънт ЕАД</v>
      </c>
      <c r="B539" s="625" t="str">
        <f t="shared" si="37"/>
        <v>200958414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Адамант Кепитъл Мениджмънт ЕАД</v>
      </c>
      <c r="B540" s="625" t="str">
        <f t="shared" si="37"/>
        <v>200958414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Адамант Кепитъл Мениджмънт ЕАД</v>
      </c>
      <c r="B541" s="625" t="str">
        <f t="shared" si="37"/>
        <v>200958414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Адамант Кепитъл Мениджмънт ЕАД</v>
      </c>
      <c r="B542" s="625" t="str">
        <f t="shared" si="37"/>
        <v>200958414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Адамант Кепитъл Мениджмънт ЕАД</v>
      </c>
      <c r="B543" s="625" t="str">
        <f t="shared" si="37"/>
        <v>200958414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Адамант Кепитъл Мениджмънт ЕАД</v>
      </c>
      <c r="B544" s="625" t="str">
        <f t="shared" si="37"/>
        <v>200958414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Адамант Кепитъл Мениджмънт ЕАД</v>
      </c>
      <c r="B545" s="625" t="str">
        <f t="shared" si="37"/>
        <v>200958414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Адамант Кепитъл Мениджмънт ЕАД</v>
      </c>
      <c r="B546" s="625" t="str">
        <f t="shared" si="37"/>
        <v>200958414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Адамант Кепитъл Мениджмънт ЕАД</v>
      </c>
      <c r="B547" s="625" t="str">
        <f t="shared" si="37"/>
        <v>200958414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Адамант Кепитъл Мениджмънт ЕАД</v>
      </c>
      <c r="B548" s="625" t="str">
        <f t="shared" si="37"/>
        <v>200958414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Адамант Кепитъл Мениджмънт ЕАД</v>
      </c>
      <c r="B549" s="625" t="str">
        <f t="shared" si="37"/>
        <v>200958414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Адамант Кепитъл Мениджмънт ЕАД</v>
      </c>
      <c r="B550" s="625" t="str">
        <f t="shared" si="37"/>
        <v>200958414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Адамант Кепитъл Мениджмънт ЕАД</v>
      </c>
      <c r="B551" s="625" t="str">
        <f t="shared" si="37"/>
        <v>200958414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Адамант Кепитъл Мениджмънт ЕАД</v>
      </c>
      <c r="B552" s="625" t="str">
        <f t="shared" si="37"/>
        <v>200958414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0</v>
      </c>
    </row>
    <row r="553" spans="1:8">
      <c r="A553" s="625" t="str">
        <f t="shared" si="36"/>
        <v>Адамант Кепитъл Мениджмънт ЕАД</v>
      </c>
      <c r="B553" s="625" t="str">
        <f t="shared" si="37"/>
        <v>200958414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0</v>
      </c>
    </row>
    <row r="554" spans="1:8">
      <c r="A554" s="625" t="str">
        <f t="shared" si="36"/>
        <v>Адамант Кепитъл Мениджмънт ЕАД</v>
      </c>
      <c r="B554" s="625" t="str">
        <f t="shared" si="37"/>
        <v>200958414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0</v>
      </c>
    </row>
    <row r="555" spans="1:8">
      <c r="A555" s="625" t="str">
        <f t="shared" si="36"/>
        <v>Адамант Кепитъл Мениджмънт ЕАД</v>
      </c>
      <c r="B555" s="625" t="str">
        <f t="shared" si="37"/>
        <v>200958414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Адамант Кепитъл Мениджмънт ЕАД</v>
      </c>
      <c r="B556" s="625" t="str">
        <f t="shared" si="37"/>
        <v>200958414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0</v>
      </c>
    </row>
    <row r="557" spans="1:8">
      <c r="A557" s="625" t="str">
        <f t="shared" si="36"/>
        <v>Адамант Кепитъл Мениджмънт ЕАД</v>
      </c>
      <c r="B557" s="625" t="str">
        <f t="shared" si="37"/>
        <v>200958414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0</v>
      </c>
    </row>
    <row r="558" spans="1:8">
      <c r="A558" s="625" t="str">
        <f t="shared" si="36"/>
        <v>Адамант Кепитъл Мениджмънт ЕАД</v>
      </c>
      <c r="B558" s="625" t="str">
        <f t="shared" si="37"/>
        <v>200958414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0</v>
      </c>
    </row>
    <row r="559" spans="1:8">
      <c r="A559" s="625" t="str">
        <f t="shared" si="36"/>
        <v>Адамант Кепитъл Мениджмънт ЕАД</v>
      </c>
      <c r="B559" s="625" t="str">
        <f t="shared" si="37"/>
        <v>200958414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0</v>
      </c>
    </row>
    <row r="560" spans="1:8">
      <c r="A560" s="625" t="str">
        <f t="shared" si="36"/>
        <v>Адамант Кепитъл Мениджмънт ЕАД</v>
      </c>
      <c r="B560" s="625" t="str">
        <f t="shared" si="37"/>
        <v>200958414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Адамант Кепитъл Мениджмънт ЕАД</v>
      </c>
      <c r="B561" s="625" t="str">
        <f t="shared" si="37"/>
        <v>200958414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Адамант Кепитъл Мениджмънт ЕАД</v>
      </c>
      <c r="B562" s="625" t="str">
        <f t="shared" si="37"/>
        <v>200958414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Адамант Кепитъл Мениджмънт ЕАД</v>
      </c>
      <c r="B563" s="625" t="str">
        <f t="shared" si="37"/>
        <v>200958414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Адамант Кепитъл Мениджмънт ЕАД</v>
      </c>
      <c r="B564" s="625" t="str">
        <f t="shared" si="37"/>
        <v>200958414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Адамант Кепитъл Мениджмънт ЕАД</v>
      </c>
      <c r="B565" s="625" t="str">
        <f t="shared" si="37"/>
        <v>200958414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Адамант Кепитъл Мениджмънт ЕАД</v>
      </c>
      <c r="B566" s="625" t="str">
        <f t="shared" si="37"/>
        <v>200958414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0</v>
      </c>
    </row>
    <row r="567" spans="1:8">
      <c r="A567" s="625" t="str">
        <f t="shared" si="36"/>
        <v>Адамант Кепитъл Мениджмънт ЕАД</v>
      </c>
      <c r="B567" s="625" t="str">
        <f t="shared" si="37"/>
        <v>200958414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8034</v>
      </c>
    </row>
    <row r="568" spans="1:8">
      <c r="A568" s="625" t="str">
        <f t="shared" si="36"/>
        <v>Адамант Кепитъл Мениджмънт ЕАД</v>
      </c>
      <c r="B568" s="625" t="str">
        <f t="shared" si="37"/>
        <v>200958414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8034</v>
      </c>
    </row>
    <row r="569" spans="1:8">
      <c r="A569" s="625" t="str">
        <f t="shared" si="36"/>
        <v>Адамант Кепитъл Мениджмънт ЕАД</v>
      </c>
      <c r="B569" s="625" t="str">
        <f t="shared" si="37"/>
        <v>200958414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Адамант Кепитъл Мениджмънт ЕАД</v>
      </c>
      <c r="B570" s="625" t="str">
        <f t="shared" si="37"/>
        <v>200958414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Адамант Кепитъл Мениджмънт ЕАД</v>
      </c>
      <c r="B571" s="625" t="str">
        <f t="shared" si="37"/>
        <v>200958414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Адамант Кепитъл Мениджмънт ЕАД</v>
      </c>
      <c r="B572" s="625" t="str">
        <f t="shared" si="37"/>
        <v>200958414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Адамант Кепитъл Мениджмънт ЕАД</v>
      </c>
      <c r="B573" s="625" t="str">
        <f t="shared" si="37"/>
        <v>200958414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Адамант Кепитъл Мениджмънт ЕАД</v>
      </c>
      <c r="B574" s="625" t="str">
        <f t="shared" si="37"/>
        <v>200958414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Адамант Кепитъл Мениджмънт ЕАД</v>
      </c>
      <c r="B575" s="625" t="str">
        <f t="shared" si="37"/>
        <v>200958414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Адамант Кепитъл Мениджмънт ЕАД</v>
      </c>
      <c r="B576" s="625" t="str">
        <f t="shared" si="37"/>
        <v>200958414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Адамант Кепитъл Мениджмънт ЕАД</v>
      </c>
      <c r="B577" s="625" t="str">
        <f t="shared" si="37"/>
        <v>200958414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Адамант Кепитъл Мениджмънт ЕАД</v>
      </c>
      <c r="B578" s="625" t="str">
        <f t="shared" si="37"/>
        <v>200958414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8034</v>
      </c>
    </row>
    <row r="579" spans="1:8">
      <c r="A579" s="625" t="str">
        <f t="shared" si="36"/>
        <v>Адамант Кепитъл Мениджмънт ЕАД</v>
      </c>
      <c r="B579" s="625" t="str">
        <f t="shared" si="37"/>
        <v>200958414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Адамант Кепитъл Мениджмънт ЕАД</v>
      </c>
      <c r="B580" s="625" t="str">
        <f t="shared" si="37"/>
        <v>200958414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8034</v>
      </c>
    </row>
    <row r="581" spans="1:8">
      <c r="A581" s="625" t="str">
        <f t="shared" si="36"/>
        <v>Адамант Кепитъл Мениджмънт ЕАД</v>
      </c>
      <c r="B581" s="625" t="str">
        <f t="shared" si="37"/>
        <v>200958414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Адамант Кепитъл Мениджмънт ЕАД</v>
      </c>
      <c r="B582" s="625" t="str">
        <f t="shared" si="37"/>
        <v>200958414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Адамант Кепитъл Мениджмънт ЕАД</v>
      </c>
      <c r="B583" s="625" t="str">
        <f t="shared" si="37"/>
        <v>200958414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Адамант Кепитъл Мениджмънт ЕАД</v>
      </c>
      <c r="B584" s="625" t="str">
        <f t="shared" si="37"/>
        <v>200958414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Адамант Кепитъл Мениджмънт ЕАД</v>
      </c>
      <c r="B585" s="625" t="str">
        <f t="shared" si="37"/>
        <v>200958414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Адамант Кепитъл Мениджмънт ЕАД</v>
      </c>
      <c r="B586" s="625" t="str">
        <f t="shared" si="37"/>
        <v>200958414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Адамант Кепитъл Мениджмънт ЕАД</v>
      </c>
      <c r="B587" s="625" t="str">
        <f t="shared" si="37"/>
        <v>200958414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Адамант Кепитъл Мениджмънт ЕАД</v>
      </c>
      <c r="B588" s="625" t="str">
        <f t="shared" si="37"/>
        <v>200958414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Адамант Кепитъл Мениджмънт ЕАД</v>
      </c>
      <c r="B589" s="625" t="str">
        <f t="shared" ref="B589:B652" si="40">pdeBulstat</f>
        <v>200958414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Адамант Кепитъл Мениджмънт ЕАД</v>
      </c>
      <c r="B590" s="625" t="str">
        <f t="shared" si="40"/>
        <v>200958414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Адамант Кепитъл Мениджмънт ЕАД</v>
      </c>
      <c r="B591" s="625" t="str">
        <f t="shared" si="40"/>
        <v>200958414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Адамант Кепитъл Мениджмънт ЕАД</v>
      </c>
      <c r="B592" s="625" t="str">
        <f t="shared" si="40"/>
        <v>200958414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Адамант Кепитъл Мениджмънт ЕАД</v>
      </c>
      <c r="B593" s="625" t="str">
        <f t="shared" si="40"/>
        <v>200958414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Адамант Кепитъл Мениджмънт ЕАД</v>
      </c>
      <c r="B594" s="625" t="str">
        <f t="shared" si="40"/>
        <v>200958414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Адамант Кепитъл Мениджмънт ЕАД</v>
      </c>
      <c r="B595" s="625" t="str">
        <f t="shared" si="40"/>
        <v>200958414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Адамант Кепитъл Мениджмънт ЕАД</v>
      </c>
      <c r="B596" s="625" t="str">
        <f t="shared" si="40"/>
        <v>200958414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Адамант Кепитъл Мениджмънт ЕАД</v>
      </c>
      <c r="B597" s="625" t="str">
        <f t="shared" si="40"/>
        <v>200958414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Адамант Кепитъл Мениджмънт ЕАД</v>
      </c>
      <c r="B598" s="625" t="str">
        <f t="shared" si="40"/>
        <v>200958414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Адамант Кепитъл Мениджмънт ЕАД</v>
      </c>
      <c r="B599" s="625" t="str">
        <f t="shared" si="40"/>
        <v>200958414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Адамант Кепитъл Мениджмънт ЕАД</v>
      </c>
      <c r="B600" s="625" t="str">
        <f t="shared" si="40"/>
        <v>200958414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Адамант Кепитъл Мениджмънт ЕАД</v>
      </c>
      <c r="B601" s="625" t="str">
        <f t="shared" si="40"/>
        <v>200958414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Адамант Кепитъл Мениджмънт ЕАД</v>
      </c>
      <c r="B602" s="625" t="str">
        <f t="shared" si="40"/>
        <v>200958414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Адамант Кепитъл Мениджмънт ЕАД</v>
      </c>
      <c r="B603" s="625" t="str">
        <f t="shared" si="40"/>
        <v>200958414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Адамант Кепитъл Мениджмънт ЕАД</v>
      </c>
      <c r="B604" s="625" t="str">
        <f t="shared" si="40"/>
        <v>200958414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Адамант Кепитъл Мениджмънт ЕАД</v>
      </c>
      <c r="B605" s="625" t="str">
        <f t="shared" si="40"/>
        <v>200958414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Адамант Кепитъл Мениджмънт ЕАД</v>
      </c>
      <c r="B606" s="625" t="str">
        <f t="shared" si="40"/>
        <v>200958414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Адамант Кепитъл Мениджмънт ЕАД</v>
      </c>
      <c r="B607" s="625" t="str">
        <f t="shared" si="40"/>
        <v>200958414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Адамант Кепитъл Мениджмънт ЕАД</v>
      </c>
      <c r="B608" s="625" t="str">
        <f t="shared" si="40"/>
        <v>200958414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Адамант Кепитъл Мениджмънт ЕАД</v>
      </c>
      <c r="B609" s="625" t="str">
        <f t="shared" si="40"/>
        <v>200958414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Адамант Кепитъл Мениджмънт ЕАД</v>
      </c>
      <c r="B610" s="625" t="str">
        <f t="shared" si="40"/>
        <v>200958414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Адамант Кепитъл Мениджмънт ЕАД</v>
      </c>
      <c r="B611" s="625" t="str">
        <f t="shared" si="40"/>
        <v>200958414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Адамант Кепитъл Мениджмънт ЕАД</v>
      </c>
      <c r="B612" s="625" t="str">
        <f t="shared" si="40"/>
        <v>200958414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Адамант Кепитъл Мениджмънт ЕАД</v>
      </c>
      <c r="B613" s="625" t="str">
        <f t="shared" si="40"/>
        <v>200958414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Адамант Кепитъл Мениджмънт ЕАД</v>
      </c>
      <c r="B614" s="625" t="str">
        <f t="shared" si="40"/>
        <v>200958414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Адамант Кепитъл Мениджмънт ЕАД</v>
      </c>
      <c r="B615" s="625" t="str">
        <f t="shared" si="40"/>
        <v>200958414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Адамант Кепитъл Мениджмънт ЕАД</v>
      </c>
      <c r="B616" s="625" t="str">
        <f t="shared" si="40"/>
        <v>200958414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Адамант Кепитъл Мениджмънт ЕАД</v>
      </c>
      <c r="B617" s="625" t="str">
        <f t="shared" si="40"/>
        <v>200958414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Адамант Кепитъл Мениджмънт ЕАД</v>
      </c>
      <c r="B618" s="625" t="str">
        <f t="shared" si="40"/>
        <v>200958414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Адамант Кепитъл Мениджмънт ЕАД</v>
      </c>
      <c r="B619" s="625" t="str">
        <f t="shared" si="40"/>
        <v>200958414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Адамант Кепитъл Мениджмънт ЕАД</v>
      </c>
      <c r="B620" s="625" t="str">
        <f t="shared" si="40"/>
        <v>200958414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Адамант Кепитъл Мениджмънт ЕАД</v>
      </c>
      <c r="B621" s="625" t="str">
        <f t="shared" si="40"/>
        <v>200958414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Адамант Кепитъл Мениджмънт ЕАД</v>
      </c>
      <c r="B622" s="625" t="str">
        <f t="shared" si="40"/>
        <v>200958414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Адамант Кепитъл Мениджмънт ЕАД</v>
      </c>
      <c r="B623" s="625" t="str">
        <f t="shared" si="40"/>
        <v>200958414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Адамант Кепитъл Мениджмънт ЕАД</v>
      </c>
      <c r="B624" s="625" t="str">
        <f t="shared" si="40"/>
        <v>200958414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Адамант Кепитъл Мениджмънт ЕАД</v>
      </c>
      <c r="B625" s="625" t="str">
        <f t="shared" si="40"/>
        <v>200958414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Адамант Кепитъл Мениджмънт ЕАД</v>
      </c>
      <c r="B626" s="625" t="str">
        <f t="shared" si="40"/>
        <v>200958414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Адамант Кепитъл Мениджмънт ЕАД</v>
      </c>
      <c r="B627" s="625" t="str">
        <f t="shared" si="40"/>
        <v>200958414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Адамант Кепитъл Мениджмънт ЕАД</v>
      </c>
      <c r="B628" s="625" t="str">
        <f t="shared" si="40"/>
        <v>200958414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Адамант Кепитъл Мениджмънт ЕАД</v>
      </c>
      <c r="B629" s="625" t="str">
        <f t="shared" si="40"/>
        <v>200958414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Адамант Кепитъл Мениджмънт ЕАД</v>
      </c>
      <c r="B630" s="625" t="str">
        <f t="shared" si="40"/>
        <v>200958414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Адамант Кепитъл Мениджмънт ЕАД</v>
      </c>
      <c r="B631" s="625" t="str">
        <f t="shared" si="40"/>
        <v>200958414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Адамант Кепитъл Мениджмънт ЕАД</v>
      </c>
      <c r="B632" s="625" t="str">
        <f t="shared" si="40"/>
        <v>200958414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Адамант Кепитъл Мениджмънт ЕАД</v>
      </c>
      <c r="B633" s="625" t="str">
        <f t="shared" si="40"/>
        <v>200958414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Адамант Кепитъл Мениджмънт ЕАД</v>
      </c>
      <c r="B634" s="625" t="str">
        <f t="shared" si="40"/>
        <v>200958414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Адамант Кепитъл Мениджмънт ЕАД</v>
      </c>
      <c r="B635" s="625" t="str">
        <f t="shared" si="40"/>
        <v>200958414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Адамант Кепитъл Мениджмънт ЕАД</v>
      </c>
      <c r="B636" s="625" t="str">
        <f t="shared" si="40"/>
        <v>200958414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Адамант Кепитъл Мениджмънт ЕАД</v>
      </c>
      <c r="B637" s="625" t="str">
        <f t="shared" si="40"/>
        <v>200958414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Адамант Кепитъл Мениджмънт ЕАД</v>
      </c>
      <c r="B638" s="625" t="str">
        <f t="shared" si="40"/>
        <v>200958414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Адамант Кепитъл Мениджмънт ЕАД</v>
      </c>
      <c r="B639" s="625" t="str">
        <f t="shared" si="40"/>
        <v>200958414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Адамант Кепитъл Мениджмънт ЕАД</v>
      </c>
      <c r="B640" s="625" t="str">
        <f t="shared" si="40"/>
        <v>200958414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Адамант Кепитъл Мениджмънт ЕАД</v>
      </c>
      <c r="B641" s="625" t="str">
        <f t="shared" si="40"/>
        <v>200958414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Адамант Кепитъл Мениджмънт ЕАД</v>
      </c>
      <c r="B642" s="625" t="str">
        <f t="shared" si="40"/>
        <v>200958414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0</v>
      </c>
    </row>
    <row r="643" spans="1:8">
      <c r="A643" s="625" t="str">
        <f t="shared" si="39"/>
        <v>Адамант Кепитъл Мениджмънт ЕАД</v>
      </c>
      <c r="B643" s="625" t="str">
        <f t="shared" si="40"/>
        <v>200958414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0</v>
      </c>
    </row>
    <row r="644" spans="1:8">
      <c r="A644" s="625" t="str">
        <f t="shared" si="39"/>
        <v>Адамант Кепитъл Мениджмънт ЕАД</v>
      </c>
      <c r="B644" s="625" t="str">
        <f t="shared" si="40"/>
        <v>200958414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0</v>
      </c>
    </row>
    <row r="645" spans="1:8">
      <c r="A645" s="625" t="str">
        <f t="shared" si="39"/>
        <v>Адамант Кепитъл Мениджмънт ЕАД</v>
      </c>
      <c r="B645" s="625" t="str">
        <f t="shared" si="40"/>
        <v>200958414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Адамант Кепитъл Мениджмънт ЕАД</v>
      </c>
      <c r="B646" s="625" t="str">
        <f t="shared" si="40"/>
        <v>200958414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0</v>
      </c>
    </row>
    <row r="647" spans="1:8">
      <c r="A647" s="625" t="str">
        <f t="shared" si="39"/>
        <v>Адамант Кепитъл Мениджмънт ЕАД</v>
      </c>
      <c r="B647" s="625" t="str">
        <f t="shared" si="40"/>
        <v>200958414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0</v>
      </c>
    </row>
    <row r="648" spans="1:8">
      <c r="A648" s="625" t="str">
        <f t="shared" si="39"/>
        <v>Адамант Кепитъл Мениджмънт ЕАД</v>
      </c>
      <c r="B648" s="625" t="str">
        <f t="shared" si="40"/>
        <v>200958414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0</v>
      </c>
    </row>
    <row r="649" spans="1:8">
      <c r="A649" s="625" t="str">
        <f t="shared" si="39"/>
        <v>Адамант Кепитъл Мениджмънт ЕАД</v>
      </c>
      <c r="B649" s="625" t="str">
        <f t="shared" si="40"/>
        <v>200958414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0</v>
      </c>
    </row>
    <row r="650" spans="1:8">
      <c r="A650" s="625" t="str">
        <f t="shared" si="39"/>
        <v>Адамант Кепитъл Мениджмънт ЕАД</v>
      </c>
      <c r="B650" s="625" t="str">
        <f t="shared" si="40"/>
        <v>200958414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Адамант Кепитъл Мениджмънт ЕАД</v>
      </c>
      <c r="B651" s="625" t="str">
        <f t="shared" si="40"/>
        <v>200958414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Адамант Кепитъл Мениджмънт ЕАД</v>
      </c>
      <c r="B652" s="625" t="str">
        <f t="shared" si="40"/>
        <v>200958414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Адамант Кепитъл Мениджмънт ЕАД</v>
      </c>
      <c r="B653" s="625" t="str">
        <f t="shared" ref="B653:B716" si="43">pdeBulstat</f>
        <v>200958414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Адамант Кепитъл Мениджмънт ЕАД</v>
      </c>
      <c r="B654" s="625" t="str">
        <f t="shared" si="43"/>
        <v>200958414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Адамант Кепитъл Мениджмънт ЕАД</v>
      </c>
      <c r="B655" s="625" t="str">
        <f t="shared" si="43"/>
        <v>200958414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Адамант Кепитъл Мениджмънт ЕАД</v>
      </c>
      <c r="B656" s="625" t="str">
        <f t="shared" si="43"/>
        <v>200958414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0</v>
      </c>
    </row>
    <row r="657" spans="1:8">
      <c r="A657" s="625" t="str">
        <f t="shared" si="42"/>
        <v>Адамант Кепитъл Мениджмънт ЕАД</v>
      </c>
      <c r="B657" s="625" t="str">
        <f t="shared" si="43"/>
        <v>200958414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8034</v>
      </c>
    </row>
    <row r="658" spans="1:8">
      <c r="A658" s="625" t="str">
        <f t="shared" si="42"/>
        <v>Адамант Кепитъл Мениджмънт ЕАД</v>
      </c>
      <c r="B658" s="625" t="str">
        <f t="shared" si="43"/>
        <v>200958414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8034</v>
      </c>
    </row>
    <row r="659" spans="1:8">
      <c r="A659" s="625" t="str">
        <f t="shared" si="42"/>
        <v>Адамант Кепитъл Мениджмънт ЕАД</v>
      </c>
      <c r="B659" s="625" t="str">
        <f t="shared" si="43"/>
        <v>200958414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Адамант Кепитъл Мениджмънт ЕАД</v>
      </c>
      <c r="B660" s="625" t="str">
        <f t="shared" si="43"/>
        <v>200958414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Адамант Кепитъл Мениджмънт ЕАД</v>
      </c>
      <c r="B661" s="625" t="str">
        <f t="shared" si="43"/>
        <v>200958414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Адамант Кепитъл Мениджмънт ЕАД</v>
      </c>
      <c r="B662" s="625" t="str">
        <f t="shared" si="43"/>
        <v>200958414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Адамант Кепитъл Мениджмънт ЕАД</v>
      </c>
      <c r="B663" s="625" t="str">
        <f t="shared" si="43"/>
        <v>200958414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Адамант Кепитъл Мениджмънт ЕАД</v>
      </c>
      <c r="B664" s="625" t="str">
        <f t="shared" si="43"/>
        <v>200958414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Адамант Кепитъл Мениджмънт ЕАД</v>
      </c>
      <c r="B665" s="625" t="str">
        <f t="shared" si="43"/>
        <v>200958414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Адамант Кепитъл Мениджмънт ЕАД</v>
      </c>
      <c r="B666" s="625" t="str">
        <f t="shared" si="43"/>
        <v>200958414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Адамант Кепитъл Мениджмънт ЕАД</v>
      </c>
      <c r="B667" s="625" t="str">
        <f t="shared" si="43"/>
        <v>200958414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Адамант Кепитъл Мениджмънт ЕАД</v>
      </c>
      <c r="B668" s="625" t="str">
        <f t="shared" si="43"/>
        <v>200958414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8034</v>
      </c>
    </row>
    <row r="669" spans="1:8">
      <c r="A669" s="625" t="str">
        <f t="shared" si="42"/>
        <v>Адамант Кепитъл Мениджмънт ЕАД</v>
      </c>
      <c r="B669" s="625" t="str">
        <f t="shared" si="43"/>
        <v>200958414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Адамант Кепитъл Мениджмънт ЕАД</v>
      </c>
      <c r="B670" s="625" t="str">
        <f t="shared" si="43"/>
        <v>200958414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8034</v>
      </c>
    </row>
    <row r="671" spans="1:8">
      <c r="A671" s="625" t="str">
        <f t="shared" si="42"/>
        <v>Адамант Кепитъл Мениджмънт ЕАД</v>
      </c>
      <c r="B671" s="625" t="str">
        <f t="shared" si="43"/>
        <v>200958414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Адамант Кепитъл Мениджмънт ЕАД</v>
      </c>
      <c r="B672" s="625" t="str">
        <f t="shared" si="43"/>
        <v>200958414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0</v>
      </c>
    </row>
    <row r="673" spans="1:8">
      <c r="A673" s="625" t="str">
        <f t="shared" si="42"/>
        <v>Адамант Кепитъл Мениджмънт ЕАД</v>
      </c>
      <c r="B673" s="625" t="str">
        <f t="shared" si="43"/>
        <v>200958414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0</v>
      </c>
    </row>
    <row r="674" spans="1:8">
      <c r="A674" s="625" t="str">
        <f t="shared" si="42"/>
        <v>Адамант Кепитъл Мениджмънт ЕАД</v>
      </c>
      <c r="B674" s="625" t="str">
        <f t="shared" si="43"/>
        <v>200958414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0</v>
      </c>
    </row>
    <row r="675" spans="1:8">
      <c r="A675" s="625" t="str">
        <f t="shared" si="42"/>
        <v>Адамант Кепитъл Мениджмънт ЕАД</v>
      </c>
      <c r="B675" s="625" t="str">
        <f t="shared" si="43"/>
        <v>200958414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Адамант Кепитъл Мениджмънт ЕАД</v>
      </c>
      <c r="B676" s="625" t="str">
        <f t="shared" si="43"/>
        <v>200958414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0</v>
      </c>
    </row>
    <row r="677" spans="1:8">
      <c r="A677" s="625" t="str">
        <f t="shared" si="42"/>
        <v>Адамант Кепитъл Мениджмънт ЕАД</v>
      </c>
      <c r="B677" s="625" t="str">
        <f t="shared" si="43"/>
        <v>200958414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Адамант Кепитъл Мениджмънт ЕАД</v>
      </c>
      <c r="B678" s="625" t="str">
        <f t="shared" si="43"/>
        <v>200958414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0</v>
      </c>
    </row>
    <row r="679" spans="1:8">
      <c r="A679" s="625" t="str">
        <f t="shared" si="42"/>
        <v>Адамант Кепитъл Мениджмънт ЕАД</v>
      </c>
      <c r="B679" s="625" t="str">
        <f t="shared" si="43"/>
        <v>200958414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0</v>
      </c>
    </row>
    <row r="680" spans="1:8">
      <c r="A680" s="625" t="str">
        <f t="shared" si="42"/>
        <v>Адамант Кепитъл Мениджмънт ЕАД</v>
      </c>
      <c r="B680" s="625" t="str">
        <f t="shared" si="43"/>
        <v>200958414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Адамант Кепитъл Мениджмънт ЕАД</v>
      </c>
      <c r="B681" s="625" t="str">
        <f t="shared" si="43"/>
        <v>200958414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Адамант Кепитъл Мениджмънт ЕАД</v>
      </c>
      <c r="B682" s="625" t="str">
        <f t="shared" si="43"/>
        <v>200958414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Адамант Кепитъл Мениджмънт ЕАД</v>
      </c>
      <c r="B683" s="625" t="str">
        <f t="shared" si="43"/>
        <v>200958414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Адамант Кепитъл Мениджмънт ЕАД</v>
      </c>
      <c r="B684" s="625" t="str">
        <f t="shared" si="43"/>
        <v>200958414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Адамант Кепитъл Мениджмънт ЕАД</v>
      </c>
      <c r="B685" s="625" t="str">
        <f t="shared" si="43"/>
        <v>200958414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Адамант Кепитъл Мениджмънт ЕАД</v>
      </c>
      <c r="B686" s="625" t="str">
        <f t="shared" si="43"/>
        <v>200958414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0</v>
      </c>
    </row>
    <row r="687" spans="1:8">
      <c r="A687" s="625" t="str">
        <f t="shared" si="42"/>
        <v>Адамант Кепитъл Мениджмънт ЕАД</v>
      </c>
      <c r="B687" s="625" t="str">
        <f t="shared" si="43"/>
        <v>200958414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Адамант Кепитъл Мениджмънт ЕАД</v>
      </c>
      <c r="B688" s="625" t="str">
        <f t="shared" si="43"/>
        <v>200958414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Адамант Кепитъл Мениджмънт ЕАД</v>
      </c>
      <c r="B689" s="625" t="str">
        <f t="shared" si="43"/>
        <v>200958414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Адамант Кепитъл Мениджмънт ЕАД</v>
      </c>
      <c r="B690" s="625" t="str">
        <f t="shared" si="43"/>
        <v>200958414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Адамант Кепитъл Мениджмънт ЕАД</v>
      </c>
      <c r="B691" s="625" t="str">
        <f t="shared" si="43"/>
        <v>200958414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Адамант Кепитъл Мениджмънт ЕАД</v>
      </c>
      <c r="B692" s="625" t="str">
        <f t="shared" si="43"/>
        <v>200958414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Адамант Кепитъл Мениджмънт ЕАД</v>
      </c>
      <c r="B693" s="625" t="str">
        <f t="shared" si="43"/>
        <v>200958414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Адамант Кепитъл Мениджмънт ЕАД</v>
      </c>
      <c r="B694" s="625" t="str">
        <f t="shared" si="43"/>
        <v>200958414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Адамант Кепитъл Мениджмънт ЕАД</v>
      </c>
      <c r="B695" s="625" t="str">
        <f t="shared" si="43"/>
        <v>200958414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Адамант Кепитъл Мениджмънт ЕАД</v>
      </c>
      <c r="B696" s="625" t="str">
        <f t="shared" si="43"/>
        <v>200958414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Адамант Кепитъл Мениджмънт ЕАД</v>
      </c>
      <c r="B697" s="625" t="str">
        <f t="shared" si="43"/>
        <v>200958414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Адамант Кепитъл Мениджмънт ЕАД</v>
      </c>
      <c r="B698" s="625" t="str">
        <f t="shared" si="43"/>
        <v>200958414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Адамант Кепитъл Мениджмънт ЕАД</v>
      </c>
      <c r="B699" s="625" t="str">
        <f t="shared" si="43"/>
        <v>200958414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Адамант Кепитъл Мениджмънт ЕАД</v>
      </c>
      <c r="B700" s="625" t="str">
        <f t="shared" si="43"/>
        <v>200958414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0</v>
      </c>
    </row>
    <row r="701" spans="1:8">
      <c r="A701" s="625" t="str">
        <f t="shared" si="42"/>
        <v>Адамант Кепитъл Мениджмънт ЕАД</v>
      </c>
      <c r="B701" s="625" t="str">
        <f t="shared" si="43"/>
        <v>200958414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Адамант Кепитъл Мениджмънт ЕАД</v>
      </c>
      <c r="B702" s="625" t="str">
        <f t="shared" si="43"/>
        <v>200958414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0</v>
      </c>
    </row>
    <row r="703" spans="1:8">
      <c r="A703" s="625" t="str">
        <f t="shared" si="42"/>
        <v>Адамант Кепитъл Мениджмънт ЕАД</v>
      </c>
      <c r="B703" s="625" t="str">
        <f t="shared" si="43"/>
        <v>200958414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0</v>
      </c>
    </row>
    <row r="704" spans="1:8">
      <c r="A704" s="625" t="str">
        <f t="shared" si="42"/>
        <v>Адамант Кепитъл Мениджмънт ЕАД</v>
      </c>
      <c r="B704" s="625" t="str">
        <f t="shared" si="43"/>
        <v>200958414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0</v>
      </c>
    </row>
    <row r="705" spans="1:8">
      <c r="A705" s="625" t="str">
        <f t="shared" si="42"/>
        <v>Адамант Кепитъл Мениджмънт ЕАД</v>
      </c>
      <c r="B705" s="625" t="str">
        <f t="shared" si="43"/>
        <v>200958414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Адамант Кепитъл Мениджмънт ЕАД</v>
      </c>
      <c r="B706" s="625" t="str">
        <f t="shared" si="43"/>
        <v>200958414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0</v>
      </c>
    </row>
    <row r="707" spans="1:8">
      <c r="A707" s="625" t="str">
        <f t="shared" si="42"/>
        <v>Адамант Кепитъл Мениджмънт ЕАД</v>
      </c>
      <c r="B707" s="625" t="str">
        <f t="shared" si="43"/>
        <v>200958414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Адамант Кепитъл Мениджмънт ЕАД</v>
      </c>
      <c r="B708" s="625" t="str">
        <f t="shared" si="43"/>
        <v>200958414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0</v>
      </c>
    </row>
    <row r="709" spans="1:8">
      <c r="A709" s="625" t="str">
        <f t="shared" si="42"/>
        <v>Адамант Кепитъл Мениджмънт ЕАД</v>
      </c>
      <c r="B709" s="625" t="str">
        <f t="shared" si="43"/>
        <v>200958414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0</v>
      </c>
    </row>
    <row r="710" spans="1:8">
      <c r="A710" s="625" t="str">
        <f t="shared" si="42"/>
        <v>Адамант Кепитъл Мениджмънт ЕАД</v>
      </c>
      <c r="B710" s="625" t="str">
        <f t="shared" si="43"/>
        <v>200958414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Адамант Кепитъл Мениджмънт ЕАД</v>
      </c>
      <c r="B711" s="625" t="str">
        <f t="shared" si="43"/>
        <v>200958414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Адамант Кепитъл Мениджмънт ЕАД</v>
      </c>
      <c r="B712" s="625" t="str">
        <f t="shared" si="43"/>
        <v>200958414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Адамант Кепитъл Мениджмънт ЕАД</v>
      </c>
      <c r="B713" s="625" t="str">
        <f t="shared" si="43"/>
        <v>200958414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Адамант Кепитъл Мениджмънт ЕАД</v>
      </c>
      <c r="B714" s="625" t="str">
        <f t="shared" si="43"/>
        <v>200958414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Адамант Кепитъл Мениджмънт ЕАД</v>
      </c>
      <c r="B715" s="625" t="str">
        <f t="shared" si="43"/>
        <v>200958414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Адамант Кепитъл Мениджмънт ЕАД</v>
      </c>
      <c r="B716" s="625" t="str">
        <f t="shared" si="43"/>
        <v>200958414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Адамант Кепитъл Мениджмънт ЕАД</v>
      </c>
      <c r="B717" s="625" t="str">
        <f t="shared" ref="B717:B780" si="46">pdeBulstat</f>
        <v>200958414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Адамант Кепитъл Мениджмънт ЕАД</v>
      </c>
      <c r="B718" s="625" t="str">
        <f t="shared" si="46"/>
        <v>200958414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Адамант Кепитъл Мениджмънт ЕАД</v>
      </c>
      <c r="B719" s="625" t="str">
        <f t="shared" si="46"/>
        <v>200958414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Адамант Кепитъл Мениджмънт ЕАД</v>
      </c>
      <c r="B720" s="625" t="str">
        <f t="shared" si="46"/>
        <v>200958414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Адамант Кепитъл Мениджмънт ЕАД</v>
      </c>
      <c r="B721" s="625" t="str">
        <f t="shared" si="46"/>
        <v>200958414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Адамант Кепитъл Мениджмънт ЕАД</v>
      </c>
      <c r="B722" s="625" t="str">
        <f t="shared" si="46"/>
        <v>200958414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Адамант Кепитъл Мениджмънт ЕАД</v>
      </c>
      <c r="B723" s="625" t="str">
        <f t="shared" si="46"/>
        <v>200958414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Адамант Кепитъл Мениджмънт ЕАД</v>
      </c>
      <c r="B724" s="625" t="str">
        <f t="shared" si="46"/>
        <v>200958414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Адамант Кепитъл Мениджмънт ЕАД</v>
      </c>
      <c r="B725" s="625" t="str">
        <f t="shared" si="46"/>
        <v>200958414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Адамант Кепитъл Мениджмънт ЕАД</v>
      </c>
      <c r="B726" s="625" t="str">
        <f t="shared" si="46"/>
        <v>200958414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Адамант Кепитъл Мениджмънт ЕАД</v>
      </c>
      <c r="B727" s="625" t="str">
        <f t="shared" si="46"/>
        <v>200958414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Адамант Кепитъл Мениджмънт ЕАД</v>
      </c>
      <c r="B728" s="625" t="str">
        <f t="shared" si="46"/>
        <v>200958414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Адамант Кепитъл Мениджмънт ЕАД</v>
      </c>
      <c r="B729" s="625" t="str">
        <f t="shared" si="46"/>
        <v>200958414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Адамант Кепитъл Мениджмънт ЕАД</v>
      </c>
      <c r="B730" s="625" t="str">
        <f t="shared" si="46"/>
        <v>200958414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0</v>
      </c>
    </row>
    <row r="731" spans="1:8">
      <c r="A731" s="625" t="str">
        <f t="shared" si="45"/>
        <v>Адамант Кепитъл Мениджмънт ЕАД</v>
      </c>
      <c r="B731" s="625" t="str">
        <f t="shared" si="46"/>
        <v>200958414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Адамант Кепитъл Мениджмънт ЕАД</v>
      </c>
      <c r="B732" s="625" t="str">
        <f t="shared" si="46"/>
        <v>200958414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Адамант Кепитъл Мениджмънт ЕАД</v>
      </c>
      <c r="B733" s="625" t="str">
        <f t="shared" si="46"/>
        <v>200958414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Адамант Кепитъл Мениджмънт ЕАД</v>
      </c>
      <c r="B734" s="625" t="str">
        <f t="shared" si="46"/>
        <v>200958414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Адамант Кепитъл Мениджмънт ЕАД</v>
      </c>
      <c r="B735" s="625" t="str">
        <f t="shared" si="46"/>
        <v>200958414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Адамант Кепитъл Мениджмънт ЕАД</v>
      </c>
      <c r="B736" s="625" t="str">
        <f t="shared" si="46"/>
        <v>200958414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Адамант Кепитъл Мениджмънт ЕАД</v>
      </c>
      <c r="B737" s="625" t="str">
        <f t="shared" si="46"/>
        <v>200958414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Адамант Кепитъл Мениджмънт ЕАД</v>
      </c>
      <c r="B738" s="625" t="str">
        <f t="shared" si="46"/>
        <v>200958414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Адамант Кепитъл Мениджмънт ЕАД</v>
      </c>
      <c r="B739" s="625" t="str">
        <f t="shared" si="46"/>
        <v>200958414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Адамант Кепитъл Мениджмънт ЕАД</v>
      </c>
      <c r="B740" s="625" t="str">
        <f t="shared" si="46"/>
        <v>200958414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Адамант Кепитъл Мениджмънт ЕАД</v>
      </c>
      <c r="B741" s="625" t="str">
        <f t="shared" si="46"/>
        <v>200958414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Адамант Кепитъл Мениджмънт ЕАД</v>
      </c>
      <c r="B742" s="625" t="str">
        <f t="shared" si="46"/>
        <v>200958414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Адамант Кепитъл Мениджмънт ЕАД</v>
      </c>
      <c r="B743" s="625" t="str">
        <f t="shared" si="46"/>
        <v>200958414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Адамант Кепитъл Мениджмънт ЕАД</v>
      </c>
      <c r="B744" s="625" t="str">
        <f t="shared" si="46"/>
        <v>200958414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Адамант Кепитъл Мениджмънт ЕАД</v>
      </c>
      <c r="B745" s="625" t="str">
        <f t="shared" si="46"/>
        <v>200958414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Адамант Кепитъл Мениджмънт ЕАД</v>
      </c>
      <c r="B746" s="625" t="str">
        <f t="shared" si="46"/>
        <v>200958414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Адамант Кепитъл Мениджмънт ЕАД</v>
      </c>
      <c r="B747" s="625" t="str">
        <f t="shared" si="46"/>
        <v>200958414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Адамант Кепитъл Мениджмънт ЕАД</v>
      </c>
      <c r="B748" s="625" t="str">
        <f t="shared" si="46"/>
        <v>200958414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Адамант Кепитъл Мениджмънт ЕАД</v>
      </c>
      <c r="B749" s="625" t="str">
        <f t="shared" si="46"/>
        <v>200958414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Адамант Кепитъл Мениджмънт ЕАД</v>
      </c>
      <c r="B750" s="625" t="str">
        <f t="shared" si="46"/>
        <v>200958414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Адамант Кепитъл Мениджмънт ЕАД</v>
      </c>
      <c r="B751" s="625" t="str">
        <f t="shared" si="46"/>
        <v>200958414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Адамант Кепитъл Мениджмънт ЕАД</v>
      </c>
      <c r="B752" s="625" t="str">
        <f t="shared" si="46"/>
        <v>200958414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Адамант Кепитъл Мениджмънт ЕАД</v>
      </c>
      <c r="B753" s="625" t="str">
        <f t="shared" si="46"/>
        <v>200958414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Адамант Кепитъл Мениджмънт ЕАД</v>
      </c>
      <c r="B754" s="625" t="str">
        <f t="shared" si="46"/>
        <v>200958414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Адамант Кепитъл Мениджмънт ЕАД</v>
      </c>
      <c r="B755" s="625" t="str">
        <f t="shared" si="46"/>
        <v>200958414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Адамант Кепитъл Мениджмънт ЕАД</v>
      </c>
      <c r="B756" s="625" t="str">
        <f t="shared" si="46"/>
        <v>200958414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Адамант Кепитъл Мениджмънт ЕАД</v>
      </c>
      <c r="B757" s="625" t="str">
        <f t="shared" si="46"/>
        <v>200958414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Адамант Кепитъл Мениджмънт ЕАД</v>
      </c>
      <c r="B758" s="625" t="str">
        <f t="shared" si="46"/>
        <v>200958414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Адамант Кепитъл Мениджмънт ЕАД</v>
      </c>
      <c r="B759" s="625" t="str">
        <f t="shared" si="46"/>
        <v>200958414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Адамант Кепитъл Мениджмънт ЕАД</v>
      </c>
      <c r="B760" s="625" t="str">
        <f t="shared" si="46"/>
        <v>200958414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Адамант Кепитъл Мениджмънт ЕАД</v>
      </c>
      <c r="B761" s="625" t="str">
        <f t="shared" si="46"/>
        <v>200958414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Адамант Кепитъл Мениджмънт ЕАД</v>
      </c>
      <c r="B762" s="625" t="str">
        <f t="shared" si="46"/>
        <v>200958414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0</v>
      </c>
    </row>
    <row r="763" spans="1:8">
      <c r="A763" s="625" t="str">
        <f t="shared" si="45"/>
        <v>Адамант Кепитъл Мениджмънт ЕАД</v>
      </c>
      <c r="B763" s="625" t="str">
        <f t="shared" si="46"/>
        <v>200958414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0</v>
      </c>
    </row>
    <row r="764" spans="1:8">
      <c r="A764" s="625" t="str">
        <f t="shared" si="45"/>
        <v>Адамант Кепитъл Мениджмънт ЕАД</v>
      </c>
      <c r="B764" s="625" t="str">
        <f t="shared" si="46"/>
        <v>200958414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0</v>
      </c>
    </row>
    <row r="765" spans="1:8">
      <c r="A765" s="625" t="str">
        <f t="shared" si="45"/>
        <v>Адамант Кепитъл Мениджмънт ЕАД</v>
      </c>
      <c r="B765" s="625" t="str">
        <f t="shared" si="46"/>
        <v>200958414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Адамант Кепитъл Мениджмънт ЕАД</v>
      </c>
      <c r="B766" s="625" t="str">
        <f t="shared" si="46"/>
        <v>200958414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0</v>
      </c>
    </row>
    <row r="767" spans="1:8">
      <c r="A767" s="625" t="str">
        <f t="shared" si="45"/>
        <v>Адамант Кепитъл Мениджмънт ЕАД</v>
      </c>
      <c r="B767" s="625" t="str">
        <f t="shared" si="46"/>
        <v>200958414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Адамант Кепитъл Мениджмънт ЕАД</v>
      </c>
      <c r="B768" s="625" t="str">
        <f t="shared" si="46"/>
        <v>200958414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0</v>
      </c>
    </row>
    <row r="769" spans="1:8">
      <c r="A769" s="625" t="str">
        <f t="shared" si="45"/>
        <v>Адамант Кепитъл Мениджмънт ЕАД</v>
      </c>
      <c r="B769" s="625" t="str">
        <f t="shared" si="46"/>
        <v>200958414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0</v>
      </c>
    </row>
    <row r="770" spans="1:8">
      <c r="A770" s="625" t="str">
        <f t="shared" si="45"/>
        <v>Адамант Кепитъл Мениджмънт ЕАД</v>
      </c>
      <c r="B770" s="625" t="str">
        <f t="shared" si="46"/>
        <v>200958414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Адамант Кепитъл Мениджмънт ЕАД</v>
      </c>
      <c r="B771" s="625" t="str">
        <f t="shared" si="46"/>
        <v>200958414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Адамант Кепитъл Мениджмънт ЕАД</v>
      </c>
      <c r="B772" s="625" t="str">
        <f t="shared" si="46"/>
        <v>200958414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Адамант Кепитъл Мениджмънт ЕАД</v>
      </c>
      <c r="B773" s="625" t="str">
        <f t="shared" si="46"/>
        <v>200958414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Адамант Кепитъл Мениджмънт ЕАД</v>
      </c>
      <c r="B774" s="625" t="str">
        <f t="shared" si="46"/>
        <v>200958414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Адамант Кепитъл Мениджмънт ЕАД</v>
      </c>
      <c r="B775" s="625" t="str">
        <f t="shared" si="46"/>
        <v>200958414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Адамант Кепитъл Мениджмънт ЕАД</v>
      </c>
      <c r="B776" s="625" t="str">
        <f t="shared" si="46"/>
        <v>200958414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0</v>
      </c>
    </row>
    <row r="777" spans="1:8">
      <c r="A777" s="625" t="str">
        <f t="shared" si="45"/>
        <v>Адамант Кепитъл Мениджмънт ЕАД</v>
      </c>
      <c r="B777" s="625" t="str">
        <f t="shared" si="46"/>
        <v>200958414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Адамант Кепитъл Мениджмънт ЕАД</v>
      </c>
      <c r="B778" s="625" t="str">
        <f t="shared" si="46"/>
        <v>200958414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Адамант Кепитъл Мениджмънт ЕАД</v>
      </c>
      <c r="B779" s="625" t="str">
        <f t="shared" si="46"/>
        <v>200958414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Адамант Кепитъл Мениджмънт ЕАД</v>
      </c>
      <c r="B780" s="625" t="str">
        <f t="shared" si="46"/>
        <v>200958414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Адамант Кепитъл Мениджмънт ЕАД</v>
      </c>
      <c r="B781" s="625" t="str">
        <f t="shared" ref="B781:B844" si="49">pdeBulstat</f>
        <v>200958414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Адамант Кепитъл Мениджмънт ЕАД</v>
      </c>
      <c r="B782" s="625" t="str">
        <f t="shared" si="49"/>
        <v>200958414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Адамант Кепитъл Мениджмънт ЕАД</v>
      </c>
      <c r="B783" s="625" t="str">
        <f t="shared" si="49"/>
        <v>200958414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Адамант Кепитъл Мениджмънт ЕАД</v>
      </c>
      <c r="B784" s="625" t="str">
        <f t="shared" si="49"/>
        <v>200958414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Адамант Кепитъл Мениджмънт ЕАД</v>
      </c>
      <c r="B785" s="625" t="str">
        <f t="shared" si="49"/>
        <v>200958414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Адамант Кепитъл Мениджмънт ЕАД</v>
      </c>
      <c r="B786" s="625" t="str">
        <f t="shared" si="49"/>
        <v>200958414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Адамант Кепитъл Мениджмънт ЕАД</v>
      </c>
      <c r="B787" s="625" t="str">
        <f t="shared" si="49"/>
        <v>200958414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Адамант Кепитъл Мениджмънт ЕАД</v>
      </c>
      <c r="B788" s="625" t="str">
        <f t="shared" si="49"/>
        <v>200958414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Адамант Кепитъл Мениджмънт ЕАД</v>
      </c>
      <c r="B789" s="625" t="str">
        <f t="shared" si="49"/>
        <v>200958414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Адамант Кепитъл Мениджмънт ЕАД</v>
      </c>
      <c r="B790" s="625" t="str">
        <f t="shared" si="49"/>
        <v>200958414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0</v>
      </c>
    </row>
    <row r="791" spans="1:8">
      <c r="A791" s="625" t="str">
        <f t="shared" si="48"/>
        <v>Адамант Кепитъл Мениджмънт ЕАД</v>
      </c>
      <c r="B791" s="625" t="str">
        <f t="shared" si="49"/>
        <v>200958414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Адамант Кепитъл Мениджмънт ЕАД</v>
      </c>
      <c r="B792" s="625" t="str">
        <f t="shared" si="49"/>
        <v>200958414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Адамант Кепитъл Мениджмънт ЕАД</v>
      </c>
      <c r="B793" s="625" t="str">
        <f t="shared" si="49"/>
        <v>200958414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Адамант Кепитъл Мениджмънт ЕАД</v>
      </c>
      <c r="B794" s="625" t="str">
        <f t="shared" si="49"/>
        <v>200958414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Адамант Кепитъл Мениджмънт ЕАД</v>
      </c>
      <c r="B795" s="625" t="str">
        <f t="shared" si="49"/>
        <v>200958414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Адамант Кепитъл Мениджмънт ЕАД</v>
      </c>
      <c r="B796" s="625" t="str">
        <f t="shared" si="49"/>
        <v>200958414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Адамант Кепитъл Мениджмънт ЕАД</v>
      </c>
      <c r="B797" s="625" t="str">
        <f t="shared" si="49"/>
        <v>200958414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Адамант Кепитъл Мениджмънт ЕАД</v>
      </c>
      <c r="B798" s="625" t="str">
        <f t="shared" si="49"/>
        <v>200958414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Адамант Кепитъл Мениджмънт ЕАД</v>
      </c>
      <c r="B799" s="625" t="str">
        <f t="shared" si="49"/>
        <v>200958414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Адамант Кепитъл Мениджмънт ЕАД</v>
      </c>
      <c r="B800" s="625" t="str">
        <f t="shared" si="49"/>
        <v>200958414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Адамант Кепитъл Мениджмънт ЕАД</v>
      </c>
      <c r="B801" s="625" t="str">
        <f t="shared" si="49"/>
        <v>200958414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Адамант Кепитъл Мениджмънт ЕАД</v>
      </c>
      <c r="B802" s="625" t="str">
        <f t="shared" si="49"/>
        <v>200958414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Адамант Кепитъл Мениджмънт ЕАД</v>
      </c>
      <c r="B803" s="625" t="str">
        <f t="shared" si="49"/>
        <v>200958414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Адамант Кепитъл Мениджмънт ЕАД</v>
      </c>
      <c r="B804" s="625" t="str">
        <f t="shared" si="49"/>
        <v>200958414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Адамант Кепитъл Мениджмънт ЕАД</v>
      </c>
      <c r="B805" s="625" t="str">
        <f t="shared" si="49"/>
        <v>200958414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Адамант Кепитъл Мениджмънт ЕАД</v>
      </c>
      <c r="B806" s="625" t="str">
        <f t="shared" si="49"/>
        <v>200958414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Адамант Кепитъл Мениджмънт ЕАД</v>
      </c>
      <c r="B807" s="625" t="str">
        <f t="shared" si="49"/>
        <v>200958414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Адамант Кепитъл Мениджмънт ЕАД</v>
      </c>
      <c r="B808" s="625" t="str">
        <f t="shared" si="49"/>
        <v>200958414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Адамант Кепитъл Мениджмънт ЕАД</v>
      </c>
      <c r="B809" s="625" t="str">
        <f t="shared" si="49"/>
        <v>200958414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Адамант Кепитъл Мениджмънт ЕАД</v>
      </c>
      <c r="B810" s="625" t="str">
        <f t="shared" si="49"/>
        <v>200958414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Адамант Кепитъл Мениджмънт ЕАД</v>
      </c>
      <c r="B811" s="625" t="str">
        <f t="shared" si="49"/>
        <v>200958414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Адамант Кепитъл Мениджмънт ЕАД</v>
      </c>
      <c r="B812" s="625" t="str">
        <f t="shared" si="49"/>
        <v>200958414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Адамант Кепитъл Мениджмънт ЕАД</v>
      </c>
      <c r="B813" s="625" t="str">
        <f t="shared" si="49"/>
        <v>200958414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Адамант Кепитъл Мениджмънт ЕАД</v>
      </c>
      <c r="B814" s="625" t="str">
        <f t="shared" si="49"/>
        <v>200958414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Адамант Кепитъл Мениджмънт ЕАД</v>
      </c>
      <c r="B815" s="625" t="str">
        <f t="shared" si="49"/>
        <v>200958414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Адамант Кепитъл Мениджмънт ЕАД</v>
      </c>
      <c r="B816" s="625" t="str">
        <f t="shared" si="49"/>
        <v>200958414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Адамант Кепитъл Мениджмънт ЕАД</v>
      </c>
      <c r="B817" s="625" t="str">
        <f t="shared" si="49"/>
        <v>200958414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Адамант Кепитъл Мениджмънт ЕАД</v>
      </c>
      <c r="B818" s="625" t="str">
        <f t="shared" si="49"/>
        <v>200958414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Адамант Кепитъл Мениджмънт ЕАД</v>
      </c>
      <c r="B819" s="625" t="str">
        <f t="shared" si="49"/>
        <v>200958414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Адамант Кепитъл Мениджмънт ЕАД</v>
      </c>
      <c r="B820" s="625" t="str">
        <f t="shared" si="49"/>
        <v>200958414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Адамант Кепитъл Мениджмънт ЕАД</v>
      </c>
      <c r="B821" s="625" t="str">
        <f t="shared" si="49"/>
        <v>200958414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Адамант Кепитъл Мениджмънт ЕАД</v>
      </c>
      <c r="B822" s="625" t="str">
        <f t="shared" si="49"/>
        <v>200958414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Адамант Кепитъл Мениджмънт ЕАД</v>
      </c>
      <c r="B823" s="625" t="str">
        <f t="shared" si="49"/>
        <v>200958414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Адамант Кепитъл Мениджмънт ЕАД</v>
      </c>
      <c r="B824" s="625" t="str">
        <f t="shared" si="49"/>
        <v>200958414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Адамант Кепитъл Мениджмънт ЕАД</v>
      </c>
      <c r="B825" s="625" t="str">
        <f t="shared" si="49"/>
        <v>200958414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Адамант Кепитъл Мениджмънт ЕАД</v>
      </c>
      <c r="B826" s="625" t="str">
        <f t="shared" si="49"/>
        <v>200958414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Адамант Кепитъл Мениджмънт ЕАД</v>
      </c>
      <c r="B827" s="625" t="str">
        <f t="shared" si="49"/>
        <v>200958414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Адамант Кепитъл Мениджмънт ЕАД</v>
      </c>
      <c r="B828" s="625" t="str">
        <f t="shared" si="49"/>
        <v>200958414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Адамант Кепитъл Мениджмънт ЕАД</v>
      </c>
      <c r="B829" s="625" t="str">
        <f t="shared" si="49"/>
        <v>200958414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Адамант Кепитъл Мениджмънт ЕАД</v>
      </c>
      <c r="B830" s="625" t="str">
        <f t="shared" si="49"/>
        <v>200958414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Адамант Кепитъл Мениджмънт ЕАД</v>
      </c>
      <c r="B831" s="625" t="str">
        <f t="shared" si="49"/>
        <v>200958414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Адамант Кепитъл Мениджмънт ЕАД</v>
      </c>
      <c r="B832" s="625" t="str">
        <f t="shared" si="49"/>
        <v>200958414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Адамант Кепитъл Мениджмънт ЕАД</v>
      </c>
      <c r="B833" s="625" t="str">
        <f t="shared" si="49"/>
        <v>200958414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Адамант Кепитъл Мениджмънт ЕАД</v>
      </c>
      <c r="B834" s="625" t="str">
        <f t="shared" si="49"/>
        <v>200958414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Адамант Кепитъл Мениджмънт ЕАД</v>
      </c>
      <c r="B835" s="625" t="str">
        <f t="shared" si="49"/>
        <v>200958414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Адамант Кепитъл Мениджмънт ЕАД</v>
      </c>
      <c r="B836" s="625" t="str">
        <f t="shared" si="49"/>
        <v>200958414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Адамант Кепитъл Мениджмънт ЕАД</v>
      </c>
      <c r="B837" s="625" t="str">
        <f t="shared" si="49"/>
        <v>200958414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Адамант Кепитъл Мениджмънт ЕАД</v>
      </c>
      <c r="B838" s="625" t="str">
        <f t="shared" si="49"/>
        <v>200958414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Адамант Кепитъл Мениджмънт ЕАД</v>
      </c>
      <c r="B839" s="625" t="str">
        <f t="shared" si="49"/>
        <v>200958414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Адамант Кепитъл Мениджмънт ЕАД</v>
      </c>
      <c r="B840" s="625" t="str">
        <f t="shared" si="49"/>
        <v>200958414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Адамант Кепитъл Мениджмънт ЕАД</v>
      </c>
      <c r="B841" s="625" t="str">
        <f t="shared" si="49"/>
        <v>200958414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Адамант Кепитъл Мениджмънт ЕАД</v>
      </c>
      <c r="B842" s="625" t="str">
        <f t="shared" si="49"/>
        <v>200958414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Адамант Кепитъл Мениджмънт ЕАД</v>
      </c>
      <c r="B843" s="625" t="str">
        <f t="shared" si="49"/>
        <v>200958414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Адамант Кепитъл Мениджмънт ЕАД</v>
      </c>
      <c r="B844" s="625" t="str">
        <f t="shared" si="49"/>
        <v>200958414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Адамант Кепитъл Мениджмънт ЕАД</v>
      </c>
      <c r="B845" s="625" t="str">
        <f t="shared" ref="B845:B910" si="52">pdeBulstat</f>
        <v>200958414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Адамант Кепитъл Мениджмънт ЕАД</v>
      </c>
      <c r="B846" s="625" t="str">
        <f t="shared" si="52"/>
        <v>200958414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Адамант Кепитъл Мениджмънт ЕАД</v>
      </c>
      <c r="B847" s="625" t="str">
        <f t="shared" si="52"/>
        <v>200958414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Адамант Кепитъл Мениджмънт ЕАД</v>
      </c>
      <c r="B848" s="625" t="str">
        <f t="shared" si="52"/>
        <v>200958414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Адамант Кепитъл Мениджмънт ЕАД</v>
      </c>
      <c r="B849" s="625" t="str">
        <f t="shared" si="52"/>
        <v>200958414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Адамант Кепитъл Мениджмънт ЕАД</v>
      </c>
      <c r="B850" s="625" t="str">
        <f t="shared" si="52"/>
        <v>200958414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Адамант Кепитъл Мениджмънт ЕАД</v>
      </c>
      <c r="B851" s="625" t="str">
        <f t="shared" si="52"/>
        <v>200958414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Адамант Кепитъл Мениджмънт ЕАД</v>
      </c>
      <c r="B852" s="625" t="str">
        <f t="shared" si="52"/>
        <v>200958414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0</v>
      </c>
    </row>
    <row r="853" spans="1:8">
      <c r="A853" s="625" t="str">
        <f t="shared" si="51"/>
        <v>Адамант Кепитъл Мениджмънт ЕАД</v>
      </c>
      <c r="B853" s="625" t="str">
        <f t="shared" si="52"/>
        <v>200958414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0</v>
      </c>
    </row>
    <row r="854" spans="1:8">
      <c r="A854" s="625" t="str">
        <f t="shared" si="51"/>
        <v>Адамант Кепитъл Мениджмънт ЕАД</v>
      </c>
      <c r="B854" s="625" t="str">
        <f t="shared" si="52"/>
        <v>200958414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0</v>
      </c>
    </row>
    <row r="855" spans="1:8">
      <c r="A855" s="625" t="str">
        <f t="shared" si="51"/>
        <v>Адамант Кепитъл Мениджмънт ЕАД</v>
      </c>
      <c r="B855" s="625" t="str">
        <f t="shared" si="52"/>
        <v>200958414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Адамант Кепитъл Мениджмънт ЕАД</v>
      </c>
      <c r="B856" s="625" t="str">
        <f t="shared" si="52"/>
        <v>200958414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0</v>
      </c>
    </row>
    <row r="857" spans="1:8">
      <c r="A857" s="625" t="str">
        <f t="shared" si="51"/>
        <v>Адамант Кепитъл Мениджмънт ЕАД</v>
      </c>
      <c r="B857" s="625" t="str">
        <f t="shared" si="52"/>
        <v>200958414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Адамант Кепитъл Мениджмънт ЕАД</v>
      </c>
      <c r="B858" s="625" t="str">
        <f t="shared" si="52"/>
        <v>200958414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0</v>
      </c>
    </row>
    <row r="859" spans="1:8">
      <c r="A859" s="625" t="str">
        <f t="shared" si="51"/>
        <v>Адамант Кепитъл Мениджмънт ЕАД</v>
      </c>
      <c r="B859" s="625" t="str">
        <f t="shared" si="52"/>
        <v>200958414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0</v>
      </c>
    </row>
    <row r="860" spans="1:8">
      <c r="A860" s="625" t="str">
        <f t="shared" si="51"/>
        <v>Адамант Кепитъл Мениджмънт ЕАД</v>
      </c>
      <c r="B860" s="625" t="str">
        <f t="shared" si="52"/>
        <v>200958414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Адамант Кепитъл Мениджмънт ЕАД</v>
      </c>
      <c r="B861" s="625" t="str">
        <f t="shared" si="52"/>
        <v>200958414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Адамант Кепитъл Мениджмънт ЕАД</v>
      </c>
      <c r="B862" s="625" t="str">
        <f t="shared" si="52"/>
        <v>200958414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Адамант Кепитъл Мениджмънт ЕАД</v>
      </c>
      <c r="B863" s="625" t="str">
        <f t="shared" si="52"/>
        <v>200958414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Адамант Кепитъл Мениджмънт ЕАД</v>
      </c>
      <c r="B864" s="625" t="str">
        <f t="shared" si="52"/>
        <v>200958414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Адамант Кепитъл Мениджмънт ЕАД</v>
      </c>
      <c r="B865" s="625" t="str">
        <f t="shared" si="52"/>
        <v>200958414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Адамант Кепитъл Мениджмънт ЕАД</v>
      </c>
      <c r="B866" s="625" t="str">
        <f t="shared" si="52"/>
        <v>200958414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0</v>
      </c>
    </row>
    <row r="867" spans="1:8">
      <c r="A867" s="625" t="str">
        <f t="shared" si="51"/>
        <v>Адамант Кепитъл Мениджмънт ЕАД</v>
      </c>
      <c r="B867" s="625" t="str">
        <f t="shared" si="52"/>
        <v>200958414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Адамант Кепитъл Мениджмънт ЕАД</v>
      </c>
      <c r="B868" s="625" t="str">
        <f t="shared" si="52"/>
        <v>200958414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Адамант Кепитъл Мениджмънт ЕАД</v>
      </c>
      <c r="B869" s="625" t="str">
        <f t="shared" si="52"/>
        <v>200958414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Адамант Кепитъл Мениджмънт ЕАД</v>
      </c>
      <c r="B870" s="625" t="str">
        <f t="shared" si="52"/>
        <v>200958414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Адамант Кепитъл Мениджмънт ЕАД</v>
      </c>
      <c r="B871" s="625" t="str">
        <f t="shared" si="52"/>
        <v>200958414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Адамант Кепитъл Мениджмънт ЕАД</v>
      </c>
      <c r="B872" s="625" t="str">
        <f t="shared" si="52"/>
        <v>200958414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Адамант Кепитъл Мениджмънт ЕАД</v>
      </c>
      <c r="B873" s="625" t="str">
        <f t="shared" si="52"/>
        <v>200958414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Адамант Кепитъл Мениджмънт ЕАД</v>
      </c>
      <c r="B874" s="625" t="str">
        <f t="shared" si="52"/>
        <v>200958414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Адамант Кепитъл Мениджмънт ЕАД</v>
      </c>
      <c r="B875" s="625" t="str">
        <f t="shared" si="52"/>
        <v>200958414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Адамант Кепитъл Мениджмънт ЕАД</v>
      </c>
      <c r="B876" s="625" t="str">
        <f t="shared" si="52"/>
        <v>200958414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Адамант Кепитъл Мениджмънт ЕАД</v>
      </c>
      <c r="B877" s="625" t="str">
        <f t="shared" si="52"/>
        <v>200958414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Адамант Кепитъл Мениджмънт ЕАД</v>
      </c>
      <c r="B878" s="625" t="str">
        <f t="shared" si="52"/>
        <v>200958414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Адамант Кепитъл Мениджмънт ЕАД</v>
      </c>
      <c r="B879" s="625" t="str">
        <f t="shared" si="52"/>
        <v>200958414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Адамант Кепитъл Мениджмънт ЕАД</v>
      </c>
      <c r="B880" s="625" t="str">
        <f t="shared" si="52"/>
        <v>200958414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0</v>
      </c>
    </row>
    <row r="881" spans="1:8">
      <c r="A881" s="625" t="str">
        <f t="shared" si="51"/>
        <v>Адамант Кепитъл Мениджмънт ЕАД</v>
      </c>
      <c r="B881" s="625" t="str">
        <f t="shared" si="52"/>
        <v>200958414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Адамант Кепитъл Мениджмънт ЕАД</v>
      </c>
      <c r="B882" s="625" t="str">
        <f t="shared" si="52"/>
        <v>200958414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0</v>
      </c>
    </row>
    <row r="883" spans="1:8">
      <c r="A883" s="625" t="str">
        <f t="shared" si="51"/>
        <v>Адамант Кепитъл Мениджмънт ЕАД</v>
      </c>
      <c r="B883" s="625" t="str">
        <f t="shared" si="52"/>
        <v>200958414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0</v>
      </c>
    </row>
    <row r="884" spans="1:8">
      <c r="A884" s="625" t="str">
        <f t="shared" si="51"/>
        <v>Адамант Кепитъл Мениджмънт ЕАД</v>
      </c>
      <c r="B884" s="625" t="str">
        <f t="shared" si="52"/>
        <v>200958414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0</v>
      </c>
    </row>
    <row r="885" spans="1:8">
      <c r="A885" s="625" t="str">
        <f t="shared" si="51"/>
        <v>Адамант Кепитъл Мениджмънт ЕАД</v>
      </c>
      <c r="B885" s="625" t="str">
        <f t="shared" si="52"/>
        <v>200958414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Адамант Кепитъл Мениджмънт ЕАД</v>
      </c>
      <c r="B886" s="625" t="str">
        <f t="shared" si="52"/>
        <v>200958414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0</v>
      </c>
    </row>
    <row r="887" spans="1:8">
      <c r="A887" s="625" t="str">
        <f t="shared" si="51"/>
        <v>Адамант Кепитъл Мениджмънт ЕАД</v>
      </c>
      <c r="B887" s="625" t="str">
        <f t="shared" si="52"/>
        <v>200958414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0</v>
      </c>
    </row>
    <row r="888" spans="1:8">
      <c r="A888" s="625" t="str">
        <f t="shared" si="51"/>
        <v>Адамант Кепитъл Мениджмънт ЕАД</v>
      </c>
      <c r="B888" s="625" t="str">
        <f t="shared" si="52"/>
        <v>200958414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0</v>
      </c>
    </row>
    <row r="889" spans="1:8">
      <c r="A889" s="625" t="str">
        <f t="shared" si="51"/>
        <v>Адамант Кепитъл Мениджмънт ЕАД</v>
      </c>
      <c r="B889" s="625" t="str">
        <f t="shared" si="52"/>
        <v>200958414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0</v>
      </c>
    </row>
    <row r="890" spans="1:8">
      <c r="A890" s="625" t="str">
        <f t="shared" si="51"/>
        <v>Адамант Кепитъл Мениджмънт ЕАД</v>
      </c>
      <c r="B890" s="625" t="str">
        <f t="shared" si="52"/>
        <v>200958414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Адамант Кепитъл Мениджмънт ЕАД</v>
      </c>
      <c r="B891" s="625" t="str">
        <f t="shared" si="52"/>
        <v>200958414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Адамант Кепитъл Мениджмънт ЕАД</v>
      </c>
      <c r="B892" s="625" t="str">
        <f t="shared" si="52"/>
        <v>200958414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Адамант Кепитъл Мениджмънт ЕАД</v>
      </c>
      <c r="B893" s="625" t="str">
        <f t="shared" si="52"/>
        <v>200958414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Адамант Кепитъл Мениджмънт ЕАД</v>
      </c>
      <c r="B894" s="625" t="str">
        <f t="shared" si="52"/>
        <v>200958414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Адамант Кепитъл Мениджмънт ЕАД</v>
      </c>
      <c r="B895" s="625" t="str">
        <f t="shared" si="52"/>
        <v>200958414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Адамант Кепитъл Мениджмънт ЕАД</v>
      </c>
      <c r="B896" s="625" t="str">
        <f t="shared" si="52"/>
        <v>200958414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0</v>
      </c>
    </row>
    <row r="897" spans="1:8">
      <c r="A897" s="625" t="str">
        <f t="shared" si="51"/>
        <v>Адамант Кепитъл Мениджмънт ЕАД</v>
      </c>
      <c r="B897" s="625" t="str">
        <f t="shared" si="52"/>
        <v>200958414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8034</v>
      </c>
    </row>
    <row r="898" spans="1:8">
      <c r="A898" s="625" t="str">
        <f t="shared" si="51"/>
        <v>Адамант Кепитъл Мениджмънт ЕАД</v>
      </c>
      <c r="B898" s="625" t="str">
        <f t="shared" si="52"/>
        <v>200958414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8034</v>
      </c>
    </row>
    <row r="899" spans="1:8">
      <c r="A899" s="625" t="str">
        <f t="shared" si="51"/>
        <v>Адамант Кепитъл Мениджмънт ЕАД</v>
      </c>
      <c r="B899" s="625" t="str">
        <f t="shared" si="52"/>
        <v>200958414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Адамант Кепитъл Мениджмънт ЕАД</v>
      </c>
      <c r="B900" s="625" t="str">
        <f t="shared" si="52"/>
        <v>200958414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Адамант Кепитъл Мениджмънт ЕАД</v>
      </c>
      <c r="B901" s="625" t="str">
        <f t="shared" si="52"/>
        <v>200958414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Адамант Кепитъл Мениджмънт ЕАД</v>
      </c>
      <c r="B902" s="625" t="str">
        <f t="shared" si="52"/>
        <v>200958414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Адамант Кепитъл Мениджмънт ЕАД</v>
      </c>
      <c r="B903" s="625" t="str">
        <f t="shared" si="52"/>
        <v>200958414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Адамант Кепитъл Мениджмънт ЕАД</v>
      </c>
      <c r="B904" s="625" t="str">
        <f t="shared" si="52"/>
        <v>200958414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Адамант Кепитъл Мениджмънт ЕАД</v>
      </c>
      <c r="B905" s="625" t="str">
        <f t="shared" si="52"/>
        <v>200958414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Адамант Кепитъл Мениджмънт ЕАД</v>
      </c>
      <c r="B906" s="625" t="str">
        <f t="shared" si="52"/>
        <v>200958414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Адамант Кепитъл Мениджмънт ЕАД</v>
      </c>
      <c r="B907" s="625" t="str">
        <f t="shared" si="52"/>
        <v>200958414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Адамант Кепитъл Мениджмънт ЕАД</v>
      </c>
      <c r="B908" s="625" t="str">
        <f t="shared" si="52"/>
        <v>200958414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8034</v>
      </c>
    </row>
    <row r="909" spans="1:8">
      <c r="A909" s="625" t="str">
        <f t="shared" si="51"/>
        <v>Адамант Кепитъл Мениджмънт ЕАД</v>
      </c>
      <c r="B909" s="625" t="str">
        <f t="shared" si="52"/>
        <v>200958414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Адамант Кепитъл Мениджмънт ЕАД</v>
      </c>
      <c r="B910" s="625" t="str">
        <f t="shared" si="52"/>
        <v>200958414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8034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Адамант Кепитъл Мениджмънт ЕАД</v>
      </c>
      <c r="B912" s="625" t="str">
        <f t="shared" ref="B912:B975" si="55">pdeBulstat</f>
        <v>200958414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Адамант Кепитъл Мениджмънт ЕАД</v>
      </c>
      <c r="B913" s="625" t="str">
        <f t="shared" si="55"/>
        <v>200958414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Адамант Кепитъл Мениджмънт ЕАД</v>
      </c>
      <c r="B914" s="625" t="str">
        <f t="shared" si="55"/>
        <v>200958414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Адамант Кепитъл Мениджмънт ЕАД</v>
      </c>
      <c r="B915" s="625" t="str">
        <f t="shared" si="55"/>
        <v>200958414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Адамант Кепитъл Мениджмънт ЕАД</v>
      </c>
      <c r="B916" s="625" t="str">
        <f t="shared" si="55"/>
        <v>200958414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Адамант Кепитъл Мениджмънт ЕАД</v>
      </c>
      <c r="B917" s="625" t="str">
        <f t="shared" si="55"/>
        <v>200958414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Адамант Кепитъл Мениджмънт ЕАД</v>
      </c>
      <c r="B918" s="625" t="str">
        <f t="shared" si="55"/>
        <v>200958414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0</v>
      </c>
    </row>
    <row r="919" spans="1:8">
      <c r="A919" s="625" t="str">
        <f t="shared" si="54"/>
        <v>Адамант Кепитъл Мениджмънт ЕАД</v>
      </c>
      <c r="B919" s="625" t="str">
        <f t="shared" si="55"/>
        <v>200958414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Адамант Кепитъл Мениджмънт ЕАД</v>
      </c>
      <c r="B920" s="625" t="str">
        <f t="shared" si="55"/>
        <v>200958414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0</v>
      </c>
    </row>
    <row r="921" spans="1:8">
      <c r="A921" s="625" t="str">
        <f t="shared" si="54"/>
        <v>Адамант Кепитъл Мениджмънт ЕАД</v>
      </c>
      <c r="B921" s="625" t="str">
        <f t="shared" si="55"/>
        <v>200958414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0</v>
      </c>
    </row>
    <row r="922" spans="1:8">
      <c r="A922" s="625" t="str">
        <f t="shared" si="54"/>
        <v>Адамант Кепитъл Мениджмънт ЕАД</v>
      </c>
      <c r="B922" s="625" t="str">
        <f t="shared" si="55"/>
        <v>200958414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0</v>
      </c>
    </row>
    <row r="923" spans="1:8">
      <c r="A923" s="625" t="str">
        <f t="shared" si="54"/>
        <v>Адамант Кепитъл Мениджмънт ЕАД</v>
      </c>
      <c r="B923" s="625" t="str">
        <f t="shared" si="55"/>
        <v>200958414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17590</v>
      </c>
    </row>
    <row r="924" spans="1:8">
      <c r="A924" s="625" t="str">
        <f t="shared" si="54"/>
        <v>Адамант Кепитъл Мениджмънт ЕАД</v>
      </c>
      <c r="B924" s="625" t="str">
        <f t="shared" si="55"/>
        <v>200958414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17590</v>
      </c>
    </row>
    <row r="925" spans="1:8">
      <c r="A925" s="625" t="str">
        <f t="shared" si="54"/>
        <v>Адамант Кепитъл Мениджмънт ЕАД</v>
      </c>
      <c r="B925" s="625" t="str">
        <f t="shared" si="55"/>
        <v>200958414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0</v>
      </c>
    </row>
    <row r="926" spans="1:8">
      <c r="A926" s="625" t="str">
        <f t="shared" si="54"/>
        <v>Адамант Кепитъл Мениджмънт ЕАД</v>
      </c>
      <c r="B926" s="625" t="str">
        <f t="shared" si="55"/>
        <v>200958414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Адамант Кепитъл Мениджмънт ЕАД</v>
      </c>
      <c r="B927" s="625" t="str">
        <f t="shared" si="55"/>
        <v>200958414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0</v>
      </c>
    </row>
    <row r="928" spans="1:8">
      <c r="A928" s="625" t="str">
        <f t="shared" si="54"/>
        <v>Адамант Кепитъл Мениджмънт ЕАД</v>
      </c>
      <c r="B928" s="625" t="str">
        <f t="shared" si="55"/>
        <v>200958414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0</v>
      </c>
    </row>
    <row r="929" spans="1:8">
      <c r="A929" s="625" t="str">
        <f t="shared" si="54"/>
        <v>Адамант Кепитъл Мениджмънт ЕАД</v>
      </c>
      <c r="B929" s="625" t="str">
        <f t="shared" si="55"/>
        <v>200958414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183</v>
      </c>
    </row>
    <row r="930" spans="1:8">
      <c r="A930" s="625" t="str">
        <f t="shared" si="54"/>
        <v>Адамант Кепитъл Мениджмънт ЕАД</v>
      </c>
      <c r="B930" s="625" t="str">
        <f t="shared" si="55"/>
        <v>200958414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Адамант Кепитъл Мениджмънт ЕАД</v>
      </c>
      <c r="B931" s="625" t="str">
        <f t="shared" si="55"/>
        <v>200958414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Адамант Кепитъл Мениджмънт ЕАД</v>
      </c>
      <c r="B932" s="625" t="str">
        <f t="shared" si="55"/>
        <v>200958414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0</v>
      </c>
    </row>
    <row r="933" spans="1:8">
      <c r="A933" s="625" t="str">
        <f t="shared" si="54"/>
        <v>Адамант Кепитъл Мениджмънт ЕАД</v>
      </c>
      <c r="B933" s="625" t="str">
        <f t="shared" si="55"/>
        <v>200958414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Адамант Кепитъл Мениджмънт ЕАД</v>
      </c>
      <c r="B934" s="625" t="str">
        <f t="shared" si="55"/>
        <v>200958414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Адамант Кепитъл Мениджмънт ЕАД</v>
      </c>
      <c r="B935" s="625" t="str">
        <f t="shared" si="55"/>
        <v>200958414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Адамант Кепитъл Мениджмънт ЕАД</v>
      </c>
      <c r="B936" s="625" t="str">
        <f t="shared" si="55"/>
        <v>200958414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Адамант Кепитъл Мениджмънт ЕАД</v>
      </c>
      <c r="B937" s="625" t="str">
        <f t="shared" si="55"/>
        <v>200958414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1398</v>
      </c>
    </row>
    <row r="938" spans="1:8">
      <c r="A938" s="625" t="str">
        <f t="shared" si="54"/>
        <v>Адамант Кепитъл Мениджмънт ЕАД</v>
      </c>
      <c r="B938" s="625" t="str">
        <f t="shared" si="55"/>
        <v>200958414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Адамант Кепитъл Мениджмънт ЕАД</v>
      </c>
      <c r="B939" s="625" t="str">
        <f t="shared" si="55"/>
        <v>200958414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Адамант Кепитъл Мениджмънт ЕАД</v>
      </c>
      <c r="B940" s="625" t="str">
        <f t="shared" si="55"/>
        <v>200958414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Адамант Кепитъл Мениджмънт ЕАД</v>
      </c>
      <c r="B941" s="625" t="str">
        <f t="shared" si="55"/>
        <v>200958414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1398</v>
      </c>
    </row>
    <row r="942" spans="1:8">
      <c r="A942" s="625" t="str">
        <f t="shared" si="54"/>
        <v>Адамант Кепитъл Мениджмънт ЕАД</v>
      </c>
      <c r="B942" s="625" t="str">
        <f t="shared" si="55"/>
        <v>200958414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19171</v>
      </c>
    </row>
    <row r="943" spans="1:8">
      <c r="A943" s="625" t="str">
        <f t="shared" si="54"/>
        <v>Адамант Кепитъл Мениджмънт ЕАД</v>
      </c>
      <c r="B943" s="625" t="str">
        <f t="shared" si="55"/>
        <v>200958414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19171</v>
      </c>
    </row>
    <row r="944" spans="1:8">
      <c r="A944" s="625" t="str">
        <f t="shared" si="54"/>
        <v>Адамант Кепитъл Мениджмънт ЕАД</v>
      </c>
      <c r="B944" s="625" t="str">
        <f t="shared" si="55"/>
        <v>200958414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Адамант Кепитъл Мениджмънт ЕАД</v>
      </c>
      <c r="B945" s="625" t="str">
        <f t="shared" si="55"/>
        <v>200958414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Адамант Кепитъл Мениджмънт ЕАД</v>
      </c>
      <c r="B946" s="625" t="str">
        <f t="shared" si="55"/>
        <v>200958414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Адамант Кепитъл Мениджмънт ЕАД</v>
      </c>
      <c r="B947" s="625" t="str">
        <f t="shared" si="55"/>
        <v>200958414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Адамант Кепитъл Мениджмънт ЕАД</v>
      </c>
      <c r="B948" s="625" t="str">
        <f t="shared" si="55"/>
        <v>200958414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Адамант Кепитъл Мениджмънт ЕАД</v>
      </c>
      <c r="B949" s="625" t="str">
        <f t="shared" si="55"/>
        <v>200958414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Адамант Кепитъл Мениджмънт ЕАД</v>
      </c>
      <c r="B950" s="625" t="str">
        <f t="shared" si="55"/>
        <v>200958414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Адамант Кепитъл Мениджмънт ЕАД</v>
      </c>
      <c r="B951" s="625" t="str">
        <f t="shared" si="55"/>
        <v>200958414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Адамант Кепитъл Мениджмънт ЕАД</v>
      </c>
      <c r="B952" s="625" t="str">
        <f t="shared" si="55"/>
        <v>200958414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Адамант Кепитъл Мениджмънт ЕАД</v>
      </c>
      <c r="B953" s="625" t="str">
        <f t="shared" si="55"/>
        <v>200958414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0</v>
      </c>
    </row>
    <row r="954" spans="1:8">
      <c r="A954" s="625" t="str">
        <f t="shared" si="54"/>
        <v>Адамант Кепитъл Мениджмънт ЕАД</v>
      </c>
      <c r="B954" s="625" t="str">
        <f t="shared" si="55"/>
        <v>200958414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Адамант Кепитъл Мениджмънт ЕАД</v>
      </c>
      <c r="B955" s="625" t="str">
        <f t="shared" si="55"/>
        <v>200958414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17590</v>
      </c>
    </row>
    <row r="956" spans="1:8">
      <c r="A956" s="625" t="str">
        <f t="shared" si="54"/>
        <v>Адамант Кепитъл Мениджмънт ЕАД</v>
      </c>
      <c r="B956" s="625" t="str">
        <f t="shared" si="55"/>
        <v>200958414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17590</v>
      </c>
    </row>
    <row r="957" spans="1:8">
      <c r="A957" s="625" t="str">
        <f t="shared" si="54"/>
        <v>Адамант Кепитъл Мениджмънт ЕАД</v>
      </c>
      <c r="B957" s="625" t="str">
        <f t="shared" si="55"/>
        <v>200958414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0</v>
      </c>
    </row>
    <row r="958" spans="1:8">
      <c r="A958" s="625" t="str">
        <f t="shared" si="54"/>
        <v>Адамант Кепитъл Мениджмънт ЕАД</v>
      </c>
      <c r="B958" s="625" t="str">
        <f t="shared" si="55"/>
        <v>200958414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Адамант Кепитъл Мениджмънт ЕАД</v>
      </c>
      <c r="B959" s="625" t="str">
        <f t="shared" si="55"/>
        <v>200958414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0</v>
      </c>
    </row>
    <row r="960" spans="1:8">
      <c r="A960" s="625" t="str">
        <f t="shared" si="54"/>
        <v>Адамант Кепитъл Мениджмънт ЕАД</v>
      </c>
      <c r="B960" s="625" t="str">
        <f t="shared" si="55"/>
        <v>200958414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0</v>
      </c>
    </row>
    <row r="961" spans="1:8">
      <c r="A961" s="625" t="str">
        <f t="shared" si="54"/>
        <v>Адамант Кепитъл Мениджмънт ЕАД</v>
      </c>
      <c r="B961" s="625" t="str">
        <f t="shared" si="55"/>
        <v>200958414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183</v>
      </c>
    </row>
    <row r="962" spans="1:8">
      <c r="A962" s="625" t="str">
        <f t="shared" si="54"/>
        <v>Адамант Кепитъл Мениджмънт ЕАД</v>
      </c>
      <c r="B962" s="625" t="str">
        <f t="shared" si="55"/>
        <v>200958414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Адамант Кепитъл Мениджмънт ЕАД</v>
      </c>
      <c r="B963" s="625" t="str">
        <f t="shared" si="55"/>
        <v>200958414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Адамант Кепитъл Мениджмънт ЕАД</v>
      </c>
      <c r="B964" s="625" t="str">
        <f t="shared" si="55"/>
        <v>200958414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Адамант Кепитъл Мениджмънт ЕАД</v>
      </c>
      <c r="B965" s="625" t="str">
        <f t="shared" si="55"/>
        <v>200958414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Адамант Кепитъл Мениджмънт ЕАД</v>
      </c>
      <c r="B966" s="625" t="str">
        <f t="shared" si="55"/>
        <v>200958414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Адамант Кепитъл Мениджмънт ЕАД</v>
      </c>
      <c r="B967" s="625" t="str">
        <f t="shared" si="55"/>
        <v>200958414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Адамант Кепитъл Мениджмънт ЕАД</v>
      </c>
      <c r="B968" s="625" t="str">
        <f t="shared" si="55"/>
        <v>200958414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Адамант Кепитъл Мениджмънт ЕАД</v>
      </c>
      <c r="B969" s="625" t="str">
        <f t="shared" si="55"/>
        <v>200958414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1398</v>
      </c>
    </row>
    <row r="970" spans="1:8">
      <c r="A970" s="625" t="str">
        <f t="shared" si="54"/>
        <v>Адамант Кепитъл Мениджмънт ЕАД</v>
      </c>
      <c r="B970" s="625" t="str">
        <f t="shared" si="55"/>
        <v>200958414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Адамант Кепитъл Мениджмънт ЕАД</v>
      </c>
      <c r="B971" s="625" t="str">
        <f t="shared" si="55"/>
        <v>200958414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Адамант Кепитъл Мениджмънт ЕАД</v>
      </c>
      <c r="B972" s="625" t="str">
        <f t="shared" si="55"/>
        <v>200958414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Адамант Кепитъл Мениджмънт ЕАД</v>
      </c>
      <c r="B973" s="625" t="str">
        <f t="shared" si="55"/>
        <v>200958414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1398</v>
      </c>
    </row>
    <row r="974" spans="1:8">
      <c r="A974" s="625" t="str">
        <f t="shared" si="54"/>
        <v>Адамант Кепитъл Мениджмънт ЕАД</v>
      </c>
      <c r="B974" s="625" t="str">
        <f t="shared" si="55"/>
        <v>200958414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19171</v>
      </c>
    </row>
    <row r="975" spans="1:8">
      <c r="A975" s="625" t="str">
        <f t="shared" si="54"/>
        <v>Адамант Кепитъл Мениджмънт ЕАД</v>
      </c>
      <c r="B975" s="625" t="str">
        <f t="shared" si="55"/>
        <v>200958414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19171</v>
      </c>
    </row>
    <row r="976" spans="1:8">
      <c r="A976" s="625" t="str">
        <f t="shared" ref="A976:A1039" si="57">pdeName</f>
        <v>Адамант Кепитъл Мениджмънт ЕАД</v>
      </c>
      <c r="B976" s="625" t="str">
        <f t="shared" ref="B976:B1039" si="58">pdeBulstat</f>
        <v>200958414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Адамант Кепитъл Мениджмънт ЕАД</v>
      </c>
      <c r="B977" s="625" t="str">
        <f t="shared" si="58"/>
        <v>200958414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Адамант Кепитъл Мениджмънт ЕАД</v>
      </c>
      <c r="B978" s="625" t="str">
        <f t="shared" si="58"/>
        <v>200958414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Адамант Кепитъл Мениджмънт ЕАД</v>
      </c>
      <c r="B979" s="625" t="str">
        <f t="shared" si="58"/>
        <v>200958414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Адамант Кепитъл Мениджмънт ЕАД</v>
      </c>
      <c r="B980" s="625" t="str">
        <f t="shared" si="58"/>
        <v>200958414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Адамант Кепитъл Мениджмънт ЕАД</v>
      </c>
      <c r="B981" s="625" t="str">
        <f t="shared" si="58"/>
        <v>200958414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Адамант Кепитъл Мениджмънт ЕАД</v>
      </c>
      <c r="B982" s="625" t="str">
        <f t="shared" si="58"/>
        <v>200958414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Адамант Кепитъл Мениджмънт ЕАД</v>
      </c>
      <c r="B983" s="625" t="str">
        <f t="shared" si="58"/>
        <v>200958414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Адамант Кепитъл Мениджмънт ЕАД</v>
      </c>
      <c r="B984" s="625" t="str">
        <f t="shared" si="58"/>
        <v>200958414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Адамант Кепитъл Мениджмънт ЕАД</v>
      </c>
      <c r="B985" s="625" t="str">
        <f t="shared" si="58"/>
        <v>200958414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Адамант Кепитъл Мениджмънт ЕАД</v>
      </c>
      <c r="B986" s="625" t="str">
        <f t="shared" si="58"/>
        <v>200958414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Адамант Кепитъл Мениджмънт ЕАД</v>
      </c>
      <c r="B987" s="625" t="str">
        <f t="shared" si="58"/>
        <v>200958414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Адамант Кепитъл Мениджмънт ЕАД</v>
      </c>
      <c r="B988" s="625" t="str">
        <f t="shared" si="58"/>
        <v>200958414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Адамант Кепитъл Мениджмънт ЕАД</v>
      </c>
      <c r="B989" s="625" t="str">
        <f t="shared" si="58"/>
        <v>200958414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Адамант Кепитъл Мениджмънт ЕАД</v>
      </c>
      <c r="B990" s="625" t="str">
        <f t="shared" si="58"/>
        <v>200958414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Адамант Кепитъл Мениджмънт ЕАД</v>
      </c>
      <c r="B991" s="625" t="str">
        <f t="shared" si="58"/>
        <v>200958414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Адамант Кепитъл Мениджмънт ЕАД</v>
      </c>
      <c r="B992" s="625" t="str">
        <f t="shared" si="58"/>
        <v>200958414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Адамант Кепитъл Мениджмънт ЕАД</v>
      </c>
      <c r="B993" s="625" t="str">
        <f t="shared" si="58"/>
        <v>200958414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Адамант Кепитъл Мениджмънт ЕАД</v>
      </c>
      <c r="B994" s="625" t="str">
        <f t="shared" si="58"/>
        <v>200958414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Адамант Кепитъл Мениджмънт ЕАД</v>
      </c>
      <c r="B995" s="625" t="str">
        <f t="shared" si="58"/>
        <v>200958414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Адамант Кепитъл Мениджмънт ЕАД</v>
      </c>
      <c r="B996" s="625" t="str">
        <f t="shared" si="58"/>
        <v>200958414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Адамант Кепитъл Мениджмънт ЕАД</v>
      </c>
      <c r="B997" s="625" t="str">
        <f t="shared" si="58"/>
        <v>200958414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Адамант Кепитъл Мениджмънт ЕАД</v>
      </c>
      <c r="B998" s="625" t="str">
        <f t="shared" si="58"/>
        <v>200958414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Адамант Кепитъл Мениджмънт ЕАД</v>
      </c>
      <c r="B999" s="625" t="str">
        <f t="shared" si="58"/>
        <v>200958414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Адамант Кепитъл Мениджмънт ЕАД</v>
      </c>
      <c r="B1000" s="625" t="str">
        <f t="shared" si="58"/>
        <v>200958414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Адамант Кепитъл Мениджмънт ЕАД</v>
      </c>
      <c r="B1001" s="625" t="str">
        <f t="shared" si="58"/>
        <v>200958414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Адамант Кепитъл Мениджмънт ЕАД</v>
      </c>
      <c r="B1002" s="625" t="str">
        <f t="shared" si="58"/>
        <v>200958414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Адамант Кепитъл Мениджмънт ЕАД</v>
      </c>
      <c r="B1003" s="625" t="str">
        <f t="shared" si="58"/>
        <v>200958414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Адамант Кепитъл Мениджмънт ЕАД</v>
      </c>
      <c r="B1004" s="625" t="str">
        <f t="shared" si="58"/>
        <v>200958414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Адамант Кепитъл Мениджмънт ЕАД</v>
      </c>
      <c r="B1005" s="625" t="str">
        <f t="shared" si="58"/>
        <v>200958414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Адамант Кепитъл Мениджмънт ЕАД</v>
      </c>
      <c r="B1006" s="625" t="str">
        <f t="shared" si="58"/>
        <v>200958414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Адамант Кепитъл Мениджмънт ЕАД</v>
      </c>
      <c r="B1007" s="625" t="str">
        <f t="shared" si="58"/>
        <v>200958414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0</v>
      </c>
    </row>
    <row r="1008" spans="1:8">
      <c r="A1008" s="625" t="str">
        <f t="shared" si="57"/>
        <v>Адамант Кепитъл Мениджмънт ЕАД</v>
      </c>
      <c r="B1008" s="625" t="str">
        <f t="shared" si="58"/>
        <v>200958414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Адамант Кепитъл Мениджмънт ЕАД</v>
      </c>
      <c r="B1009" s="625" t="str">
        <f t="shared" si="58"/>
        <v>200958414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Адамант Кепитъл Мениджмънт ЕАД</v>
      </c>
      <c r="B1010" s="625" t="str">
        <f t="shared" si="58"/>
        <v>200958414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Адамант Кепитъл Мениджмънт ЕАД</v>
      </c>
      <c r="B1011" s="625" t="str">
        <f t="shared" si="58"/>
        <v>200958414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Адамант Кепитъл Мениджмънт ЕАД</v>
      </c>
      <c r="B1012" s="625" t="str">
        <f t="shared" si="58"/>
        <v>200958414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Адамант Кепитъл Мениджмънт ЕАД</v>
      </c>
      <c r="B1013" s="625" t="str">
        <f t="shared" si="58"/>
        <v>200958414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Адамант Кепитъл Мениджмънт ЕАД</v>
      </c>
      <c r="B1014" s="625" t="str">
        <f t="shared" si="58"/>
        <v>200958414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Адамант Кепитъл Мениджмънт ЕАД</v>
      </c>
      <c r="B1015" s="625" t="str">
        <f t="shared" si="58"/>
        <v>200958414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Адамант Кепитъл Мениджмънт ЕАД</v>
      </c>
      <c r="B1016" s="625" t="str">
        <f t="shared" si="58"/>
        <v>200958414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Адамант Кепитъл Мениджмънт ЕАД</v>
      </c>
      <c r="B1017" s="625" t="str">
        <f t="shared" si="58"/>
        <v>200958414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Адамант Кепитъл Мениджмънт ЕАД</v>
      </c>
      <c r="B1018" s="625" t="str">
        <f t="shared" si="58"/>
        <v>200958414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Адамант Кепитъл Мениджмънт ЕАД</v>
      </c>
      <c r="B1019" s="625" t="str">
        <f t="shared" si="58"/>
        <v>200958414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23971</v>
      </c>
    </row>
    <row r="1020" spans="1:8">
      <c r="A1020" s="625" t="str">
        <f t="shared" si="57"/>
        <v>Адамант Кепитъл Мениджмънт ЕАД</v>
      </c>
      <c r="B1020" s="625" t="str">
        <f t="shared" si="58"/>
        <v>200958414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0</v>
      </c>
    </row>
    <row r="1021" spans="1:8">
      <c r="A1021" s="625" t="str">
        <f t="shared" si="57"/>
        <v>Адамант Кепитъл Мениджмънт ЕАД</v>
      </c>
      <c r="B1021" s="625" t="str">
        <f t="shared" si="58"/>
        <v>200958414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Адамант Кепитъл Мениджмънт ЕАД</v>
      </c>
      <c r="B1022" s="625" t="str">
        <f t="shared" si="58"/>
        <v>200958414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23971</v>
      </c>
    </row>
    <row r="1023" spans="1:8">
      <c r="A1023" s="625" t="str">
        <f t="shared" si="57"/>
        <v>Адамант Кепитъл Мениджмънт ЕАД</v>
      </c>
      <c r="B1023" s="625" t="str">
        <f t="shared" si="58"/>
        <v>200958414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368</v>
      </c>
    </row>
    <row r="1024" spans="1:8">
      <c r="A1024" s="625" t="str">
        <f t="shared" si="57"/>
        <v>Адамант Кепитъл Мениджмънт ЕАД</v>
      </c>
      <c r="B1024" s="625" t="str">
        <f t="shared" si="58"/>
        <v>200958414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116</v>
      </c>
    </row>
    <row r="1025" spans="1:8">
      <c r="A1025" s="625" t="str">
        <f t="shared" si="57"/>
        <v>Адамант Кепитъл Мениджмънт ЕАД</v>
      </c>
      <c r="B1025" s="625" t="str">
        <f t="shared" si="58"/>
        <v>200958414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Адамант Кепитъл Мениджмънт ЕАД</v>
      </c>
      <c r="B1026" s="625" t="str">
        <f t="shared" si="58"/>
        <v>200958414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Адамант Кепитъл Мениджмънт ЕАД</v>
      </c>
      <c r="B1027" s="625" t="str">
        <f t="shared" si="58"/>
        <v>200958414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116</v>
      </c>
    </row>
    <row r="1028" spans="1:8">
      <c r="A1028" s="625" t="str">
        <f t="shared" si="57"/>
        <v>Адамант Кепитъл Мениджмънт ЕАД</v>
      </c>
      <c r="B1028" s="625" t="str">
        <f t="shared" si="58"/>
        <v>200958414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Адамант Кепитъл Мениджмънт ЕАД</v>
      </c>
      <c r="B1029" s="625" t="str">
        <f t="shared" si="58"/>
        <v>200958414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Адамант Кепитъл Мениджмънт ЕАД</v>
      </c>
      <c r="B1030" s="625" t="str">
        <f t="shared" si="58"/>
        <v>200958414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Адамант Кепитъл Мениджмънт ЕАД</v>
      </c>
      <c r="B1031" s="625" t="str">
        <f t="shared" si="58"/>
        <v>200958414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Адамант Кепитъл Мениджмънт ЕАД</v>
      </c>
      <c r="B1032" s="625" t="str">
        <f t="shared" si="58"/>
        <v>200958414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Адамант Кепитъл Мениджмънт ЕАД</v>
      </c>
      <c r="B1033" s="625" t="str">
        <f t="shared" si="58"/>
        <v>200958414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409</v>
      </c>
    </row>
    <row r="1034" spans="1:8">
      <c r="A1034" s="625" t="str">
        <f t="shared" si="57"/>
        <v>Адамант Кепитъл Мениджмънт ЕАД</v>
      </c>
      <c r="B1034" s="625" t="str">
        <f t="shared" si="58"/>
        <v>200958414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Адамант Кепитъл Мениджмънт ЕАД</v>
      </c>
      <c r="B1035" s="625" t="str">
        <f t="shared" si="58"/>
        <v>200958414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409</v>
      </c>
    </row>
    <row r="1036" spans="1:8">
      <c r="A1036" s="625" t="str">
        <f t="shared" si="57"/>
        <v>Адамант Кепитъл Мениджмънт ЕАД</v>
      </c>
      <c r="B1036" s="625" t="str">
        <f t="shared" si="58"/>
        <v>200958414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Адамант Кепитъл Мениджмънт ЕАД</v>
      </c>
      <c r="B1037" s="625" t="str">
        <f t="shared" si="58"/>
        <v>200958414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Адамант Кепитъл Мениджмънт ЕАД</v>
      </c>
      <c r="B1038" s="625" t="str">
        <f t="shared" si="58"/>
        <v>200958414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2001</v>
      </c>
    </row>
    <row r="1039" spans="1:8">
      <c r="A1039" s="625" t="str">
        <f t="shared" si="57"/>
        <v>Адамант Кепитъл Мениджмънт ЕАД</v>
      </c>
      <c r="B1039" s="625" t="str">
        <f t="shared" si="58"/>
        <v>200958414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420</v>
      </c>
    </row>
    <row r="1040" spans="1:8">
      <c r="A1040" s="625" t="str">
        <f t="shared" ref="A1040:A1103" si="60">pdeName</f>
        <v>Адамант Кепитъл Мениджмънт ЕАД</v>
      </c>
      <c r="B1040" s="625" t="str">
        <f t="shared" ref="B1040:B1103" si="61">pdeBulstat</f>
        <v>200958414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23</v>
      </c>
    </row>
    <row r="1041" spans="1:8">
      <c r="A1041" s="625" t="str">
        <f t="shared" si="60"/>
        <v>Адамант Кепитъл Мениджмънт ЕАД</v>
      </c>
      <c r="B1041" s="625" t="str">
        <f t="shared" si="61"/>
        <v>200958414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1558</v>
      </c>
    </row>
    <row r="1042" spans="1:8">
      <c r="A1042" s="625" t="str">
        <f t="shared" si="60"/>
        <v>Адамант Кепитъл Мениджмънт ЕАД</v>
      </c>
      <c r="B1042" s="625" t="str">
        <f t="shared" si="61"/>
        <v>200958414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0</v>
      </c>
    </row>
    <row r="1043" spans="1:8">
      <c r="A1043" s="625" t="str">
        <f t="shared" si="60"/>
        <v>Адамант Кепитъл Мениджмънт ЕАД</v>
      </c>
      <c r="B1043" s="625" t="str">
        <f t="shared" si="61"/>
        <v>200958414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0</v>
      </c>
    </row>
    <row r="1044" spans="1:8">
      <c r="A1044" s="625" t="str">
        <f t="shared" si="60"/>
        <v>Адамант Кепитъл Мениджмънт ЕАД</v>
      </c>
      <c r="B1044" s="625" t="str">
        <f t="shared" si="61"/>
        <v>200958414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0</v>
      </c>
    </row>
    <row r="1045" spans="1:8">
      <c r="A1045" s="625" t="str">
        <f t="shared" si="60"/>
        <v>Адамант Кепитъл Мениджмънт ЕАД</v>
      </c>
      <c r="B1045" s="625" t="str">
        <f t="shared" si="61"/>
        <v>200958414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0</v>
      </c>
    </row>
    <row r="1046" spans="1:8">
      <c r="A1046" s="625" t="str">
        <f t="shared" si="60"/>
        <v>Адамант Кепитъл Мениджмънт ЕАД</v>
      </c>
      <c r="B1046" s="625" t="str">
        <f t="shared" si="61"/>
        <v>200958414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0</v>
      </c>
    </row>
    <row r="1047" spans="1:8">
      <c r="A1047" s="625" t="str">
        <f t="shared" si="60"/>
        <v>Адамант Кепитъл Мениджмънт ЕАД</v>
      </c>
      <c r="B1047" s="625" t="str">
        <f t="shared" si="61"/>
        <v>200958414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0</v>
      </c>
    </row>
    <row r="1048" spans="1:8">
      <c r="A1048" s="625" t="str">
        <f t="shared" si="60"/>
        <v>Адамант Кепитъл Мениджмънт ЕАД</v>
      </c>
      <c r="B1048" s="625" t="str">
        <f t="shared" si="61"/>
        <v>200958414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1</v>
      </c>
    </row>
    <row r="1049" spans="1:8">
      <c r="A1049" s="625" t="str">
        <f t="shared" si="60"/>
        <v>Адамант Кепитъл Мениджмънт ЕАД</v>
      </c>
      <c r="B1049" s="625" t="str">
        <f t="shared" si="61"/>
        <v>200958414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2527</v>
      </c>
    </row>
    <row r="1050" spans="1:8">
      <c r="A1050" s="625" t="str">
        <f t="shared" si="60"/>
        <v>Адамант Кепитъл Мениджмънт ЕАД</v>
      </c>
      <c r="B1050" s="625" t="str">
        <f t="shared" si="61"/>
        <v>200958414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26866</v>
      </c>
    </row>
    <row r="1051" spans="1:8">
      <c r="A1051" s="625" t="str">
        <f t="shared" si="60"/>
        <v>Адамант Кепитъл Мениджмънт ЕАД</v>
      </c>
      <c r="B1051" s="625" t="str">
        <f t="shared" si="61"/>
        <v>200958414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Адамант Кепитъл Мениджмънт ЕАД</v>
      </c>
      <c r="B1052" s="625" t="str">
        <f t="shared" si="61"/>
        <v>200958414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Адамант Кепитъл Мениджмънт ЕАД</v>
      </c>
      <c r="B1053" s="625" t="str">
        <f t="shared" si="61"/>
        <v>200958414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Адамант Кепитъл Мениджмънт ЕАД</v>
      </c>
      <c r="B1054" s="625" t="str">
        <f t="shared" si="61"/>
        <v>200958414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Адамант Кепитъл Мениджмънт ЕАД</v>
      </c>
      <c r="B1055" s="625" t="str">
        <f t="shared" si="61"/>
        <v>200958414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Адамант Кепитъл Мениджмънт ЕАД</v>
      </c>
      <c r="B1056" s="625" t="str">
        <f t="shared" si="61"/>
        <v>200958414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Адамант Кепитъл Мениджмънт ЕАД</v>
      </c>
      <c r="B1057" s="625" t="str">
        <f t="shared" si="61"/>
        <v>200958414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Адамант Кепитъл Мениджмънт ЕАД</v>
      </c>
      <c r="B1058" s="625" t="str">
        <f t="shared" si="61"/>
        <v>200958414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Адамант Кепитъл Мениджмънт ЕАД</v>
      </c>
      <c r="B1059" s="625" t="str">
        <f t="shared" si="61"/>
        <v>200958414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Адамант Кепитъл Мениджмънт ЕАД</v>
      </c>
      <c r="B1060" s="625" t="str">
        <f t="shared" si="61"/>
        <v>200958414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Адамант Кепитъл Мениджмънт ЕАД</v>
      </c>
      <c r="B1061" s="625" t="str">
        <f t="shared" si="61"/>
        <v>200958414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Адамант Кепитъл Мениджмънт ЕАД</v>
      </c>
      <c r="B1062" s="625" t="str">
        <f t="shared" si="61"/>
        <v>200958414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0</v>
      </c>
    </row>
    <row r="1063" spans="1:8">
      <c r="A1063" s="625" t="str">
        <f t="shared" si="60"/>
        <v>Адамант Кепитъл Мениджмънт ЕАД</v>
      </c>
      <c r="B1063" s="625" t="str">
        <f t="shared" si="61"/>
        <v>200958414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Адамант Кепитъл Мениджмънт ЕАД</v>
      </c>
      <c r="B1064" s="625" t="str">
        <f t="shared" si="61"/>
        <v>200958414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Адамант Кепитъл Мениджмънт ЕАД</v>
      </c>
      <c r="B1065" s="625" t="str">
        <f t="shared" si="61"/>
        <v>200958414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0</v>
      </c>
    </row>
    <row r="1066" spans="1:8">
      <c r="A1066" s="625" t="str">
        <f t="shared" si="60"/>
        <v>Адамант Кепитъл Мениджмънт ЕАД</v>
      </c>
      <c r="B1066" s="625" t="str">
        <f t="shared" si="61"/>
        <v>200958414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Адамант Кепитъл Мениджмънт ЕАД</v>
      </c>
      <c r="B1067" s="625" t="str">
        <f t="shared" si="61"/>
        <v>200958414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116</v>
      </c>
    </row>
    <row r="1068" spans="1:8">
      <c r="A1068" s="625" t="str">
        <f t="shared" si="60"/>
        <v>Адамант Кепитъл Мениджмънт ЕАД</v>
      </c>
      <c r="B1068" s="625" t="str">
        <f t="shared" si="61"/>
        <v>200958414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Адамант Кепитъл Мениджмънт ЕАД</v>
      </c>
      <c r="B1069" s="625" t="str">
        <f t="shared" si="61"/>
        <v>200958414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Адамант Кепитъл Мениджмънт ЕАД</v>
      </c>
      <c r="B1070" s="625" t="str">
        <f t="shared" si="61"/>
        <v>200958414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116</v>
      </c>
    </row>
    <row r="1071" spans="1:8">
      <c r="A1071" s="625" t="str">
        <f t="shared" si="60"/>
        <v>Адамант Кепитъл Мениджмънт ЕАД</v>
      </c>
      <c r="B1071" s="625" t="str">
        <f t="shared" si="61"/>
        <v>200958414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Адамант Кепитъл Мениджмънт ЕАД</v>
      </c>
      <c r="B1072" s="625" t="str">
        <f t="shared" si="61"/>
        <v>200958414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Адамант Кепитъл Мениджмънт ЕАД</v>
      </c>
      <c r="B1073" s="625" t="str">
        <f t="shared" si="61"/>
        <v>200958414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Адамант Кепитъл Мениджмънт ЕАД</v>
      </c>
      <c r="B1074" s="625" t="str">
        <f t="shared" si="61"/>
        <v>200958414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Адамант Кепитъл Мениджмънт ЕАД</v>
      </c>
      <c r="B1075" s="625" t="str">
        <f t="shared" si="61"/>
        <v>200958414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Адамант Кепитъл Мениджмънт ЕАД</v>
      </c>
      <c r="B1076" s="625" t="str">
        <f t="shared" si="61"/>
        <v>200958414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409</v>
      </c>
    </row>
    <row r="1077" spans="1:8">
      <c r="A1077" s="625" t="str">
        <f t="shared" si="60"/>
        <v>Адамант Кепитъл Мениджмънт ЕАД</v>
      </c>
      <c r="B1077" s="625" t="str">
        <f t="shared" si="61"/>
        <v>200958414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Адамант Кепитъл Мениджмънт ЕАД</v>
      </c>
      <c r="B1078" s="625" t="str">
        <f t="shared" si="61"/>
        <v>200958414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409</v>
      </c>
    </row>
    <row r="1079" spans="1:8">
      <c r="A1079" s="625" t="str">
        <f t="shared" si="60"/>
        <v>Адамант Кепитъл Мениджмънт ЕАД</v>
      </c>
      <c r="B1079" s="625" t="str">
        <f t="shared" si="61"/>
        <v>200958414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Адамант Кепитъл Мениджмънт ЕАД</v>
      </c>
      <c r="B1080" s="625" t="str">
        <f t="shared" si="61"/>
        <v>200958414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Адамант Кепитъл Мениджмънт ЕАД</v>
      </c>
      <c r="B1081" s="625" t="str">
        <f t="shared" si="61"/>
        <v>200958414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2001</v>
      </c>
    </row>
    <row r="1082" spans="1:8">
      <c r="A1082" s="625" t="str">
        <f t="shared" si="60"/>
        <v>Адамант Кепитъл Мениджмънт ЕАД</v>
      </c>
      <c r="B1082" s="625" t="str">
        <f t="shared" si="61"/>
        <v>200958414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420</v>
      </c>
    </row>
    <row r="1083" spans="1:8">
      <c r="A1083" s="625" t="str">
        <f t="shared" si="60"/>
        <v>Адамант Кепитъл Мениджмънт ЕАД</v>
      </c>
      <c r="B1083" s="625" t="str">
        <f t="shared" si="61"/>
        <v>200958414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23</v>
      </c>
    </row>
    <row r="1084" spans="1:8">
      <c r="A1084" s="625" t="str">
        <f t="shared" si="60"/>
        <v>Адамант Кепитъл Мениджмънт ЕАД</v>
      </c>
      <c r="B1084" s="625" t="str">
        <f t="shared" si="61"/>
        <v>200958414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1558</v>
      </c>
    </row>
    <row r="1085" spans="1:8">
      <c r="A1085" s="625" t="str">
        <f t="shared" si="60"/>
        <v>Адамант Кепитъл Мениджмънт ЕАД</v>
      </c>
      <c r="B1085" s="625" t="str">
        <f t="shared" si="61"/>
        <v>200958414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0</v>
      </c>
    </row>
    <row r="1086" spans="1:8">
      <c r="A1086" s="625" t="str">
        <f t="shared" si="60"/>
        <v>Адамант Кепитъл Мениджмънт ЕАД</v>
      </c>
      <c r="B1086" s="625" t="str">
        <f t="shared" si="61"/>
        <v>200958414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0</v>
      </c>
    </row>
    <row r="1087" spans="1:8">
      <c r="A1087" s="625" t="str">
        <f t="shared" si="60"/>
        <v>Адамант Кепитъл Мениджмънт ЕАД</v>
      </c>
      <c r="B1087" s="625" t="str">
        <f t="shared" si="61"/>
        <v>200958414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0</v>
      </c>
    </row>
    <row r="1088" spans="1:8">
      <c r="A1088" s="625" t="str">
        <f t="shared" si="60"/>
        <v>Адамант Кепитъл Мениджмънт ЕАД</v>
      </c>
      <c r="B1088" s="625" t="str">
        <f t="shared" si="61"/>
        <v>200958414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0</v>
      </c>
    </row>
    <row r="1089" spans="1:8">
      <c r="A1089" s="625" t="str">
        <f t="shared" si="60"/>
        <v>Адамант Кепитъл Мениджмънт ЕАД</v>
      </c>
      <c r="B1089" s="625" t="str">
        <f t="shared" si="61"/>
        <v>200958414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0</v>
      </c>
    </row>
    <row r="1090" spans="1:8">
      <c r="A1090" s="625" t="str">
        <f t="shared" si="60"/>
        <v>Адамант Кепитъл Мениджмънт ЕАД</v>
      </c>
      <c r="B1090" s="625" t="str">
        <f t="shared" si="61"/>
        <v>200958414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0</v>
      </c>
    </row>
    <row r="1091" spans="1:8">
      <c r="A1091" s="625" t="str">
        <f t="shared" si="60"/>
        <v>Адамант Кепитъл Мениджмънт ЕАД</v>
      </c>
      <c r="B1091" s="625" t="str">
        <f t="shared" si="61"/>
        <v>200958414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1</v>
      </c>
    </row>
    <row r="1092" spans="1:8">
      <c r="A1092" s="625" t="str">
        <f t="shared" si="60"/>
        <v>Адамант Кепитъл Мениджмънт ЕАД</v>
      </c>
      <c r="B1092" s="625" t="str">
        <f t="shared" si="61"/>
        <v>200958414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2527</v>
      </c>
    </row>
    <row r="1093" spans="1:8">
      <c r="A1093" s="625" t="str">
        <f t="shared" si="60"/>
        <v>Адамант Кепитъл Мениджмънт ЕАД</v>
      </c>
      <c r="B1093" s="625" t="str">
        <f t="shared" si="61"/>
        <v>200958414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2527</v>
      </c>
    </row>
    <row r="1094" spans="1:8">
      <c r="A1094" s="625" t="str">
        <f t="shared" si="60"/>
        <v>Адамант Кепитъл Мениджмънт ЕАД</v>
      </c>
      <c r="B1094" s="625" t="str">
        <f t="shared" si="61"/>
        <v>200958414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Адамант Кепитъл Мениджмънт ЕАД</v>
      </c>
      <c r="B1095" s="625" t="str">
        <f t="shared" si="61"/>
        <v>200958414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Адамант Кепитъл Мениджмънт ЕАД</v>
      </c>
      <c r="B1096" s="625" t="str">
        <f t="shared" si="61"/>
        <v>200958414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Адамант Кепитъл Мениджмънт ЕАД</v>
      </c>
      <c r="B1097" s="625" t="str">
        <f t="shared" si="61"/>
        <v>200958414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Адамант Кепитъл Мениджмънт ЕАД</v>
      </c>
      <c r="B1098" s="625" t="str">
        <f t="shared" si="61"/>
        <v>200958414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Адамант Кепитъл Мениджмънт ЕАД</v>
      </c>
      <c r="B1099" s="625" t="str">
        <f t="shared" si="61"/>
        <v>200958414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Адамант Кепитъл Мениджмънт ЕАД</v>
      </c>
      <c r="B1100" s="625" t="str">
        <f t="shared" si="61"/>
        <v>200958414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Адамант Кепитъл Мениджмънт ЕАД</v>
      </c>
      <c r="B1101" s="625" t="str">
        <f t="shared" si="61"/>
        <v>200958414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Адамант Кепитъл Мениджмънт ЕАД</v>
      </c>
      <c r="B1102" s="625" t="str">
        <f t="shared" si="61"/>
        <v>200958414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Адамант Кепитъл Мениджмънт ЕАД</v>
      </c>
      <c r="B1103" s="625" t="str">
        <f t="shared" si="61"/>
        <v>200958414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Адамант Кепитъл Мениджмънт ЕАД</v>
      </c>
      <c r="B1104" s="625" t="str">
        <f t="shared" ref="B1104:B1167" si="64">pdeBulstat</f>
        <v>200958414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Адамант Кепитъл Мениджмънт ЕАД</v>
      </c>
      <c r="B1105" s="625" t="str">
        <f t="shared" si="64"/>
        <v>200958414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23971</v>
      </c>
    </row>
    <row r="1106" spans="1:8">
      <c r="A1106" s="625" t="str">
        <f t="shared" si="63"/>
        <v>Адамант Кепитъл Мениджмънт ЕАД</v>
      </c>
      <c r="B1106" s="625" t="str">
        <f t="shared" si="64"/>
        <v>200958414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0</v>
      </c>
    </row>
    <row r="1107" spans="1:8">
      <c r="A1107" s="625" t="str">
        <f t="shared" si="63"/>
        <v>Адамант Кепитъл Мениджмънт ЕАД</v>
      </c>
      <c r="B1107" s="625" t="str">
        <f t="shared" si="64"/>
        <v>200958414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Адамант Кепитъл Мениджмънт ЕАД</v>
      </c>
      <c r="B1108" s="625" t="str">
        <f t="shared" si="64"/>
        <v>200958414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23971</v>
      </c>
    </row>
    <row r="1109" spans="1:8">
      <c r="A1109" s="625" t="str">
        <f t="shared" si="63"/>
        <v>Адамант Кепитъл Мениджмънт ЕАД</v>
      </c>
      <c r="B1109" s="625" t="str">
        <f t="shared" si="64"/>
        <v>200958414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368</v>
      </c>
    </row>
    <row r="1110" spans="1:8">
      <c r="A1110" s="625" t="str">
        <f t="shared" si="63"/>
        <v>Адамант Кепитъл Мениджмънт ЕАД</v>
      </c>
      <c r="B1110" s="625" t="str">
        <f t="shared" si="64"/>
        <v>200958414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Адамант Кепитъл Мениджмънт ЕАД</v>
      </c>
      <c r="B1111" s="625" t="str">
        <f t="shared" si="64"/>
        <v>200958414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Адамант Кепитъл Мениджмънт ЕАД</v>
      </c>
      <c r="B1112" s="625" t="str">
        <f t="shared" si="64"/>
        <v>200958414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Адамант Кепитъл Мениджмънт ЕАД</v>
      </c>
      <c r="B1113" s="625" t="str">
        <f t="shared" si="64"/>
        <v>200958414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Адамант Кепитъл Мениджмънт ЕАД</v>
      </c>
      <c r="B1114" s="625" t="str">
        <f t="shared" si="64"/>
        <v>200958414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Адамант Кепитъл Мениджмънт ЕАД</v>
      </c>
      <c r="B1115" s="625" t="str">
        <f t="shared" si="64"/>
        <v>200958414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Адамант Кепитъл Мениджмънт ЕАД</v>
      </c>
      <c r="B1116" s="625" t="str">
        <f t="shared" si="64"/>
        <v>200958414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Адамант Кепитъл Мениджмънт ЕАД</v>
      </c>
      <c r="B1117" s="625" t="str">
        <f t="shared" si="64"/>
        <v>200958414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Адамант Кепитъл Мениджмънт ЕАД</v>
      </c>
      <c r="B1118" s="625" t="str">
        <f t="shared" si="64"/>
        <v>200958414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Адамант Кепитъл Мениджмънт ЕАД</v>
      </c>
      <c r="B1119" s="625" t="str">
        <f t="shared" si="64"/>
        <v>200958414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Адамант Кепитъл Мениджмънт ЕАД</v>
      </c>
      <c r="B1120" s="625" t="str">
        <f t="shared" si="64"/>
        <v>200958414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Адамант Кепитъл Мениджмънт ЕАД</v>
      </c>
      <c r="B1121" s="625" t="str">
        <f t="shared" si="64"/>
        <v>200958414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Адамант Кепитъл Мениджмънт ЕАД</v>
      </c>
      <c r="B1122" s="625" t="str">
        <f t="shared" si="64"/>
        <v>200958414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Адамант Кепитъл Мениджмънт ЕАД</v>
      </c>
      <c r="B1123" s="625" t="str">
        <f t="shared" si="64"/>
        <v>200958414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Адамант Кепитъл Мениджмънт ЕАД</v>
      </c>
      <c r="B1124" s="625" t="str">
        <f t="shared" si="64"/>
        <v>200958414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Адамант Кепитъл Мениджмънт ЕАД</v>
      </c>
      <c r="B1125" s="625" t="str">
        <f t="shared" si="64"/>
        <v>200958414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Адамант Кепитъл Мениджмънт ЕАД</v>
      </c>
      <c r="B1126" s="625" t="str">
        <f t="shared" si="64"/>
        <v>200958414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Адамант Кепитъл Мениджмънт ЕАД</v>
      </c>
      <c r="B1127" s="625" t="str">
        <f t="shared" si="64"/>
        <v>200958414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Адамант Кепитъл Мениджмънт ЕАД</v>
      </c>
      <c r="B1128" s="625" t="str">
        <f t="shared" si="64"/>
        <v>200958414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Адамант Кепитъл Мениджмънт ЕАД</v>
      </c>
      <c r="B1129" s="625" t="str">
        <f t="shared" si="64"/>
        <v>200958414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Адамант Кепитъл Мениджмънт ЕАД</v>
      </c>
      <c r="B1130" s="625" t="str">
        <f t="shared" si="64"/>
        <v>200958414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Адамант Кепитъл Мениджмънт ЕАД</v>
      </c>
      <c r="B1131" s="625" t="str">
        <f t="shared" si="64"/>
        <v>200958414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Адамант Кепитъл Мениджмънт ЕАД</v>
      </c>
      <c r="B1132" s="625" t="str">
        <f t="shared" si="64"/>
        <v>200958414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Адамант Кепитъл Мениджмънт ЕАД</v>
      </c>
      <c r="B1133" s="625" t="str">
        <f t="shared" si="64"/>
        <v>200958414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Адамант Кепитъл Мениджмънт ЕАД</v>
      </c>
      <c r="B1134" s="625" t="str">
        <f t="shared" si="64"/>
        <v>200958414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Адамант Кепитъл Мениджмънт ЕАД</v>
      </c>
      <c r="B1135" s="625" t="str">
        <f t="shared" si="64"/>
        <v>200958414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Адамант Кепитъл Мениджмънт ЕАД</v>
      </c>
      <c r="B1136" s="625" t="str">
        <f t="shared" si="64"/>
        <v>200958414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24339</v>
      </c>
    </row>
    <row r="1137" spans="1:8">
      <c r="A1137" s="625" t="str">
        <f t="shared" si="63"/>
        <v>Адамант Кепитъл Мениджмънт ЕАД</v>
      </c>
      <c r="B1137" s="625" t="str">
        <f t="shared" si="64"/>
        <v>200958414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Адамант Кепитъл Мениджмънт ЕАД</v>
      </c>
      <c r="B1138" s="625" t="str">
        <f t="shared" si="64"/>
        <v>200958414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Адамант Кепитъл Мениджмънт ЕАД</v>
      </c>
      <c r="B1139" s="625" t="str">
        <f t="shared" si="64"/>
        <v>200958414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Адамант Кепитъл Мениджмънт ЕАД</v>
      </c>
      <c r="B1140" s="625" t="str">
        <f t="shared" si="64"/>
        <v>200958414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Адамант Кепитъл Мениджмънт ЕАД</v>
      </c>
      <c r="B1141" s="625" t="str">
        <f t="shared" si="64"/>
        <v>200958414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Адамант Кепитъл Мениджмънт ЕАД</v>
      </c>
      <c r="B1142" s="625" t="str">
        <f t="shared" si="64"/>
        <v>200958414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Адамант Кепитъл Мениджмънт ЕАД</v>
      </c>
      <c r="B1143" s="625" t="str">
        <f t="shared" si="64"/>
        <v>200958414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Адамант Кепитъл Мениджмънт ЕАД</v>
      </c>
      <c r="B1144" s="625" t="str">
        <f t="shared" si="64"/>
        <v>200958414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Адамант Кепитъл Мениджмънт ЕАД</v>
      </c>
      <c r="B1145" s="625" t="str">
        <f t="shared" si="64"/>
        <v>200958414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Адамант Кепитъл Мениджмънт ЕАД</v>
      </c>
      <c r="B1146" s="625" t="str">
        <f t="shared" si="64"/>
        <v>200958414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Адамант Кепитъл Мениджмънт ЕАД</v>
      </c>
      <c r="B1147" s="625" t="str">
        <f t="shared" si="64"/>
        <v>200958414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Адамант Кепитъл Мениджмънт ЕАД</v>
      </c>
      <c r="B1148" s="625" t="str">
        <f t="shared" si="64"/>
        <v>200958414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Адамант Кепитъл Мениджмънт ЕАД</v>
      </c>
      <c r="B1149" s="625" t="str">
        <f t="shared" si="64"/>
        <v>200958414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Адамант Кепитъл Мениджмънт ЕАД</v>
      </c>
      <c r="B1150" s="625" t="str">
        <f t="shared" si="64"/>
        <v>200958414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Адамант Кепитъл Мениджмънт ЕАД</v>
      </c>
      <c r="B1151" s="625" t="str">
        <f t="shared" si="64"/>
        <v>200958414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Адамант Кепитъл Мениджмънт ЕАД</v>
      </c>
      <c r="B1152" s="625" t="str">
        <f t="shared" si="64"/>
        <v>200958414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Адамант Кепитъл Мениджмънт ЕАД</v>
      </c>
      <c r="B1153" s="625" t="str">
        <f t="shared" si="64"/>
        <v>200958414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Адамант Кепитъл Мениджмънт ЕАД</v>
      </c>
      <c r="B1154" s="625" t="str">
        <f t="shared" si="64"/>
        <v>200958414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Адамант Кепитъл Мениджмънт ЕАД</v>
      </c>
      <c r="B1155" s="625" t="str">
        <f t="shared" si="64"/>
        <v>200958414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Адамант Кепитъл Мениджмънт ЕАД</v>
      </c>
      <c r="B1156" s="625" t="str">
        <f t="shared" si="64"/>
        <v>200958414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Адамант Кепитъл Мениджмънт ЕАД</v>
      </c>
      <c r="B1157" s="625" t="str">
        <f t="shared" si="64"/>
        <v>200958414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Адамант Кепитъл Мениджмънт ЕАД</v>
      </c>
      <c r="B1158" s="625" t="str">
        <f t="shared" si="64"/>
        <v>200958414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Адамант Кепитъл Мениджмънт ЕАД</v>
      </c>
      <c r="B1159" s="625" t="str">
        <f t="shared" si="64"/>
        <v>200958414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Адамант Кепитъл Мениджмънт ЕАД</v>
      </c>
      <c r="B1160" s="625" t="str">
        <f t="shared" si="64"/>
        <v>200958414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Адамант Кепитъл Мениджмънт ЕАД</v>
      </c>
      <c r="B1161" s="625" t="str">
        <f t="shared" si="64"/>
        <v>200958414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Адамант Кепитъл Мениджмънт ЕАД</v>
      </c>
      <c r="B1162" s="625" t="str">
        <f t="shared" si="64"/>
        <v>200958414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Адамант Кепитъл Мениджмънт ЕАД</v>
      </c>
      <c r="B1163" s="625" t="str">
        <f t="shared" si="64"/>
        <v>200958414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Адамант Кепитъл Мениджмънт ЕАД</v>
      </c>
      <c r="B1164" s="625" t="str">
        <f t="shared" si="64"/>
        <v>200958414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Адамант Кепитъл Мениджмънт ЕАД</v>
      </c>
      <c r="B1165" s="625" t="str">
        <f t="shared" si="64"/>
        <v>200958414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Адамант Кепитъл Мениджмънт ЕАД</v>
      </c>
      <c r="B1166" s="625" t="str">
        <f t="shared" si="64"/>
        <v>200958414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Адамант Кепитъл Мениджмънт ЕАД</v>
      </c>
      <c r="B1167" s="625" t="str">
        <f t="shared" si="64"/>
        <v>200958414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Адамант Кепитъл Мениджмънт ЕАД</v>
      </c>
      <c r="B1168" s="625" t="str">
        <f t="shared" ref="B1168:B1195" si="67">pdeBulstat</f>
        <v>200958414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Адамант Кепитъл Мениджмънт ЕАД</v>
      </c>
      <c r="B1169" s="625" t="str">
        <f t="shared" si="67"/>
        <v>200958414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Адамант Кепитъл Мениджмънт ЕАД</v>
      </c>
      <c r="B1170" s="625" t="str">
        <f t="shared" si="67"/>
        <v>200958414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Адамант Кепитъл Мениджмънт ЕАД</v>
      </c>
      <c r="B1171" s="625" t="str">
        <f t="shared" si="67"/>
        <v>200958414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Адамант Кепитъл Мениджмънт ЕАД</v>
      </c>
      <c r="B1172" s="625" t="str">
        <f t="shared" si="67"/>
        <v>200958414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Адамант Кепитъл Мениджмънт ЕАД</v>
      </c>
      <c r="B1173" s="625" t="str">
        <f t="shared" si="67"/>
        <v>200958414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Адамант Кепитъл Мениджмънт ЕАД</v>
      </c>
      <c r="B1174" s="625" t="str">
        <f t="shared" si="67"/>
        <v>200958414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Адамант Кепитъл Мениджмънт ЕАД</v>
      </c>
      <c r="B1175" s="625" t="str">
        <f t="shared" si="67"/>
        <v>200958414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Адамант Кепитъл Мениджмънт ЕАД</v>
      </c>
      <c r="B1176" s="625" t="str">
        <f t="shared" si="67"/>
        <v>200958414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Адамант Кепитъл Мениджмънт ЕАД</v>
      </c>
      <c r="B1177" s="625" t="str">
        <f t="shared" si="67"/>
        <v>200958414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Адамант Кепитъл Мениджмънт ЕАД</v>
      </c>
      <c r="B1178" s="625" t="str">
        <f t="shared" si="67"/>
        <v>200958414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Адамант Кепитъл Мениджмънт ЕАД</v>
      </c>
      <c r="B1179" s="625" t="str">
        <f t="shared" si="67"/>
        <v>200958414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Адамант Кепитъл Мениджмънт ЕАД</v>
      </c>
      <c r="B1180" s="625" t="str">
        <f t="shared" si="67"/>
        <v>200958414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Адамант Кепитъл Мениджмънт ЕАД</v>
      </c>
      <c r="B1181" s="625" t="str">
        <f t="shared" si="67"/>
        <v>200958414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Адамант Кепитъл Мениджмънт ЕАД</v>
      </c>
      <c r="B1182" s="625" t="str">
        <f t="shared" si="67"/>
        <v>200958414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Адамант Кепитъл Мениджмънт ЕАД</v>
      </c>
      <c r="B1183" s="625" t="str">
        <f t="shared" si="67"/>
        <v>200958414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Адамант Кепитъл Мениджмънт ЕАД</v>
      </c>
      <c r="B1184" s="625" t="str">
        <f t="shared" si="67"/>
        <v>200958414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Адамант Кепитъл Мениджмънт ЕАД</v>
      </c>
      <c r="B1185" s="625" t="str">
        <f t="shared" si="67"/>
        <v>200958414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Адамант Кепитъл Мениджмънт ЕАД</v>
      </c>
      <c r="B1186" s="625" t="str">
        <f t="shared" si="67"/>
        <v>200958414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Адамант Кепитъл Мениджмънт ЕАД</v>
      </c>
      <c r="B1187" s="625" t="str">
        <f t="shared" si="67"/>
        <v>200958414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Адамант Кепитъл Мениджмънт ЕАД</v>
      </c>
      <c r="B1188" s="625" t="str">
        <f t="shared" si="67"/>
        <v>200958414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Адамант Кепитъл Мениджмънт ЕАД</v>
      </c>
      <c r="B1189" s="625" t="str">
        <f t="shared" si="67"/>
        <v>200958414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Адамант Кепитъл Мениджмънт ЕАД</v>
      </c>
      <c r="B1190" s="625" t="str">
        <f t="shared" si="67"/>
        <v>200958414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Адамант Кепитъл Мениджмънт ЕАД</v>
      </c>
      <c r="B1191" s="625" t="str">
        <f t="shared" si="67"/>
        <v>200958414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Адамант Кепитъл Мениджмънт ЕАД</v>
      </c>
      <c r="B1192" s="625" t="str">
        <f t="shared" si="67"/>
        <v>200958414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Адамант Кепитъл Мениджмънт ЕАД</v>
      </c>
      <c r="B1193" s="625" t="str">
        <f t="shared" si="67"/>
        <v>200958414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Адамант Кепитъл Мениджмънт ЕАД</v>
      </c>
      <c r="B1194" s="625" t="str">
        <f t="shared" si="67"/>
        <v>200958414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Адамант Кепитъл Мениджмънт ЕАД</v>
      </c>
      <c r="B1195" s="625" t="str">
        <f t="shared" si="67"/>
        <v>200958414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Адамант Кепитъл Мениджмънт ЕАД</v>
      </c>
      <c r="B1197" s="625" t="str">
        <f t="shared" ref="B1197:B1228" si="70">pdeBulstat</f>
        <v>200958414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Адамант Кепитъл Мениджмънт ЕАД</v>
      </c>
      <c r="B1198" s="625" t="str">
        <f t="shared" si="70"/>
        <v>200958414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Адамант Кепитъл Мениджмънт ЕАД</v>
      </c>
      <c r="B1199" s="625" t="str">
        <f t="shared" si="70"/>
        <v>200958414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Адамант Кепитъл Мениджмънт ЕАД</v>
      </c>
      <c r="B1200" s="625" t="str">
        <f t="shared" si="70"/>
        <v>200958414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Адамант Кепитъл Мениджмънт ЕАД</v>
      </c>
      <c r="B1201" s="625" t="str">
        <f t="shared" si="70"/>
        <v>200958414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Адамант Кепитъл Мениджмънт ЕАД</v>
      </c>
      <c r="B1202" s="625" t="str">
        <f t="shared" si="70"/>
        <v>200958414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Адамант Кепитъл Мениджмънт ЕАД</v>
      </c>
      <c r="B1203" s="625" t="str">
        <f t="shared" si="70"/>
        <v>200958414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Адамант Кепитъл Мениджмънт ЕАД</v>
      </c>
      <c r="B1204" s="625" t="str">
        <f t="shared" si="70"/>
        <v>200958414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Адамант Кепитъл Мениджмънт ЕАД</v>
      </c>
      <c r="B1205" s="625" t="str">
        <f t="shared" si="70"/>
        <v>200958414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Адамант Кепитъл Мениджмънт ЕАД</v>
      </c>
      <c r="B1206" s="625" t="str">
        <f t="shared" si="70"/>
        <v>200958414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Адамант Кепитъл Мениджмънт ЕАД</v>
      </c>
      <c r="B1207" s="625" t="str">
        <f t="shared" si="70"/>
        <v>200958414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Адамант Кепитъл Мениджмънт ЕАД</v>
      </c>
      <c r="B1208" s="625" t="str">
        <f t="shared" si="70"/>
        <v>200958414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Адамант Кепитъл Мениджмънт ЕАД</v>
      </c>
      <c r="B1209" s="625" t="str">
        <f t="shared" si="70"/>
        <v>200958414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Адамант Кепитъл Мениджмънт ЕАД</v>
      </c>
      <c r="B1210" s="625" t="str">
        <f t="shared" si="70"/>
        <v>200958414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0</v>
      </c>
    </row>
    <row r="1211" spans="1:8">
      <c r="A1211" s="625" t="str">
        <f t="shared" si="69"/>
        <v>Адамант Кепитъл Мениджмънт ЕАД</v>
      </c>
      <c r="B1211" s="625" t="str">
        <f t="shared" si="70"/>
        <v>200958414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Адамант Кепитъл Мениджмънт ЕАД</v>
      </c>
      <c r="B1212" s="625" t="str">
        <f t="shared" si="70"/>
        <v>200958414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Адамант Кепитъл Мениджмънт ЕАД</v>
      </c>
      <c r="B1213" s="625" t="str">
        <f t="shared" si="70"/>
        <v>200958414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Адамант Кепитъл Мениджмънт ЕАД</v>
      </c>
      <c r="B1214" s="625" t="str">
        <f t="shared" si="70"/>
        <v>200958414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Адамант Кепитъл Мениджмънт ЕАД</v>
      </c>
      <c r="B1215" s="625" t="str">
        <f t="shared" si="70"/>
        <v>200958414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Адамант Кепитъл Мениджмънт ЕАД</v>
      </c>
      <c r="B1216" s="625" t="str">
        <f t="shared" si="70"/>
        <v>200958414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Адамант Кепитъл Мениджмънт ЕАД</v>
      </c>
      <c r="B1217" s="625" t="str">
        <f t="shared" si="70"/>
        <v>200958414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Адамант Кепитъл Мениджмънт ЕАД</v>
      </c>
      <c r="B1218" s="625" t="str">
        <f t="shared" si="70"/>
        <v>200958414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Адамант Кепитъл Мениджмънт ЕАД</v>
      </c>
      <c r="B1219" s="625" t="str">
        <f t="shared" si="70"/>
        <v>200958414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Адамант Кепитъл Мениджмънт ЕАД</v>
      </c>
      <c r="B1220" s="625" t="str">
        <f t="shared" si="70"/>
        <v>200958414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Адамант Кепитъл Мениджмънт ЕАД</v>
      </c>
      <c r="B1221" s="625" t="str">
        <f t="shared" si="70"/>
        <v>200958414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Адамант Кепитъл Мениджмънт ЕАД</v>
      </c>
      <c r="B1222" s="625" t="str">
        <f t="shared" si="70"/>
        <v>200958414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Адамант Кепитъл Мениджмънт ЕАД</v>
      </c>
      <c r="B1223" s="625" t="str">
        <f t="shared" si="70"/>
        <v>200958414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Адамант Кепитъл Мениджмънт ЕАД</v>
      </c>
      <c r="B1224" s="625" t="str">
        <f t="shared" si="70"/>
        <v>200958414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Адамант Кепитъл Мениджмънт ЕАД</v>
      </c>
      <c r="B1225" s="625" t="str">
        <f t="shared" si="70"/>
        <v>200958414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Адамант Кепитъл Мениджмънт ЕАД</v>
      </c>
      <c r="B1226" s="625" t="str">
        <f t="shared" si="70"/>
        <v>200958414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Адамант Кепитъл Мениджмънт ЕАД</v>
      </c>
      <c r="B1227" s="625" t="str">
        <f t="shared" si="70"/>
        <v>200958414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Адамант Кепитъл Мениджмънт ЕАД</v>
      </c>
      <c r="B1228" s="625" t="str">
        <f t="shared" si="70"/>
        <v>200958414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Адамант Кепитъл Мениджмънт ЕАД</v>
      </c>
      <c r="B1229" s="625" t="str">
        <f t="shared" ref="B1229:B1260" si="73">pdeBulstat</f>
        <v>200958414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Адамант Кепитъл Мениджмънт ЕАД</v>
      </c>
      <c r="B1230" s="625" t="str">
        <f t="shared" si="73"/>
        <v>200958414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Адамант Кепитъл Мениджмънт ЕАД</v>
      </c>
      <c r="B1231" s="625" t="str">
        <f t="shared" si="73"/>
        <v>200958414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Адамант Кепитъл Мениджмънт ЕАД</v>
      </c>
      <c r="B1232" s="625" t="str">
        <f t="shared" si="73"/>
        <v>200958414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Адамант Кепитъл Мениджмънт ЕАД</v>
      </c>
      <c r="B1233" s="625" t="str">
        <f t="shared" si="73"/>
        <v>200958414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Адамант Кепитъл Мениджмънт ЕАД</v>
      </c>
      <c r="B1234" s="625" t="str">
        <f t="shared" si="73"/>
        <v>200958414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Адамант Кепитъл Мениджмънт ЕАД</v>
      </c>
      <c r="B1235" s="625" t="str">
        <f t="shared" si="73"/>
        <v>200958414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Адамант Кепитъл Мениджмънт ЕАД</v>
      </c>
      <c r="B1236" s="625" t="str">
        <f t="shared" si="73"/>
        <v>200958414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Адамант Кепитъл Мениджмънт ЕАД</v>
      </c>
      <c r="B1237" s="625" t="str">
        <f t="shared" si="73"/>
        <v>200958414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Адамант Кепитъл Мениджмънт ЕАД</v>
      </c>
      <c r="B1238" s="625" t="str">
        <f t="shared" si="73"/>
        <v>200958414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Адамант Кепитъл Мениджмънт ЕАД</v>
      </c>
      <c r="B1239" s="625" t="str">
        <f t="shared" si="73"/>
        <v>200958414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Адамант Кепитъл Мениджмънт ЕАД</v>
      </c>
      <c r="B1240" s="625" t="str">
        <f t="shared" si="73"/>
        <v>200958414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Адамант Кепитъл Мениджмънт ЕАД</v>
      </c>
      <c r="B1241" s="625" t="str">
        <f t="shared" si="73"/>
        <v>200958414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Адамант Кепитъл Мениджмънт ЕАД</v>
      </c>
      <c r="B1242" s="625" t="str">
        <f t="shared" si="73"/>
        <v>200958414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Адамант Кепитъл Мениджмънт ЕАД</v>
      </c>
      <c r="B1243" s="625" t="str">
        <f t="shared" si="73"/>
        <v>200958414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Адамант Кепитъл Мениджмънт ЕАД</v>
      </c>
      <c r="B1244" s="625" t="str">
        <f t="shared" si="73"/>
        <v>200958414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Адамант Кепитъл Мениджмънт ЕАД</v>
      </c>
      <c r="B1245" s="625" t="str">
        <f t="shared" si="73"/>
        <v>200958414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Адамант Кепитъл Мениджмънт ЕАД</v>
      </c>
      <c r="B1246" s="625" t="str">
        <f t="shared" si="73"/>
        <v>200958414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Адамант Кепитъл Мениджмънт ЕАД</v>
      </c>
      <c r="B1247" s="625" t="str">
        <f t="shared" si="73"/>
        <v>200958414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Адамант Кепитъл Мениджмънт ЕАД</v>
      </c>
      <c r="B1248" s="625" t="str">
        <f t="shared" si="73"/>
        <v>200958414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Адамант Кепитъл Мениджмънт ЕАД</v>
      </c>
      <c r="B1249" s="625" t="str">
        <f t="shared" si="73"/>
        <v>200958414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Адамант Кепитъл Мениджмънт ЕАД</v>
      </c>
      <c r="B1250" s="625" t="str">
        <f t="shared" si="73"/>
        <v>200958414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Адамант Кепитъл Мениджмънт ЕАД</v>
      </c>
      <c r="B1251" s="625" t="str">
        <f t="shared" si="73"/>
        <v>200958414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Адамант Кепитъл Мениджмънт ЕАД</v>
      </c>
      <c r="B1252" s="625" t="str">
        <f t="shared" si="73"/>
        <v>200958414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0</v>
      </c>
    </row>
    <row r="1253" spans="1:8">
      <c r="A1253" s="625" t="str">
        <f t="shared" si="72"/>
        <v>Адамант Кепитъл Мениджмънт ЕАД</v>
      </c>
      <c r="B1253" s="625" t="str">
        <f t="shared" si="73"/>
        <v>200958414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Адамант Кепитъл Мениджмънт ЕАД</v>
      </c>
      <c r="B1254" s="625" t="str">
        <f t="shared" si="73"/>
        <v>200958414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Адамант Кепитъл Мениджмънт ЕАД</v>
      </c>
      <c r="B1255" s="625" t="str">
        <f t="shared" si="73"/>
        <v>200958414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Адамант Кепитъл Мениджмънт ЕАД</v>
      </c>
      <c r="B1256" s="625" t="str">
        <f t="shared" si="73"/>
        <v>200958414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Адамант Кепитъл Мениджмънт ЕАД</v>
      </c>
      <c r="B1257" s="625" t="str">
        <f t="shared" si="73"/>
        <v>200958414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Адамант Кепитъл Мениджмънт ЕАД</v>
      </c>
      <c r="B1258" s="625" t="str">
        <f t="shared" si="73"/>
        <v>200958414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Адамант Кепитъл Мениджмънт ЕАД</v>
      </c>
      <c r="B1259" s="625" t="str">
        <f t="shared" si="73"/>
        <v>200958414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Адамант Кепитъл Мениджмънт ЕАД</v>
      </c>
      <c r="B1260" s="625" t="str">
        <f t="shared" si="73"/>
        <v>200958414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Адамант Кепитъл Мениджмънт ЕАД</v>
      </c>
      <c r="B1261" s="625" t="str">
        <f t="shared" ref="B1261:B1294" si="76">pdeBulstat</f>
        <v>200958414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Адамант Кепитъл Мениджмънт ЕАД</v>
      </c>
      <c r="B1262" s="625" t="str">
        <f t="shared" si="76"/>
        <v>200958414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Адамант Кепитъл Мениджмънт ЕАД</v>
      </c>
      <c r="B1263" s="625" t="str">
        <f t="shared" si="76"/>
        <v>200958414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Адамант Кепитъл Мениджмънт ЕАД</v>
      </c>
      <c r="B1264" s="625" t="str">
        <f t="shared" si="76"/>
        <v>200958414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Адамант Кепитъл Мениджмънт ЕАД</v>
      </c>
      <c r="B1265" s="625" t="str">
        <f t="shared" si="76"/>
        <v>200958414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Адамант Кепитъл Мениджмънт ЕАД</v>
      </c>
      <c r="B1266" s="625" t="str">
        <f t="shared" si="76"/>
        <v>200958414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Адамант Кепитъл Мениджмънт ЕАД</v>
      </c>
      <c r="B1267" s="625" t="str">
        <f t="shared" si="76"/>
        <v>200958414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Адамант Кепитъл Мениджмънт ЕАД</v>
      </c>
      <c r="B1268" s="625" t="str">
        <f t="shared" si="76"/>
        <v>200958414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Адамант Кепитъл Мениджмънт ЕАД</v>
      </c>
      <c r="B1269" s="625" t="str">
        <f t="shared" si="76"/>
        <v>200958414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Адамант Кепитъл Мениджмънт ЕАД</v>
      </c>
      <c r="B1270" s="625" t="str">
        <f t="shared" si="76"/>
        <v>200958414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Адамант Кепитъл Мениджмънт ЕАД</v>
      </c>
      <c r="B1271" s="625" t="str">
        <f t="shared" si="76"/>
        <v>200958414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Адамант Кепитъл Мениджмънт ЕАД</v>
      </c>
      <c r="B1272" s="625" t="str">
        <f t="shared" si="76"/>
        <v>200958414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Адамант Кепитъл Мениджмънт ЕАД</v>
      </c>
      <c r="B1273" s="625" t="str">
        <f t="shared" si="76"/>
        <v>200958414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Адамант Кепитъл Мениджмънт ЕАД</v>
      </c>
      <c r="B1274" s="625" t="str">
        <f t="shared" si="76"/>
        <v>200958414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Адамант Кепитъл Мениджмънт ЕАД</v>
      </c>
      <c r="B1275" s="625" t="str">
        <f t="shared" si="76"/>
        <v>200958414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Адамант Кепитъл Мениджмънт ЕАД</v>
      </c>
      <c r="B1276" s="625" t="str">
        <f t="shared" si="76"/>
        <v>200958414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Адамант Кепитъл Мениджмънт ЕАД</v>
      </c>
      <c r="B1277" s="625" t="str">
        <f t="shared" si="76"/>
        <v>200958414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Адамант Кепитъл Мениджмънт ЕАД</v>
      </c>
      <c r="B1278" s="625" t="str">
        <f t="shared" si="76"/>
        <v>200958414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Адамант Кепитъл Мениджмънт ЕАД</v>
      </c>
      <c r="B1279" s="625" t="str">
        <f t="shared" si="76"/>
        <v>200958414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Адамант Кепитъл Мениджмънт ЕАД</v>
      </c>
      <c r="B1280" s="625" t="str">
        <f t="shared" si="76"/>
        <v>200958414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Адамант Кепитъл Мениджмънт ЕАД</v>
      </c>
      <c r="B1281" s="625" t="str">
        <f t="shared" si="76"/>
        <v>200958414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Адамант Кепитъл Мениджмънт ЕАД</v>
      </c>
      <c r="B1282" s="625" t="str">
        <f t="shared" si="76"/>
        <v>200958414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Адамант Кепитъл Мениджмънт ЕАД</v>
      </c>
      <c r="B1283" s="625" t="str">
        <f t="shared" si="76"/>
        <v>200958414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Адамант Кепитъл Мениджмънт ЕАД</v>
      </c>
      <c r="B1284" s="625" t="str">
        <f t="shared" si="76"/>
        <v>200958414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Адамант Кепитъл Мениджмънт ЕАД</v>
      </c>
      <c r="B1285" s="625" t="str">
        <f t="shared" si="76"/>
        <v>200958414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Адамант Кепитъл Мениджмънт ЕАД</v>
      </c>
      <c r="B1286" s="625" t="str">
        <f t="shared" si="76"/>
        <v>200958414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Адамант Кепитъл Мениджмънт ЕАД</v>
      </c>
      <c r="B1287" s="625" t="str">
        <f t="shared" si="76"/>
        <v>200958414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Адамант Кепитъл Мениджмънт ЕАД</v>
      </c>
      <c r="B1288" s="625" t="str">
        <f t="shared" si="76"/>
        <v>200958414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Адамант Кепитъл Мениджмънт ЕАД</v>
      </c>
      <c r="B1289" s="625" t="str">
        <f t="shared" si="76"/>
        <v>200958414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Адамант Кепитъл Мениджмънт ЕАД</v>
      </c>
      <c r="B1290" s="625" t="str">
        <f t="shared" si="76"/>
        <v>200958414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Адамант Кепитъл Мениджмънт ЕАД</v>
      </c>
      <c r="B1291" s="625" t="str">
        <f t="shared" si="76"/>
        <v>200958414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Адамант Кепитъл Мениджмънт ЕАД</v>
      </c>
      <c r="B1292" s="625" t="str">
        <f t="shared" si="76"/>
        <v>200958414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Адамант Кепитъл Мениджмънт ЕАД</v>
      </c>
      <c r="B1293" s="625" t="str">
        <f t="shared" si="76"/>
        <v>200958414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Адамант Кепитъл Мениджмънт ЕАД</v>
      </c>
      <c r="B1294" s="625" t="str">
        <f t="shared" si="76"/>
        <v>200958414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Адамант Кепитъл Мениджмънт ЕАД</v>
      </c>
      <c r="B1296" s="625" t="str">
        <f t="shared" ref="B1296:B1335" si="79">pdeBulstat</f>
        <v>200958414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8034</v>
      </c>
    </row>
    <row r="1297" spans="1:8">
      <c r="A1297" s="625" t="str">
        <f t="shared" si="78"/>
        <v>Адамант Кепитъл Мениджмънт ЕАД</v>
      </c>
      <c r="B1297" s="625" t="str">
        <f t="shared" si="79"/>
        <v>200958414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0</v>
      </c>
    </row>
    <row r="1298" spans="1:8">
      <c r="A1298" s="625" t="str">
        <f t="shared" si="78"/>
        <v>Адамант Кепитъл Мениджмънт ЕАД</v>
      </c>
      <c r="B1298" s="625" t="str">
        <f t="shared" si="79"/>
        <v>200958414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Адамант Кепитъл Мениджмънт ЕАД</v>
      </c>
      <c r="B1299" s="625" t="str">
        <f t="shared" si="79"/>
        <v>200958414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Адамант Кепитъл Мениджмънт ЕАД</v>
      </c>
      <c r="B1300" s="625" t="str">
        <f t="shared" si="79"/>
        <v>200958414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8034</v>
      </c>
    </row>
    <row r="1301" spans="1:8">
      <c r="A1301" s="625" t="str">
        <f t="shared" si="78"/>
        <v>Адамант Кепитъл Мениджмънт ЕАД</v>
      </c>
      <c r="B1301" s="625" t="str">
        <f t="shared" si="79"/>
        <v>200958414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0</v>
      </c>
    </row>
    <row r="1302" spans="1:8">
      <c r="A1302" s="625" t="str">
        <f t="shared" si="78"/>
        <v>Адамант Кепитъл Мениджмънт ЕАД</v>
      </c>
      <c r="B1302" s="625" t="str">
        <f t="shared" si="79"/>
        <v>200958414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Адамант Кепитъл Мениджмънт ЕАД</v>
      </c>
      <c r="B1303" s="625" t="str">
        <f t="shared" si="79"/>
        <v>200958414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Адамант Кепитъл Мениджмънт ЕАД</v>
      </c>
      <c r="B1304" s="625" t="str">
        <f t="shared" si="79"/>
        <v>200958414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Адамант Кепитъл Мениджмънт ЕАД</v>
      </c>
      <c r="B1305" s="625" t="str">
        <f t="shared" si="79"/>
        <v>200958414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0</v>
      </c>
    </row>
    <row r="1306" spans="1:8">
      <c r="A1306" s="625" t="str">
        <f t="shared" si="78"/>
        <v>Адамант Кепитъл Мениджмънт ЕАД</v>
      </c>
      <c r="B1306" s="625" t="str">
        <f t="shared" si="79"/>
        <v>200958414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Адамант Кепитъл Мениджмънт ЕАД</v>
      </c>
      <c r="B1307" s="625" t="str">
        <f t="shared" si="79"/>
        <v>200958414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Адамант Кепитъл Мениджмънт ЕАД</v>
      </c>
      <c r="B1308" s="625" t="str">
        <f t="shared" si="79"/>
        <v>200958414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Адамант Кепитъл Мениджмънт ЕАД</v>
      </c>
      <c r="B1309" s="625" t="str">
        <f t="shared" si="79"/>
        <v>200958414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Адамант Кепитъл Мениджмънт ЕАД</v>
      </c>
      <c r="B1310" s="625" t="str">
        <f t="shared" si="79"/>
        <v>200958414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Адамант Кепитъл Мениджмънт ЕАД</v>
      </c>
      <c r="B1311" s="625" t="str">
        <f t="shared" si="79"/>
        <v>200958414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Адамант Кепитъл Мениджмънт ЕАД</v>
      </c>
      <c r="B1312" s="625" t="str">
        <f t="shared" si="79"/>
        <v>200958414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Адамант Кепитъл Мениджмънт ЕАД</v>
      </c>
      <c r="B1313" s="625" t="str">
        <f t="shared" si="79"/>
        <v>200958414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Адамант Кепитъл Мениджмънт ЕАД</v>
      </c>
      <c r="B1314" s="625" t="str">
        <f t="shared" si="79"/>
        <v>200958414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Адамант Кепитъл Мениджмънт ЕАД</v>
      </c>
      <c r="B1315" s="625" t="str">
        <f t="shared" si="79"/>
        <v>200958414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Адамант Кепитъл Мениджмънт ЕАД</v>
      </c>
      <c r="B1316" s="625" t="str">
        <f t="shared" si="79"/>
        <v>200958414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Адамант Кепитъл Мениджмънт ЕАД</v>
      </c>
      <c r="B1317" s="625" t="str">
        <f t="shared" si="79"/>
        <v>200958414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Адамант Кепитъл Мениджмънт ЕАД</v>
      </c>
      <c r="B1318" s="625" t="str">
        <f t="shared" si="79"/>
        <v>200958414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Адамант Кепитъл Мениджмънт ЕАД</v>
      </c>
      <c r="B1319" s="625" t="str">
        <f t="shared" si="79"/>
        <v>200958414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Адамант Кепитъл Мениджмънт ЕАД</v>
      </c>
      <c r="B1320" s="625" t="str">
        <f t="shared" si="79"/>
        <v>200958414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Адамант Кепитъл Мениджмънт ЕАД</v>
      </c>
      <c r="B1321" s="625" t="str">
        <f t="shared" si="79"/>
        <v>200958414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Адамант Кепитъл Мениджмънт ЕАД</v>
      </c>
      <c r="B1322" s="625" t="str">
        <f t="shared" si="79"/>
        <v>200958414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Адамант Кепитъл Мениджмънт ЕАД</v>
      </c>
      <c r="B1323" s="625" t="str">
        <f t="shared" si="79"/>
        <v>200958414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Адамант Кепитъл Мениджмънт ЕАД</v>
      </c>
      <c r="B1324" s="625" t="str">
        <f t="shared" si="79"/>
        <v>200958414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Адамант Кепитъл Мениджмънт ЕАД</v>
      </c>
      <c r="B1325" s="625" t="str">
        <f t="shared" si="79"/>
        <v>200958414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Адамант Кепитъл Мениджмънт ЕАД</v>
      </c>
      <c r="B1326" s="625" t="str">
        <f t="shared" si="79"/>
        <v>200958414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8034</v>
      </c>
    </row>
    <row r="1327" spans="1:8">
      <c r="A1327" s="625" t="str">
        <f t="shared" si="78"/>
        <v>Адамант Кепитъл Мениджмънт ЕАД</v>
      </c>
      <c r="B1327" s="625" t="str">
        <f t="shared" si="79"/>
        <v>200958414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0</v>
      </c>
    </row>
    <row r="1328" spans="1:8">
      <c r="A1328" s="625" t="str">
        <f t="shared" si="78"/>
        <v>Адамант Кепитъл Мениджмънт ЕАД</v>
      </c>
      <c r="B1328" s="625" t="str">
        <f t="shared" si="79"/>
        <v>200958414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Адамант Кепитъл Мениджмънт ЕАД</v>
      </c>
      <c r="B1329" s="625" t="str">
        <f t="shared" si="79"/>
        <v>200958414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Адамант Кепитъл Мениджмънт ЕАД</v>
      </c>
      <c r="B1330" s="625" t="str">
        <f t="shared" si="79"/>
        <v>200958414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8034</v>
      </c>
    </row>
    <row r="1331" spans="1:8">
      <c r="A1331" s="625" t="str">
        <f t="shared" si="78"/>
        <v>Адамант Кепитъл Мениджмънт ЕАД</v>
      </c>
      <c r="B1331" s="625" t="str">
        <f t="shared" si="79"/>
        <v>200958414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0</v>
      </c>
    </row>
    <row r="1332" spans="1:8">
      <c r="A1332" s="625" t="str">
        <f t="shared" si="78"/>
        <v>Адамант Кепитъл Мениджмънт ЕАД</v>
      </c>
      <c r="B1332" s="625" t="str">
        <f t="shared" si="79"/>
        <v>200958414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Адамант Кепитъл Мениджмънт ЕАД</v>
      </c>
      <c r="B1333" s="625" t="str">
        <f t="shared" si="79"/>
        <v>200958414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Адамант Кепитъл Мениджмънт ЕАД</v>
      </c>
      <c r="B1334" s="625" t="str">
        <f t="shared" si="79"/>
        <v>200958414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Адамант Кепитъл Мениджмънт ЕАД</v>
      </c>
      <c r="B1335" s="625" t="str">
        <f t="shared" si="79"/>
        <v>200958414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Nikolay Petkov</cp:lastModifiedBy>
  <cp:revision/>
  <dcterms:created xsi:type="dcterms:W3CDTF">2006-09-16T00:00:00Z</dcterms:created>
  <dcterms:modified xsi:type="dcterms:W3CDTF">2025-08-20T08:15:46Z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