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5 - YEAR\KFN\Lev Invest\2025 - 06\KFN\"/>
    </mc:Choice>
  </mc:AlternateContent>
  <xr:revisionPtr revIDLastSave="0" documentId="13_ncr:1_{78D91BF5-0FA5-4D6F-ACDA-894A1B775387}" xr6:coauthVersionLast="47" xr6:coauthVersionMax="47" xr10:uidLastSave="{00000000-0000-0000-0000-000000000000}"/>
  <bookViews>
    <workbookView xWindow="-110" yWindow="-110" windowWidth="25820" windowHeight="1550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E73" i="9"/>
  <c r="H1110" i="2" s="1"/>
  <c r="H1327" i="2"/>
  <c r="C31" i="5"/>
  <c r="C36" i="5" s="1"/>
  <c r="H147" i="2" s="1"/>
  <c r="N30" i="8"/>
  <c r="Q30" i="8" s="1"/>
  <c r="H867" i="2" s="1"/>
  <c r="H777" i="2"/>
  <c r="K41" i="8"/>
  <c r="H698" i="2" s="1"/>
  <c r="G30" i="8"/>
  <c r="H567" i="2" s="1"/>
  <c r="G56" i="4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107" i="2"/>
  <c r="H64" i="2"/>
  <c r="H57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 s="1"/>
  <c r="H862" i="2"/>
  <c r="I31" i="7"/>
  <c r="I34" i="7" s="1"/>
  <c r="H371" i="2" s="1"/>
  <c r="H772" i="2"/>
  <c r="H48" i="2"/>
  <c r="C94" i="4"/>
  <c r="H1193" i="2"/>
  <c r="F107" i="9"/>
  <c r="H1195" i="2" s="1"/>
  <c r="E12" i="14"/>
  <c r="D12" i="14" s="1"/>
  <c r="C79" i="11"/>
  <c r="H1300" i="2" s="1"/>
  <c r="D3" i="12"/>
  <c r="D15" i="12"/>
  <c r="G31" i="5"/>
  <c r="G33" i="5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1001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C33" i="5"/>
  <c r="H144" i="2"/>
  <c r="H171" i="2"/>
  <c r="G36" i="5"/>
  <c r="G37" i="5" s="1"/>
  <c r="H175" i="2" s="1"/>
  <c r="H170" i="2"/>
  <c r="H71" i="2"/>
  <c r="M34" i="7"/>
  <c r="H459" i="2" s="1"/>
  <c r="C37" i="5"/>
  <c r="H148" i="2" s="1"/>
  <c r="H174" i="2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G71" i="4" l="1"/>
  <c r="H368" i="2"/>
  <c r="H37" i="4"/>
  <c r="H95" i="4" s="1"/>
  <c r="C17" i="7"/>
  <c r="H222" i="2" s="1"/>
  <c r="H218" i="2"/>
  <c r="H79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H324" i="2"/>
  <c r="R32" i="8"/>
  <c r="H899" i="2" s="1"/>
  <c r="F31" i="7"/>
  <c r="H288" i="2"/>
  <c r="D21" i="12"/>
  <c r="G42" i="5"/>
  <c r="H1334" i="2"/>
  <c r="C42" i="5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G79" i="4" l="1"/>
  <c r="H120" i="2"/>
  <c r="H390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C44" i="5"/>
  <c r="G45" i="5"/>
  <c r="H179" i="2" s="1"/>
  <c r="H176" i="2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53" i="2"/>
  <c r="D24" i="12"/>
  <c r="D22" i="12"/>
  <c r="D23" i="12"/>
  <c r="D12" i="12" l="1"/>
  <c r="H124" i="2"/>
  <c r="D5" i="12"/>
  <c r="D19" i="12" s="1"/>
  <c r="D10" i="12"/>
  <c r="D11" i="12"/>
  <c r="D13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42" i="5" l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45" i="5"/>
  <c r="D44" i="5"/>
  <c r="H72" i="2"/>
  <c r="D16" i="12"/>
  <c r="C6" i="14"/>
  <c r="D6" i="14" s="1"/>
  <c r="D6" i="12"/>
  <c r="D20" i="12" s="1"/>
  <c r="R43" i="8" l="1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<sst xmlns="http://schemas.openxmlformats.org/spreadsheetml/2006/main" count="4322" uniqueCount="1003">
  <si>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</si>
  <si>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</si>
  <si>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</si>
  <si>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</si>
  <si>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</si>
  <si>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</si>
  <si>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</si>
  <si>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</si>
  <si>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</si>
  <si>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</si>
  <si>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</si>
  <si>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</si>
  <si>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</si>
  <si>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</si>
  <si>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</si>
  <si>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</si>
  <si>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</si>
  <si>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</si>
  <si>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</si>
  <si>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</si>
  <si>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</si>
  <si>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</si>
  <si>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</si>
  <si>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</si>
  <si>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</si>
  <si>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</si>
  <si>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</si>
  <si>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</si>
  <si>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</si>
  <si>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</si>
  <si>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</si>
  <si>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</si>
  <si>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</si>
  <si>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</si>
  <si>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</si>
  <si>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</si>
  <si>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</si>
  <si>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</si>
  <si>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</si>
  <si>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</si>
  <si>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</si>
  <si>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</si>
  <si>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</si>
  <si>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</si>
  <si>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</si>
  <si>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</si>
  <si>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</si>
  <si>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</si>
  <si>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</si>
  <si>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</si>
  <si>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</si>
  <si>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</si>
  <si>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</si>
  <si>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</si>
  <si>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</si>
  <si>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</si>
  <si>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</si>
  <si>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</si>
  <si>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</si>
  <si>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</si>
  <si>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</si>
  <si>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</si>
  <si>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</si>
  <si>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</si>
  <si>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</si>
  <si>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</si>
  <si>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</si>
  <si>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</si>
  <si>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</si>
  <si>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</si>
  <si>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</si>
  <si>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</si>
  <si>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</si>
  <si>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</si>
  <si>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</si>
  <si>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</si>
  <si>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</si>
  <si>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</si>
  <si>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</si>
  <si>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</si>
  <si>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</si>
  <si>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</si>
  <si>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</si>
  <si>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</si>
  <si>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</si>
  <si>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</si>
  <si>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</si>
  <si>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</si>
  <si>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</si>
  <si>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</si>
  <si>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</si>
  <si>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</si>
  <si>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</si>
  <si>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</si>
  <si>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</si>
  <si>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</si>
  <si>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</si>
  <si>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</si>
  <si>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</si>
  <si>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</si>
  <si>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</si>
  <si>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</si>
  <si>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</si>
  <si>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</si>
  <si>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</si>
  <si>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</si>
  <si>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</si>
  <si>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</si>
  <si>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</si>
  <si>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</si>
  <si>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</si>
  <si>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</si>
  <si>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</si>
  <si>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</si>
  <si>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</si>
  <si>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</si>
  <si>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</si>
  <si>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</si>
  <si>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</si>
  <si>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</si>
  <si>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</si>
  <si>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</si>
  <si>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</si>
  <si>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</si>
  <si>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</si>
  <si>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</si>
  <si>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</si>
  <si>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</si>
  <si>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</si>
  <si>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</si>
  <si>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</si>
  <si>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</si>
  <si>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</si>
  <si>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</si>
  <si>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</si>
  <si>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</si>
  <si>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</si>
  <si>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</si>
  <si>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</si>
  <si>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</si>
  <si>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</si>
  <si>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</si>
  <si>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</si>
  <si>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</si>
  <si>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</si>
  <si>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</si>
  <si>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</si>
  <si>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</si>
  <si>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</si>
  <si>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</si>
  <si>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</si>
  <si>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</si>
  <si>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</si>
  <si>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</si>
  <si>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</si>
  <si>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</si>
  <si>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</si>
  <si>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</si>
  <si>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</si>
  <si>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</si>
  <si>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</si>
  <si>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</si>
  <si>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</si>
  <si>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</si>
  <si>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</si>
  <si>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</si>
  <si>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</si>
  <si>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</si>
  <si>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</si>
  <si>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</si>
  <si>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</si>
  <si>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</si>
  <si>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</si>
  <si>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</si>
  <si>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</si>
  <si>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</si>
  <si>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</si>
  <si>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</si>
  <si>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</si>
  <si>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</si>
  <si>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</si>
  <si>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</si>
  <si>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</si>
  <si>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</si>
  <si>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</si>
  <si>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</si>
  <si>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</si>
  <si>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</si>
  <si>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</si>
  <si>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</si>
  <si>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</si>
  <si>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</si>
  <si>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</si>
  <si>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</si>
  <si>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</si>
  <si>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</si>
  <si>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</si>
  <si>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</si>
  <si>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</si>
  <si>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</si>
  <si>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</si>
  <si>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</si>
  <si>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</si>
  <si>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</si>
  <si>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</si>
  <si>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</si>
  <si>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</si>
  <si>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</si>
  <si>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</si>
  <si>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</si>
  <si>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</si>
  <si>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</si>
  <si>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</si>
  <si>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</si>
  <si>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</si>
  <si>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</si>
  <si>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</si>
  <si>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</si>
  <si>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</si>
  <si>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</si>
  <si>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</si>
  <si>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</si>
  <si>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</si>
  <si>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</si>
  <si>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</si>
  <si>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</si>
  <si>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</si>
  <si>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</si>
  <si>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</si>
  <si>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</si>
  <si>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</si>
  <si>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</si>
  <si>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</si>
  <si>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</si>
  <si>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</si>
  <si>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</si>
  <si>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</si>
  <si>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</si>
  <si>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</si>
  <si>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</si>
  <si>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</si>
  <si>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</si>
  <si>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</si>
  <si>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</si>
  <si>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</si>
  <si>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</si>
  <si>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</si>
  <si>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</si>
  <si>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</si>
  <si>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</si>
  <si>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</si>
  <si>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</si>
  <si>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</si>
  <si>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</si>
  <si>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</si>
  <si>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</si>
  <si>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</si>
  <si>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</si>
  <si>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</si>
  <si>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</si>
  <si>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</si>
  <si>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</si>
  <si>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</si>
  <si>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</si>
  <si>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</si>
  <si>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</si>
  <si>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</si>
  <si>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</si>
  <si>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</si>
  <si>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</si>
  <si>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</si>
  <si>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</si>
  <si>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</si>
  <si>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</si>
  <si>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</si>
  <si>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</si>
  <si>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</si>
  <si>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</si>
  <si>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</si>
  <si>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</si>
  <si>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</si>
  <si>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</si>
  <si>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</si>
  <si>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</si>
  <si>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</si>
  <si>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</si>
  <si>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</si>
  <si>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</si>
  <si>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</si>
  <si>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</si>
  <si>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</si>
  <si>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</si>
  <si>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</si>
  <si>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</si>
  <si>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</si>
  <si>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</si>
  <si>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</si>
  <si>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</si>
  <si>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</si>
  <si>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</si>
  <si>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</si>
  <si>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</si>
  <si>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</si>
  <si>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</si>
  <si>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</si>
  <si>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</si>
  <si>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</si>
  <si>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</si>
  <si>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</si>
  <si>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</si>
  <si>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</si>
  <si>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</si>
  <si>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</si>
  <si>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</si>
  <si>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</si>
  <si>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</si>
  <si>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</si>
  <si>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</si>
  <si>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</si>
  <si>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</si>
  <si>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</si>
  <si>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</si>
  <si>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</si>
  <si>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</si>
  <si>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</si>
  <si>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</si>
  <si>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</si>
  <si>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</si>
  <si>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</si>
  <si>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</si>
  <si>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</si>
  <si>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</si>
  <si>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</si>
  <si>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</si>
  <si>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</si>
  <si>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</si>
  <si>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</si>
  <si>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</si>
  <si>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</si>
  <si>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</si>
  <si>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</si>
  <si>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</si>
  <si>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</si>
  <si>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</si>
  <si>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</si>
  <si>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</si>
  <si>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</si>
  <si>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</si>
  <si>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</si>
  <si>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</si>
  <si>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</si>
  <si>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</si>
  <si>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</si>
  <si>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</si>
  <si>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</si>
  <si>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</si>
  <si>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</si>
  <si>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</si>
  <si>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</si>
  <si>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</si>
  <si>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</si>
  <si>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</si>
  <si>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</si>
  <si>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</si>
  <si>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</si>
  <si>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</si>
  <si>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</si>
  <si>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</si>
  <si>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</si>
  <si>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</si>
  <si>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</si>
  <si>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</si>
  <si>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</si>
  <si>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</si>
  <si>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</si>
  <si>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</si>
  <si>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</si>
  <si>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</si>
  <si>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</si>
  <si>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</si>
  <si>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</si>
  <si>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</si>
  <si>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</si>
  <si>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</si>
  <si>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</si>
  <si>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</si>
  <si>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</si>
  <si>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</si>
  <si>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</si>
  <si>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</si>
  <si>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</si>
  <si>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</si>
  <si>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</si>
  <si>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</si>
  <si>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</si>
  <si>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</si>
  <si>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</si>
  <si>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</si>
  <si>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</si>
  <si>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</si>
  <si>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</si>
  <si>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</si>
  <si>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</si>
  <si>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</si>
  <si>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</si>
  <si>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</si>
  <si>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</si>
  <si>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</si>
  <si>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</si>
  <si>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</si>
  <si>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</si>
  <si>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</si>
  <si>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</si>
  <si>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</si>
  <si>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</si>
  <si>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</si>
  <si>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</si>
  <si>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</si>
  <si>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</si>
  <si>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</si>
  <si>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</si>
  <si>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</si>
  <si>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</si>
  <si>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</si>
  <si>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</si>
  <si>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</si>
  <si>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</si>
  <si>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</si>
  <si>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</si>
  <si>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</si>
  <si>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</si>
  <si>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</si>
  <si>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</si>
  <si>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</si>
  <si>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</si>
  <si>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</si>
  <si>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</si>
  <si>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</si>
  <si>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</si>
  <si>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</si>
  <si>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</si>
  <si>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</si>
  <si>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</si>
  <si>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</si>
  <si>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</si>
  <si>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</si>
  <si>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</si>
  <si>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</si>
  <si>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</si>
  <si>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</si>
  <si>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</si>
  <si>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</si>
  <si>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</si>
  <si>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</si>
  <si>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</si>
  <si>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</si>
  <si>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</si>
  <si>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</si>
  <si>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</si>
  <si>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</si>
  <si>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</si>
  <si>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</si>
  <si>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</si>
  <si>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</si>
  <si>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</si>
  <si>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</si>
  <si>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</si>
  <si>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</si>
  <si>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</si>
  <si>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</si>
  <si>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</si>
  <si>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</si>
  <si>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</si>
  <si>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</si>
  <si>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</si>
  <si>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</si>
  <si>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</si>
  <si>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</si>
  <si>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</si>
  <si>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</si>
  <si>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</si>
  <si>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</si>
  <si>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</si>
  <si>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</si>
  <si>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</si>
  <si>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</si>
  <si>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</si>
  <si>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</si>
  <si>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</si>
  <si>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</si>
  <si>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</si>
  <si>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</si>
  <si>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</si>
  <si>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</si>
  <si>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</si>
  <si>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</si>
  <si>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</si>
  <si>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</si>
  <si>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</si>
  <si>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</si>
  <si>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</si>
  <si>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</si>
  <si>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</si>
  <si>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</si>
  <si>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</si>
  <si>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</si>
  <si>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</si>
  <si>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</si>
  <si>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</si>
  <si>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</si>
  <si>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</si>
  <si>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</si>
  <si>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</si>
  <si>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</si>
  <si>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</si>
  <si>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</si>
  <si>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</si>
  <si>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</si>
  <si>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</si>
  <si>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</si>
  <si>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</si>
  <si>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</si>
  <si>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</si>
  <si>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</si>
  <si>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</si>
  <si>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</si>
  <si>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</si>
  <si>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</si>
  <si>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</si>
  <si>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</si>
  <si>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</si>
  <si>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</si>
  <si>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</si>
  <si>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</si>
  <si>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</si>
  <si>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</si>
  <si>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</si>
  <si>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</si>
  <si>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</si>
  <si>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</si>
  <si>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</si>
  <si>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</si>
  <si>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</si>
  <si>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</si>
  <si>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</si>
  <si>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</si>
  <si>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</si>
  <si>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</si>
  <si>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</si>
  <si>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</si>
  <si>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</si>
  <si>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</si>
  <si>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</si>
  <si>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</si>
  <si>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</si>
  <si>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</si>
  <si>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</si>
  <si>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</si>
  <si>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</si>
  <si>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</si>
  <si>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</si>
  <si>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</si>
  <si>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</si>
  <si>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</si>
  <si>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</si>
  <si>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</si>
  <si>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</si>
  <si>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</si>
  <si>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</si>
  <si>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</si>
  <si>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</si>
  <si>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</si>
  <si>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</si>
  <si>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</si>
  <si>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</si>
  <si>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</si>
  <si>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</si>
  <si>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</si>
  <si>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</si>
  <si>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</si>
  <si>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</si>
  <si>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</si>
  <si>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</si>
  <si>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</si>
  <si>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</si>
  <si>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</si>
  <si>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</si>
  <si>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</si>
  <si>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</si>
  <si>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</si>
  <si>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</si>
  <si>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</si>
  <si>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</si>
  <si>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</si>
  <si>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</si>
  <si>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</si>
  <si>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</si>
  <si>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</si>
  <si>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</si>
  <si>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</si>
  <si>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</si>
  <si>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</si>
  <si>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</si>
  <si>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</si>
  <si>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</si>
  <si>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</si>
  <si>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</si>
  <si>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</si>
  <si>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</si>
  <si>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</si>
  <si>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</si>
  <si>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</si>
  <si>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</si>
  <si>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</si>
  <si>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</si>
  <si>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</si>
  <si>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</si>
  <si>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</si>
  <si>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</si>
  <si>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</si>
  <si>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</si>
  <si>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</si>
  <si>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</si>
  <si>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</si>
  <si>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</si>
  <si>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</si>
  <si>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</si>
  <si>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</si>
  <si>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</si>
  <si>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</si>
  <si>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</si>
  <si>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</si>
  <si>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</si>
  <si>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</si>
  <si>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</si>
  <si>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</si>
  <si>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</si>
  <si>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</si>
  <si>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</si>
  <si>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</si>
  <si>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</si>
  <si>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</si>
  <si>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</si>
  <si>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</si>
  <si>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</si>
  <si>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</si>
  <si>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</si>
  <si>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</si>
  <si>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</si>
  <si>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</si>
  <si>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</si>
  <si>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</si>
  <si>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</si>
  <si>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</si>
  <si>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</si>
  <si>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</si>
  <si>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</si>
  <si>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</si>
  <si>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</si>
  <si>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</si>
  <si>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</si>
  <si>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</si>
  <si>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</si>
  <si>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</si>
  <si>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</si>
  <si>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</si>
  <si>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</si>
  <si>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</si>
  <si>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</si>
  <si>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</si>
  <si>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</si>
  <si>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</si>
  <si>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</si>
  <si>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</si>
  <si>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</si>
  <si>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</si>
  <si>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</si>
  <si>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</si>
  <si>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</si>
  <si>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</si>
  <si>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</si>
  <si>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</si>
  <si>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</si>
  <si>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</si>
  <si>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</si>
  <si>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</si>
  <si>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</si>
  <si>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</si>
  <si>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</si>
  <si>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</si>
  <si>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</si>
  <si>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</si>
  <si>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</si>
  <si>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</si>
  <si>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</si>
  <si>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</si>
  <si>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</si>
  <si>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</si>
  <si>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</si>
  <si>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</si>
  <si>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</si>
  <si>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</si>
  <si>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</si>
  <si>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</si>
  <si>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</si>
  <si>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</si>
  <si>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</si>
  <si>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</si>
  <si>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</si>
  <si>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</si>
  <si>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</si>
  <si>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</si>
  <si>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</si>
  <si>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</si>
  <si>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</si>
  <si>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</si>
  <si>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</si>
  <si>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</si>
  <si>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</si>
  <si>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</si>
  <si>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</si>
  <si>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</si>
  <si>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</si>
  <si>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</si>
  <si>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</si>
  <si>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</si>
  <si>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</si>
  <si>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</si>
  <si>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</si>
  <si>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</si>
  <si>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</si>
  <si>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</si>
  <si>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</si>
  <si>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</si>
  <si>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</si>
  <si>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</si>
  <si>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</si>
  <si>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</si>
  <si>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</si>
  <si>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</si>
  <si>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</si>
  <si>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</si>
  <si>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</si>
  <si>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</si>
  <si>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</si>
  <si>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</si>
  <si>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</si>
  <si>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</si>
  <si>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</si>
  <si>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</si>
  <si>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</si>
  <si>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</si>
  <si>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</si>
  <si>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</si>
  <si>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</si>
  <si>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</si>
  <si>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</si>
  <si>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</si>
  <si>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</si>
  <si>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</si>
  <si>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</si>
  <si>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</si>
  <si>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</si>
  <si>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</si>
  <si>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</si>
  <si>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</si>
  <si>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</si>
  <si>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</si>
  <si>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</si>
  <si>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</si>
  <si>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</si>
  <si>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</si>
  <si>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</si>
  <si>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</si>
  <si>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</si>
  <si>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</si>
  <si>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</si>
  <si>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</si>
  <si>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</si>
  <si>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</si>
  <si>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</si>
  <si>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</si>
  <si>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</si>
  <si>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</si>
  <si>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</si>
  <si>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</si>
  <si>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</si>
  <si>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</si>
  <si>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</si>
  <si>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</si>
  <si>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</si>
  <si>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</si>
  <si>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</si>
  <si>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</si>
  <si>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</si>
  <si>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</si>
  <si>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</si>
  <si>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</si>
  <si>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</si>
  <si>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</si>
  <si>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</si>
  <si>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</si>
  <si>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</si>
  <si>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</si>
  <si>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</si>
  <si>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</si>
  <si>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</si>
  <si>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</si>
  <si>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</si>
  <si>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</si>
  <si>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</si>
  <si>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</si>
  <si>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</si>
  <si>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</si>
  <si>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</si>
  <si>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</si>
  <si>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</si>
  <si>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</si>
  <si>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</si>
  <si>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</si>
  <si>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</si>
  <si>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</si>
  <si>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</si>
  <si>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</si>
  <si>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</si>
  <si>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</si>
  <si>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</si>
  <si>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</si>
  <si>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</si>
  <si>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</si>
  <si>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</si>
  <si>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</si>
  <si>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</si>
  <si>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</si>
  <si>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</si>
  <si>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</si>
  <si>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</si>
  <si>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</si>
  <si>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</si>
  <si>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</si>
  <si>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</si>
  <si>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</si>
  <si>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</si>
  <si>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</si>
  <si>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</si>
  <si>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</si>
  <si>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</si>
  <si>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</si>
  <si>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</si>
  <si>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</si>
  <si>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</si>
  <si>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</si>
  <si>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</si>
  <si>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</si>
  <si>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</si>
  <si>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</si>
  <si>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</si>
  <si>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</si>
  <si>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</si>
  <si>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</si>
  <si>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</si>
  <si>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</si>
  <si>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</si>
  <si>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</si>
  <si>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</si>
  <si>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</si>
  <si>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</si>
  <si>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</si>
  <si>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</si>
  <si>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</si>
  <si>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</si>
  <si>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</si>
  <si>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</si>
  <si>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</si>
  <si>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</si>
  <si>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</si>
  <si>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</si>
  <si>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</si>
  <si>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</si>
  <si>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</si>
  <si>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</si>
  <si>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</si>
  <si>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</si>
  <si>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</si>
  <si>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</si>
  <si>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</si>
  <si>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</si>
  <si>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</si>
  <si>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</si>
  <si>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</si>
  <si>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</si>
  <si>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</si>
  <si>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</si>
  <si>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</si>
  <si>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</si>
  <si>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</si>
  <si>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</si>
  <si>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</si>
  <si>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</si>
  <si>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</si>
  <si>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</si>
  <si>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</si>
  <si>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</si>
  <si>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</si>
  <si>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</si>
  <si>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</si>
  <si>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</si>
  <si>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</si>
  <si>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</si>
  <si>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</si>
  <si>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</si>
  <si>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</si>
  <si>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</si>
  <si>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</si>
  <si>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</si>
  <si>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</si>
  <si>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</si>
  <si>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</si>
  <si>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</si>
  <si>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</si>
  <si>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</si>
  <si>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</si>
  <si>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</si>
  <si>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</si>
  <si>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</si>
  <si>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</si>
  <si>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</si>
  <si>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</si>
  <si>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</si>
  <si>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</si>
  <si>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</si>
  <si>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</si>
  <si>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</si>
  <si>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</si>
  <si>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</si>
  <si>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</si>
  <si>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</si>
  <si>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</si>
  <si>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</si>
  <si>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</si>
  <si>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</si>
  <si>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</si>
  <si>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</si>
  <si>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</si>
  <si>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</si>
  <si>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</si>
  <si>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</si>
  <si>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</si>
  <si>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</si>
  <si>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</si>
  <si>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</si>
  <si>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</si>
  <si>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</si>
  <si>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</si>
  <si>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</si>
  <si>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</si>
  <si>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</si>
  <si>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</si>
  <si>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</si>
  <si>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</si>
  <si>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</si>
  <si>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</si>
  <si>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</si>
  <si>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</si>
  <si>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</si>
  <si>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</si>
  <si>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</si>
  <si>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</si>
  <si>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</si>
  <si>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</si>
  <si>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</si>
  <si>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</si>
  <si>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</si>
  <si>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</si>
  <si>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</si>
  <si>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</si>
  <si>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</si>
  <si>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</si>
  <si>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</si>
  <si>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</si>
  <si>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</si>
  <si>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</si>
  <si>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</si>
  <si>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</si>
  <si>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</si>
  <si>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</si>
  <si>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</si>
  <si>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</si>
  <si>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</si>
  <si>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</si>
  <si>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</si>
  <si>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175322105</t>
  </si>
  <si>
    <t>Стоян Тошков Буюклиев</t>
  </si>
  <si>
    <t>изп.директор</t>
  </si>
  <si>
    <t>+359897889493</t>
  </si>
  <si>
    <t>няма</t>
  </si>
  <si>
    <t>office@levinvest.com</t>
  </si>
  <si>
    <t>www.levinvest.com</t>
  </si>
  <si>
    <t>www.infostock.bg</t>
  </si>
  <si>
    <t>Емил Иванов Шошев</t>
  </si>
  <si>
    <t>управител „ЛЕВА ГРУП” ЕООД</t>
  </si>
  <si>
    <t>ВЗЕМАНИЯ СИПИАЙ БЪЛГАРИЯ</t>
  </si>
  <si>
    <t>гр. София, ул. Д-р Алберт Лонг № 9, ет. партерен, ап. офис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</si>
</sst>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stock.bg/" TargetMode="External"/><Relationship Id="rId2" Type="http://schemas.openxmlformats.org/officeDocument/2006/relationships/hyperlink" Target="http://www.levinvest.com/" TargetMode="External"/><Relationship Id="rId1" Type="http://schemas.openxmlformats.org/officeDocument/2006/relationships/hyperlink" Target="mailto:office@levinvest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ColWidth="9.1796875" defaultRowHeight="15.5"/>
  <cols>
    <col min="1" max="1" width="30.7265625" style="608" customWidth="1"/>
    <col min="2" max="2" width="65.7265625" style="608" customWidth="1"/>
    <col min="3" max="3" width="4.1796875" style="608" customWidth="1"/>
    <col min="4" max="4" width="4" style="608" customWidth="1"/>
    <col min="5" max="26" width="9.1796875" style="608"/>
    <col min="27" max="27" width="9.81640625" style="608" bestFit="1" customWidth="1"/>
    <col min="28" max="16384" width="9.179687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45866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Емил Иванов Шошев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45866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1001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984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991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992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993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1002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1002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994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 t="s">
        <v>995</v>
      </c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3" t="s">
        <v>996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4" t="s">
        <v>997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5" t="s">
        <v>998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999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1000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40D0FA4F-F0B5-4C01-A22C-7E7F8530A26C}"/>
    <hyperlink ref="B24" r:id="rId2" xr:uid="{5257A60E-355F-4125-A0A9-83BEED159E6C}"/>
    <hyperlink ref="B25" r:id="rId3" xr:uid="{BD12D48C-47D9-4548-B010-A9B296D543F6}"/>
  </hyperlinks>
  <pageMargins left="0.70866141732283472" right="0.70866141732283472" top="1.1811023622047245" bottom="0.74803149606299213" header="0.31496062992125984" footer="0.31496062992125984"/>
  <pageSetup paperSize="9" scale="9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24" zoomScale="85" zoomScaleNormal="85" zoomScaleSheetLayoutView="85" workbookViewId="0">
      <selection activeCell="H67" sqref="H67"/>
    </sheetView>
  </sheetViews>
  <sheetFormatPr defaultColWidth="9.26953125" defaultRowHeight="15.5"/>
  <cols>
    <col min="1" max="1" width="70.7265625" style="38" customWidth="1"/>
    <col min="2" max="2" width="10.7265625" style="38" customWidth="1"/>
    <col min="3" max="4" width="15.7265625" style="38" customWidth="1"/>
    <col min="5" max="5" width="70.7265625" style="38" customWidth="1"/>
    <col min="6" max="6" width="10.7265625" style="512" customWidth="1"/>
    <col min="7" max="7" width="15.7265625" style="38" customWidth="1"/>
    <col min="8" max="8" width="15.7265625" style="35" customWidth="1"/>
    <col min="9" max="9" width="3.453125" style="35" customWidth="1"/>
    <col min="10" max="16384" width="9.2695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ВЗЕМАНИЯ СИПИАЙ БЪЛГАРИЯ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175322105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0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650</v>
      </c>
      <c r="H12" s="159">
        <v>650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650</v>
      </c>
      <c r="H18" s="545">
        <f>H12+H15+H16+H17</f>
        <v>650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26</v>
      </c>
      <c r="H22" s="531">
        <f>SUM(H23:H25)</f>
        <v>26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>
        <v>26</v>
      </c>
      <c r="H24" s="159">
        <v>26</v>
      </c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26</v>
      </c>
      <c r="H26" s="533">
        <f>H20+H21+H22</f>
        <v>26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-346</v>
      </c>
      <c r="H28" s="531">
        <f>SUM(H29:H31)</f>
        <v>-375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-346</v>
      </c>
      <c r="H30" s="159">
        <v>-375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>
        <v>29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-346</v>
      </c>
      <c r="H34" s="533">
        <f>H28+H32+H33</f>
        <v>-346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330</v>
      </c>
      <c r="H37" s="535">
        <f>H26+H18+H34</f>
        <v>330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>
        <v>341</v>
      </c>
      <c r="D45" s="159">
        <v>341</v>
      </c>
      <c r="E45" s="169" t="s">
        <v>155</v>
      </c>
      <c r="F45" s="78" t="s">
        <v>156</v>
      </c>
      <c r="G45" s="160"/>
      <c r="H45" s="159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341</v>
      </c>
      <c r="D46" s="533">
        <f>D35+D40+D45</f>
        <v>341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0</v>
      </c>
      <c r="H50" s="531">
        <f>SUM(H44:H49)</f>
        <v>0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>
        <v>97</v>
      </c>
      <c r="D51" s="159">
        <v>97</v>
      </c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97</v>
      </c>
      <c r="D52" s="533">
        <f>SUM(D48:D51)</f>
        <v>97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" thickBot="1">
      <c r="A56" s="422" t="s">
        <v>191</v>
      </c>
      <c r="B56" s="171" t="s">
        <v>192</v>
      </c>
      <c r="C56" s="536">
        <f>C20+C21+C22+C28+C33+C46+C52+C54+C55</f>
        <v>438</v>
      </c>
      <c r="D56" s="537">
        <f>D20+D21+D22+D28+D33+D46+D52+D54+D55</f>
        <v>438</v>
      </c>
      <c r="E56" s="83" t="s">
        <v>193</v>
      </c>
      <c r="F56" s="82" t="s">
        <v>194</v>
      </c>
      <c r="G56" s="534">
        <f>G50+G52+G53+G54+G55</f>
        <v>0</v>
      </c>
      <c r="H56" s="535">
        <f>H50+H52+H53+H54+H55</f>
        <v>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108</v>
      </c>
      <c r="H61" s="531">
        <f>SUM(H62:H68)</f>
        <v>108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43</v>
      </c>
      <c r="H64" s="159">
        <v>43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36</v>
      </c>
      <c r="H66" s="159">
        <v>36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29</v>
      </c>
      <c r="H67" s="159">
        <v>29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108</v>
      </c>
      <c r="H71" s="533">
        <f>H59+H60+H61+H69+H70</f>
        <v>108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0</v>
      </c>
      <c r="D76" s="533">
        <f>SUM(D68:D75)</f>
        <v>0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108</v>
      </c>
      <c r="H79" s="535">
        <f>H71+H73+H75+H77</f>
        <v>108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/>
      <c r="D89" s="159"/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0</v>
      </c>
      <c r="D92" s="533">
        <f>SUM(D88:D91)</f>
        <v>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" thickBot="1">
      <c r="A94" s="422" t="s">
        <v>287</v>
      </c>
      <c r="B94" s="171" t="s">
        <v>288</v>
      </c>
      <c r="C94" s="536">
        <f>C65+C76+C85+C92+C93</f>
        <v>0</v>
      </c>
      <c r="D94" s="537">
        <f>D65+D76+D85+D92+D93</f>
        <v>0</v>
      </c>
      <c r="E94" s="189"/>
      <c r="F94" s="190"/>
      <c r="G94" s="557"/>
      <c r="H94" s="558"/>
      <c r="M94" s="81"/>
    </row>
    <row r="95" spans="1:13" ht="30.5" thickBot="1">
      <c r="A95" s="434" t="s">
        <v>289</v>
      </c>
      <c r="B95" s="435" t="s">
        <v>290</v>
      </c>
      <c r="C95" s="538">
        <f>C94+C56</f>
        <v>438</v>
      </c>
      <c r="D95" s="539">
        <f>D94+D56</f>
        <v>438</v>
      </c>
      <c r="E95" s="191" t="s">
        <v>291</v>
      </c>
      <c r="F95" s="436" t="s">
        <v>292</v>
      </c>
      <c r="G95" s="538">
        <f>G37+G40+G56+G79</f>
        <v>438</v>
      </c>
      <c r="H95" s="539">
        <f>H37+H40+H56+H79</f>
        <v>438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7">
        <f>pdeReportingDate</f>
        <v>45866</v>
      </c>
      <c r="C98" s="637"/>
      <c r="D98" s="637"/>
      <c r="E98" s="637"/>
      <c r="F98" s="637"/>
      <c r="G98" s="637"/>
      <c r="H98" s="637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8" t="str">
        <f>authorName</f>
        <v>Емил Иванов Шошев</v>
      </c>
      <c r="C100" s="638"/>
      <c r="D100" s="638"/>
      <c r="E100" s="638"/>
      <c r="F100" s="638"/>
      <c r="G100" s="638"/>
      <c r="H100" s="638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3"/>
      <c r="B103" s="636" t="s">
        <v>294</v>
      </c>
      <c r="C103" s="636"/>
      <c r="D103" s="636"/>
      <c r="E103" s="636"/>
      <c r="M103" s="81"/>
    </row>
    <row r="104" spans="1:13" ht="21.75" customHeight="1">
      <c r="A104" s="613"/>
      <c r="B104" s="636" t="s">
        <v>294</v>
      </c>
      <c r="C104" s="636"/>
      <c r="D104" s="636"/>
      <c r="E104" s="636"/>
    </row>
    <row r="105" spans="1:13" ht="21.75" customHeight="1">
      <c r="A105" s="613"/>
      <c r="B105" s="636" t="s">
        <v>294</v>
      </c>
      <c r="C105" s="636"/>
      <c r="D105" s="636"/>
      <c r="E105" s="636"/>
      <c r="M105" s="81"/>
    </row>
    <row r="106" spans="1:13" ht="21.75" customHeight="1">
      <c r="A106" s="613"/>
      <c r="B106" s="636" t="s">
        <v>294</v>
      </c>
      <c r="C106" s="636"/>
      <c r="D106" s="636"/>
      <c r="E106" s="636"/>
    </row>
    <row r="107" spans="1:13" ht="21.75" customHeight="1">
      <c r="A107" s="613"/>
      <c r="B107" s="636"/>
      <c r="C107" s="636"/>
      <c r="D107" s="636"/>
      <c r="E107" s="636"/>
      <c r="M107" s="81"/>
    </row>
    <row r="108" spans="1:13" ht="21.75" customHeight="1">
      <c r="A108" s="613"/>
      <c r="B108" s="636"/>
      <c r="C108" s="636"/>
      <c r="D108" s="636"/>
      <c r="E108" s="636"/>
    </row>
    <row r="109" spans="1:13" ht="21.75" customHeight="1">
      <c r="A109" s="613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E31" zoomScale="190" zoomScaleNormal="70" zoomScaleSheetLayoutView="190" workbookViewId="0">
      <selection activeCell="H67" sqref="H67"/>
    </sheetView>
  </sheetViews>
  <sheetFormatPr defaultColWidth="9.26953125" defaultRowHeight="15.5"/>
  <cols>
    <col min="1" max="1" width="50.7265625" style="27" customWidth="1"/>
    <col min="2" max="2" width="10.7265625" style="27" customWidth="1"/>
    <col min="3" max="4" width="15.7265625" style="26" customWidth="1"/>
    <col min="5" max="5" width="50.7265625" style="27" customWidth="1"/>
    <col min="6" max="6" width="10.7265625" style="27" customWidth="1"/>
    <col min="7" max="8" width="15.7265625" style="26" customWidth="1"/>
    <col min="9" max="16384" width="9.2695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ВЗЕМАНИЯ СИПИАЙ БЪЛГАРИЯ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175322105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" thickBot="1">
      <c r="A7" s="25"/>
      <c r="B7" s="11"/>
      <c r="G7" s="11"/>
      <c r="H7" s="28" t="s">
        <v>26</v>
      </c>
    </row>
    <row r="8" spans="1:9" ht="30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/>
      <c r="D13" s="276"/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/>
      <c r="D15" s="276"/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/>
      <c r="D16" s="276"/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0</v>
      </c>
      <c r="D22" s="560">
        <f>SUM(D12:D18)+D19</f>
        <v>0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">
      <c r="A25" s="157" t="s">
        <v>343</v>
      </c>
      <c r="B25" s="199" t="s">
        <v>344</v>
      </c>
      <c r="C25" s="275"/>
      <c r="D25" s="276"/>
      <c r="E25" s="157" t="s">
        <v>345</v>
      </c>
      <c r="F25" s="199" t="s">
        <v>346</v>
      </c>
      <c r="G25" s="275"/>
      <c r="H25" s="276"/>
    </row>
    <row r="26" spans="1:8" ht="31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/>
      <c r="D28" s="276"/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0</v>
      </c>
      <c r="D29" s="560">
        <f>SUM(D25:D28)</f>
        <v>0</v>
      </c>
      <c r="E29" s="157"/>
      <c r="F29" s="154"/>
      <c r="G29" s="153"/>
      <c r="H29" s="204"/>
    </row>
    <row r="30" spans="1:8" ht="16" thickBot="1">
      <c r="A30" s="215"/>
      <c r="B30" s="216"/>
      <c r="C30" s="227"/>
      <c r="D30" s="228"/>
      <c r="E30" s="217"/>
      <c r="F30" s="225"/>
      <c r="G30" s="219"/>
      <c r="H30" s="220"/>
    </row>
    <row r="31" spans="1:8" ht="30">
      <c r="A31" s="211" t="s">
        <v>356</v>
      </c>
      <c r="B31" s="193" t="s">
        <v>357</v>
      </c>
      <c r="C31" s="213">
        <f>C29+C22</f>
        <v>0</v>
      </c>
      <c r="D31" s="214">
        <f>D29+D22</f>
        <v>0</v>
      </c>
      <c r="E31" s="211" t="s">
        <v>358</v>
      </c>
      <c r="F31" s="226" t="s">
        <v>359</v>
      </c>
      <c r="G31" s="213">
        <f>G16+G18+G27</f>
        <v>0</v>
      </c>
      <c r="H31" s="214">
        <f>H16+H18+H27</f>
        <v>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" thickBot="1">
      <c r="A36" s="218" t="s">
        <v>372</v>
      </c>
      <c r="B36" s="216" t="s">
        <v>373</v>
      </c>
      <c r="C36" s="565">
        <f>C31-C34+C35</f>
        <v>0</v>
      </c>
      <c r="D36" s="566">
        <f>D31-D34+D35</f>
        <v>0</v>
      </c>
      <c r="E36" s="222" t="s">
        <v>374</v>
      </c>
      <c r="F36" s="216" t="s">
        <v>375</v>
      </c>
      <c r="G36" s="227">
        <f>G35-G34+G31</f>
        <v>0</v>
      </c>
      <c r="H36" s="228">
        <f>H35-H34+H31</f>
        <v>0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" thickBot="1">
      <c r="A45" s="230" t="s">
        <v>399</v>
      </c>
      <c r="B45" s="231" t="s">
        <v>400</v>
      </c>
      <c r="C45" s="561">
        <f>C36+C38+C42</f>
        <v>0</v>
      </c>
      <c r="D45" s="562">
        <f>D36+D38+D42</f>
        <v>0</v>
      </c>
      <c r="E45" s="230" t="s">
        <v>401</v>
      </c>
      <c r="F45" s="232" t="s">
        <v>402</v>
      </c>
      <c r="G45" s="561">
        <f>G42+G36</f>
        <v>0</v>
      </c>
      <c r="H45" s="562">
        <f>H42+H36</f>
        <v>0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7">
        <f>pdeReportingDate</f>
        <v>45866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8" t="str">
        <f>authorName</f>
        <v>Емил Иванов Шошев</v>
      </c>
      <c r="C52" s="638"/>
      <c r="D52" s="638"/>
      <c r="E52" s="638"/>
      <c r="F52" s="638"/>
      <c r="G52" s="638"/>
      <c r="H52" s="638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3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3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3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3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3"/>
      <c r="B59" s="636"/>
      <c r="C59" s="636"/>
      <c r="D59" s="636"/>
      <c r="E59" s="636"/>
      <c r="F59" s="512"/>
      <c r="G59" s="38"/>
      <c r="H59" s="35"/>
    </row>
    <row r="60" spans="1:13">
      <c r="A60" s="613"/>
      <c r="B60" s="636"/>
      <c r="C60" s="636"/>
      <c r="D60" s="636"/>
      <c r="E60" s="636"/>
      <c r="F60" s="512"/>
      <c r="G60" s="38"/>
      <c r="H60" s="35"/>
    </row>
    <row r="61" spans="1:13">
      <c r="A61" s="613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145" zoomScaleNormal="145" zoomScaleSheetLayoutView="80" workbookViewId="0">
      <selection activeCell="C45" activeCellId="4" sqref="C11:D20 C23:D32 C35:D42 C47:D48 C45:D45"/>
    </sheetView>
  </sheetViews>
  <sheetFormatPr defaultColWidth="9.26953125" defaultRowHeight="15.5"/>
  <cols>
    <col min="1" max="1" width="69.81640625" style="142" customWidth="1"/>
    <col min="2" max="2" width="11.81640625" style="142" bestFit="1" customWidth="1"/>
    <col min="3" max="4" width="22.7265625" style="142" customWidth="1"/>
    <col min="5" max="5" width="10.1796875" style="142" customWidth="1"/>
    <col min="6" max="6" width="12" style="142" customWidth="1"/>
    <col min="7" max="7" width="12.1796875" style="142" bestFit="1" customWidth="1"/>
    <col min="8" max="16384" width="9.2695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ВЗЕМАНИЯ СИПИАЙ БЪЛГАРИЯ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175322105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/>
      <c r="D12" s="159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/>
      <c r="D14" s="159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" thickBot="1">
      <c r="A21" s="251" t="s">
        <v>427</v>
      </c>
      <c r="B21" s="252" t="s">
        <v>428</v>
      </c>
      <c r="C21" s="582">
        <f>SUM(C11:C20)</f>
        <v>0</v>
      </c>
      <c r="D21" s="583">
        <f>SUM(D11:D20)</f>
        <v>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" thickBot="1">
      <c r="A43" s="254" t="s">
        <v>468</v>
      </c>
      <c r="B43" s="255" t="s">
        <v>469</v>
      </c>
      <c r="C43" s="584">
        <f>SUM(C35:C42)</f>
        <v>0</v>
      </c>
      <c r="D43" s="585">
        <f>SUM(D35:D42)</f>
        <v>0</v>
      </c>
      <c r="G43" s="148"/>
      <c r="H43" s="148"/>
    </row>
    <row r="44" spans="1:13" ht="16" thickBot="1">
      <c r="A44" s="258" t="s">
        <v>470</v>
      </c>
      <c r="B44" s="259" t="s">
        <v>471</v>
      </c>
      <c r="C44" s="265">
        <f>C43+C33+C21</f>
        <v>0</v>
      </c>
      <c r="D44" s="266">
        <f>D43+D33+D21</f>
        <v>0</v>
      </c>
      <c r="G44" s="148"/>
      <c r="H44" s="148"/>
    </row>
    <row r="45" spans="1:13" ht="16" thickBot="1">
      <c r="A45" s="260" t="s">
        <v>472</v>
      </c>
      <c r="B45" s="261" t="s">
        <v>473</v>
      </c>
      <c r="C45" s="267"/>
      <c r="D45" s="268"/>
      <c r="G45" s="148"/>
      <c r="H45" s="148"/>
    </row>
    <row r="46" spans="1:13" ht="16" thickBot="1">
      <c r="A46" s="263" t="s">
        <v>474</v>
      </c>
      <c r="B46" s="264" t="s">
        <v>475</v>
      </c>
      <c r="C46" s="269">
        <f>C45+C44</f>
        <v>0</v>
      </c>
      <c r="D46" s="270">
        <f>D45+D44</f>
        <v>0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7">
        <f>pdeReportingDate</f>
        <v>45866</v>
      </c>
      <c r="C54" s="637"/>
      <c r="D54" s="637"/>
      <c r="E54" s="637"/>
      <c r="F54" s="614"/>
      <c r="G54" s="614"/>
      <c r="H54" s="614"/>
      <c r="M54" s="81"/>
    </row>
    <row r="55" spans="1:13" s="35" customFormat="1">
      <c r="A55" s="611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2" t="s">
        <v>293</v>
      </c>
      <c r="B56" s="638" t="str">
        <f>authorName</f>
        <v>Емил Иванов Шошев</v>
      </c>
      <c r="C56" s="638"/>
      <c r="D56" s="638"/>
      <c r="E56" s="638"/>
      <c r="F56" s="66"/>
      <c r="G56" s="66"/>
      <c r="H56" s="66"/>
    </row>
    <row r="57" spans="1:13" s="35" customFormat="1">
      <c r="A57" s="612"/>
      <c r="B57" s="638"/>
      <c r="C57" s="638"/>
      <c r="D57" s="638"/>
      <c r="E57" s="638"/>
      <c r="F57" s="66"/>
      <c r="G57" s="66"/>
      <c r="H57" s="66"/>
    </row>
    <row r="58" spans="1:13" s="35" customFormat="1">
      <c r="A58" s="612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3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3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3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3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3"/>
      <c r="B63" s="636"/>
      <c r="C63" s="636"/>
      <c r="D63" s="636"/>
      <c r="E63" s="636"/>
      <c r="F63" s="512"/>
      <c r="G63" s="38"/>
      <c r="H63" s="35"/>
    </row>
    <row r="64" spans="1:13">
      <c r="A64" s="613"/>
      <c r="B64" s="636"/>
      <c r="C64" s="636"/>
      <c r="D64" s="636"/>
      <c r="E64" s="636"/>
      <c r="F64" s="512"/>
      <c r="G64" s="38"/>
      <c r="H64" s="35"/>
    </row>
    <row r="65" spans="1:8">
      <c r="A65" s="613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B9" zoomScale="85" zoomScaleNormal="100" zoomScaleSheetLayoutView="85" workbookViewId="0">
      <selection activeCell="M18" sqref="M18"/>
    </sheetView>
  </sheetViews>
  <sheetFormatPr defaultColWidth="9.26953125" defaultRowHeight="15.5"/>
  <cols>
    <col min="1" max="1" width="50.7265625" style="502" customWidth="1"/>
    <col min="2" max="2" width="10.7265625" style="503" customWidth="1"/>
    <col min="3" max="3" width="10.7265625" style="139" customWidth="1"/>
    <col min="4" max="4" width="12.7265625" style="139" customWidth="1"/>
    <col min="5" max="8" width="11.7265625" style="139" customWidth="1"/>
    <col min="9" max="10" width="10.7265625" style="139" customWidth="1"/>
    <col min="11" max="11" width="11.1796875" style="139" customWidth="1"/>
    <col min="12" max="12" width="14.7265625" style="139" customWidth="1"/>
    <col min="13" max="13" width="16.81640625" style="139" customWidth="1"/>
    <col min="14" max="14" width="11" style="139" customWidth="1"/>
    <col min="15" max="16384" width="9.2695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ВЗЕМАНИЯ СИПИАЙ БЪЛГАРИЯ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175322105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0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0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0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650</v>
      </c>
      <c r="D13" s="519">
        <f>'1-Баланс'!H20</f>
        <v>0</v>
      </c>
      <c r="E13" s="519">
        <f>'1-Баланс'!H21</f>
        <v>0</v>
      </c>
      <c r="F13" s="519">
        <f>'1-Баланс'!H23</f>
        <v>0</v>
      </c>
      <c r="G13" s="519">
        <f>'1-Баланс'!H24</f>
        <v>26</v>
      </c>
      <c r="H13" s="520"/>
      <c r="I13" s="519">
        <f>'1-Баланс'!H29+'1-Баланс'!H32</f>
        <v>29</v>
      </c>
      <c r="J13" s="519">
        <f>'1-Баланс'!H30+'1-Баланс'!H33</f>
        <v>-375</v>
      </c>
      <c r="K13" s="520"/>
      <c r="L13" s="519">
        <f>SUM(C13:K13)</f>
        <v>330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0">
      <c r="A17" s="487" t="s">
        <v>510</v>
      </c>
      <c r="B17" s="488" t="s">
        <v>511</v>
      </c>
      <c r="C17" s="519">
        <f>C13+C14</f>
        <v>650</v>
      </c>
      <c r="D17" s="519">
        <f t="shared" ref="D17:M17" si="2">D13+D14</f>
        <v>0</v>
      </c>
      <c r="E17" s="519">
        <f t="shared" si="2"/>
        <v>0</v>
      </c>
      <c r="F17" s="519">
        <f t="shared" si="2"/>
        <v>0</v>
      </c>
      <c r="G17" s="519">
        <f t="shared" si="2"/>
        <v>26</v>
      </c>
      <c r="H17" s="519">
        <f t="shared" si="2"/>
        <v>0</v>
      </c>
      <c r="I17" s="519">
        <f t="shared" si="2"/>
        <v>29</v>
      </c>
      <c r="J17" s="519">
        <f t="shared" si="2"/>
        <v>-375</v>
      </c>
      <c r="K17" s="519">
        <f t="shared" si="2"/>
        <v>0</v>
      </c>
      <c r="L17" s="519">
        <f t="shared" si="1"/>
        <v>330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0</v>
      </c>
      <c r="K18" s="520"/>
      <c r="L18" s="519">
        <f t="shared" si="1"/>
        <v>0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650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0</v>
      </c>
      <c r="G31" s="519">
        <f t="shared" si="6"/>
        <v>26</v>
      </c>
      <c r="H31" s="519">
        <f t="shared" si="6"/>
        <v>0</v>
      </c>
      <c r="I31" s="519">
        <f t="shared" si="6"/>
        <v>29</v>
      </c>
      <c r="J31" s="519">
        <f t="shared" si="6"/>
        <v>-375</v>
      </c>
      <c r="K31" s="519">
        <f t="shared" si="6"/>
        <v>0</v>
      </c>
      <c r="L31" s="519">
        <f t="shared" si="1"/>
        <v>330</v>
      </c>
      <c r="M31" s="521">
        <f t="shared" si="6"/>
        <v>0</v>
      </c>
      <c r="N31" s="138"/>
    </row>
    <row r="32" spans="1:14" ht="31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0.5" thickBot="1">
      <c r="A34" s="495" t="s">
        <v>542</v>
      </c>
      <c r="B34" s="496" t="s">
        <v>543</v>
      </c>
      <c r="C34" s="522">
        <f t="shared" ref="C34:K34" si="7">C31+C32+C33</f>
        <v>650</v>
      </c>
      <c r="D34" s="522">
        <f t="shared" si="7"/>
        <v>0</v>
      </c>
      <c r="E34" s="522">
        <f t="shared" si="7"/>
        <v>0</v>
      </c>
      <c r="F34" s="522">
        <f t="shared" si="7"/>
        <v>0</v>
      </c>
      <c r="G34" s="522">
        <f t="shared" si="7"/>
        <v>26</v>
      </c>
      <c r="H34" s="522">
        <f t="shared" si="7"/>
        <v>0</v>
      </c>
      <c r="I34" s="522">
        <f t="shared" si="7"/>
        <v>29</v>
      </c>
      <c r="J34" s="522">
        <f t="shared" si="7"/>
        <v>-375</v>
      </c>
      <c r="K34" s="522">
        <f t="shared" si="7"/>
        <v>0</v>
      </c>
      <c r="L34" s="522">
        <f t="shared" si="1"/>
        <v>330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7">
        <f>pdeReportingDate</f>
        <v>45866</v>
      </c>
      <c r="C38" s="637"/>
      <c r="D38" s="637"/>
      <c r="E38" s="637"/>
      <c r="F38" s="637"/>
      <c r="G38" s="637"/>
      <c r="H38" s="637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8" t="str">
        <f>authorName</f>
        <v>Емил Иванов Шошев</v>
      </c>
      <c r="C40" s="638"/>
      <c r="D40" s="638"/>
      <c r="E40" s="638"/>
      <c r="F40" s="638"/>
      <c r="G40" s="638"/>
      <c r="H40" s="638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3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3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3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3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3"/>
      <c r="B47" s="636"/>
      <c r="C47" s="636"/>
      <c r="D47" s="636"/>
      <c r="E47" s="636"/>
      <c r="F47" s="512"/>
      <c r="G47" s="38"/>
      <c r="H47" s="35"/>
    </row>
    <row r="48" spans="1:13">
      <c r="A48" s="613"/>
      <c r="B48" s="636"/>
      <c r="C48" s="636"/>
      <c r="D48" s="636"/>
      <c r="E48" s="636"/>
      <c r="F48" s="512"/>
      <c r="G48" s="38"/>
      <c r="H48" s="35"/>
    </row>
    <row r="49" spans="1:8">
      <c r="A49" s="613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7265625" defaultRowHeight="15.5"/>
  <cols>
    <col min="1" max="1" width="60.7265625" style="32" customWidth="1"/>
    <col min="2" max="2" width="10.7265625" style="92" customWidth="1"/>
    <col min="3" max="3" width="17.7265625" style="32" customWidth="1"/>
    <col min="4" max="4" width="19.7265625" style="32" customWidth="1"/>
    <col min="5" max="6" width="21.7265625" style="32" customWidth="1"/>
    <col min="7" max="16384" width="10.7265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ВЗЕМАНИЯ СИПИАЙ БЪЛГАРИЯ</v>
      </c>
      <c r="B3" s="49"/>
      <c r="C3" s="16"/>
      <c r="D3" s="19"/>
    </row>
    <row r="4" spans="1:7">
      <c r="A4" s="62" t="str">
        <f>CONCATENATE("ЕИК по БУЛСТАТ: ", pdeBulstat)</f>
        <v>ЕИК по БУЛСТАТ: 175322105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8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7">
        <f>pdeReportingDate</f>
        <v>45866</v>
      </c>
      <c r="C151" s="637"/>
      <c r="D151" s="637"/>
      <c r="E151" s="637"/>
      <c r="F151" s="637"/>
      <c r="G151" s="637"/>
      <c r="H151" s="637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8" t="str">
        <f>authorName</f>
        <v>Емил Иванов Шошев</v>
      </c>
      <c r="C153" s="638"/>
      <c r="D153" s="638"/>
      <c r="E153" s="638"/>
      <c r="F153" s="638"/>
      <c r="G153" s="638"/>
      <c r="H153" s="638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3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3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3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3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3"/>
      <c r="B160" s="636"/>
      <c r="C160" s="636"/>
      <c r="D160" s="636"/>
      <c r="E160" s="636"/>
      <c r="F160" s="512"/>
      <c r="G160" s="38"/>
      <c r="H160" s="35"/>
    </row>
    <row r="161" spans="1:8">
      <c r="A161" s="613"/>
      <c r="B161" s="636"/>
      <c r="C161" s="636"/>
      <c r="D161" s="636"/>
      <c r="E161" s="636"/>
      <c r="F161" s="512"/>
      <c r="G161" s="38"/>
      <c r="H161" s="35"/>
    </row>
    <row r="162" spans="1:8">
      <c r="A162" s="613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S9" sqref="S9"/>
    </sheetView>
  </sheetViews>
  <sheetFormatPr defaultColWidth="10.7265625" defaultRowHeight="15.5"/>
  <cols>
    <col min="1" max="1" width="4.7265625" style="32" customWidth="1"/>
    <col min="2" max="2" width="55.7265625" style="32" customWidth="1"/>
    <col min="3" max="9" width="10.7265625" style="32" customWidth="1"/>
    <col min="10" max="10" width="13.7265625" style="32" customWidth="1"/>
    <col min="11" max="16" width="10.7265625" style="32" customWidth="1"/>
    <col min="17" max="18" width="14.7265625" style="32" customWidth="1"/>
    <col min="19" max="16384" width="10.7265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ВЗЕМАНИЯ СИПИАЙ БЪЛГАРИЯ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175322105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1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" thickBot="1">
      <c r="A43" s="303"/>
      <c r="B43" s="304" t="s">
        <v>656</v>
      </c>
      <c r="C43" s="305" t="s">
        <v>657</v>
      </c>
      <c r="D43" s="306">
        <f>D19+D20+D22+D28+D41+D42</f>
        <v>0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0</v>
      </c>
      <c r="H43" s="306">
        <f t="shared" si="11"/>
        <v>0</v>
      </c>
      <c r="I43" s="306">
        <f t="shared" si="11"/>
        <v>0</v>
      </c>
      <c r="J43" s="306">
        <f t="shared" si="11"/>
        <v>0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7">
        <f>pdeReportingDate</f>
        <v>45866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8" t="str">
        <f>authorName</f>
        <v>Емил Иванов Шошев</v>
      </c>
      <c r="D48" s="638"/>
      <c r="E48" s="638"/>
      <c r="F48" s="638"/>
      <c r="G48" s="638"/>
      <c r="H48" s="638"/>
      <c r="I48" s="638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3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3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3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3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3"/>
      <c r="C55" s="636"/>
      <c r="D55" s="636"/>
      <c r="E55" s="636"/>
      <c r="F55" s="636"/>
      <c r="G55" s="512"/>
      <c r="H55" s="38"/>
      <c r="I55" s="35"/>
    </row>
    <row r="56" spans="2:9">
      <c r="B56" s="613"/>
      <c r="C56" s="636"/>
      <c r="D56" s="636"/>
      <c r="E56" s="636"/>
      <c r="F56" s="636"/>
      <c r="G56" s="512"/>
      <c r="H56" s="38"/>
      <c r="I56" s="35"/>
    </row>
    <row r="57" spans="2:9">
      <c r="B57" s="613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zoomScale="80" zoomScaleNormal="85" zoomScaleSheetLayoutView="80" workbookViewId="0">
      <selection activeCell="H11" sqref="H11"/>
    </sheetView>
  </sheetViews>
  <sheetFormatPr defaultColWidth="10.7265625" defaultRowHeight="15.5"/>
  <cols>
    <col min="1" max="1" width="52.7265625" style="32" customWidth="1"/>
    <col min="2" max="2" width="10.7265625" style="92" customWidth="1"/>
    <col min="3" max="3" width="17.7265625" style="32" customWidth="1"/>
    <col min="4" max="5" width="15.7265625" style="32" customWidth="1"/>
    <col min="6" max="6" width="16.81640625" style="32" customWidth="1"/>
    <col min="7" max="26" width="10.7265625" style="32" customWidth="1"/>
    <col min="27" max="16384" width="10.7265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ВЗЕМАНИЯ СИПИАЙ БЪЛГАРИЯ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175322105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" thickBot="1">
      <c r="A7" s="103" t="s">
        <v>660</v>
      </c>
      <c r="C7" s="11"/>
      <c r="D7" s="11"/>
      <c r="E7" s="28" t="s">
        <v>26</v>
      </c>
    </row>
    <row r="8" spans="1:8" s="93" customFormat="1" ht="15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 ht="15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" thickBot="1">
      <c r="A45" s="345" t="s">
        <v>727</v>
      </c>
      <c r="B45" s="346" t="s">
        <v>728</v>
      </c>
      <c r="C45" s="386">
        <f>C26+C30+C31+C33+C32+C34+C35+C40</f>
        <v>0</v>
      </c>
      <c r="D45" s="386">
        <f>D26+D30+D31+D33+D32+D34+D35+D40</f>
        <v>0</v>
      </c>
      <c r="E45" s="387">
        <f>E26+E30+E31+E33+E32+E34+E35+E40</f>
        <v>0</v>
      </c>
      <c r="F45" s="110"/>
    </row>
    <row r="46" spans="1:6" ht="16" thickBot="1">
      <c r="A46" s="347" t="s">
        <v>729</v>
      </c>
      <c r="B46" s="348" t="s">
        <v>730</v>
      </c>
      <c r="C46" s="392">
        <f>C45+C23+C21+C11</f>
        <v>0</v>
      </c>
      <c r="D46" s="392">
        <f>D45+D23+D21+D11</f>
        <v>0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0</v>
      </c>
      <c r="D87" s="111">
        <f>SUM(D88:D92)+D96</f>
        <v>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" thickBot="1">
      <c r="A98" s="340" t="s">
        <v>811</v>
      </c>
      <c r="B98" s="341" t="s">
        <v>812</v>
      </c>
      <c r="C98" s="382">
        <f>C87+C82+C77+C73+C97</f>
        <v>0</v>
      </c>
      <c r="D98" s="382">
        <f>D87+D82+D77+D73+D97</f>
        <v>0</v>
      </c>
      <c r="E98" s="382">
        <f>E87+E82+E77+E73+E97</f>
        <v>0</v>
      </c>
      <c r="F98" s="383">
        <f>F87+F82+F77+F73+F97</f>
        <v>0</v>
      </c>
    </row>
    <row r="99" spans="1:8" ht="16" thickBot="1">
      <c r="A99" s="363" t="s">
        <v>813</v>
      </c>
      <c r="B99" s="364" t="s">
        <v>814</v>
      </c>
      <c r="C99" s="376">
        <f>C98+C70+C68</f>
        <v>0</v>
      </c>
      <c r="D99" s="376">
        <f>D98+D70+D68</f>
        <v>0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0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1" t="s">
        <v>8</v>
      </c>
      <c r="B111" s="637">
        <f>pdeReportingDate</f>
        <v>45866</v>
      </c>
      <c r="C111" s="637"/>
      <c r="D111" s="637"/>
      <c r="E111" s="637"/>
      <c r="F111" s="637"/>
      <c r="G111" s="44"/>
      <c r="H111" s="44"/>
    </row>
    <row r="112" spans="1:8">
      <c r="A112" s="611"/>
      <c r="B112" s="637"/>
      <c r="C112" s="637"/>
      <c r="D112" s="637"/>
      <c r="E112" s="637"/>
      <c r="F112" s="637"/>
      <c r="G112" s="44"/>
      <c r="H112" s="44"/>
    </row>
    <row r="113" spans="1:8">
      <c r="A113" s="612" t="s">
        <v>293</v>
      </c>
      <c r="B113" s="638" t="str">
        <f>authorName</f>
        <v>Емил Иванов Шошев</v>
      </c>
      <c r="C113" s="638"/>
      <c r="D113" s="638"/>
      <c r="E113" s="638"/>
      <c r="F113" s="638"/>
      <c r="G113" s="66"/>
      <c r="H113" s="66"/>
    </row>
    <row r="114" spans="1:8">
      <c r="A114" s="612"/>
      <c r="B114" s="638"/>
      <c r="C114" s="638"/>
      <c r="D114" s="638"/>
      <c r="E114" s="638"/>
      <c r="F114" s="638"/>
      <c r="G114" s="66"/>
      <c r="H114" s="66"/>
    </row>
    <row r="115" spans="1:8">
      <c r="A115" s="612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3"/>
      <c r="B116" s="636" t="s">
        <v>294</v>
      </c>
      <c r="C116" s="636"/>
      <c r="D116" s="636"/>
      <c r="E116" s="636"/>
      <c r="F116" s="636"/>
      <c r="G116" s="613"/>
      <c r="H116" s="613"/>
    </row>
    <row r="117" spans="1:8" ht="15.75" customHeight="1">
      <c r="A117" s="613"/>
      <c r="B117" s="636" t="s">
        <v>294</v>
      </c>
      <c r="C117" s="636"/>
      <c r="D117" s="636"/>
      <c r="E117" s="636"/>
      <c r="F117" s="636"/>
      <c r="G117" s="613"/>
      <c r="H117" s="613"/>
    </row>
    <row r="118" spans="1:8" ht="15.75" customHeight="1">
      <c r="A118" s="613"/>
      <c r="B118" s="636" t="s">
        <v>294</v>
      </c>
      <c r="C118" s="636"/>
      <c r="D118" s="636"/>
      <c r="E118" s="636"/>
      <c r="F118" s="636"/>
      <c r="G118" s="613"/>
      <c r="H118" s="613"/>
    </row>
    <row r="119" spans="1:8" ht="15.75" customHeight="1">
      <c r="A119" s="613"/>
      <c r="B119" s="636" t="s">
        <v>294</v>
      </c>
      <c r="C119" s="636"/>
      <c r="D119" s="636"/>
      <c r="E119" s="636"/>
      <c r="F119" s="636"/>
      <c r="G119" s="613"/>
      <c r="H119" s="613"/>
    </row>
    <row r="120" spans="1:8">
      <c r="A120" s="613"/>
      <c r="B120" s="636"/>
      <c r="C120" s="636"/>
      <c r="D120" s="636"/>
      <c r="E120" s="636"/>
      <c r="F120" s="636"/>
      <c r="G120" s="613"/>
      <c r="H120" s="613"/>
    </row>
    <row r="121" spans="1:8">
      <c r="A121" s="613"/>
      <c r="B121" s="636"/>
      <c r="C121" s="636"/>
      <c r="D121" s="636"/>
      <c r="E121" s="636"/>
      <c r="F121" s="636"/>
      <c r="G121" s="613"/>
      <c r="H121" s="613"/>
    </row>
    <row r="122" spans="1:8">
      <c r="A122" s="613"/>
      <c r="B122" s="636"/>
      <c r="C122" s="636"/>
      <c r="D122" s="636"/>
      <c r="E122" s="636"/>
      <c r="F122" s="636"/>
      <c r="G122" s="613"/>
      <c r="H122" s="61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265625" defaultRowHeight="15.5"/>
  <cols>
    <col min="1" max="1" width="51.81640625" style="32" customWidth="1"/>
    <col min="2" max="2" width="10.7265625" style="92" customWidth="1"/>
    <col min="3" max="7" width="13.7265625" style="32" customWidth="1"/>
    <col min="8" max="9" width="14.7265625" style="32" customWidth="1"/>
    <col min="10" max="20" width="10.7265625" style="32"/>
    <col min="21" max="21" width="13.453125" style="32" bestFit="1" customWidth="1"/>
    <col min="22" max="16384" width="10.7265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ВЗЕМАНИЯ СИПИАЙ БЪЛГАРИЯ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175322105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7">
        <f>pdeReportingDate</f>
        <v>45866</v>
      </c>
      <c r="C31" s="637"/>
      <c r="D31" s="637"/>
      <c r="E31" s="637"/>
      <c r="F31" s="637"/>
      <c r="G31" s="98"/>
      <c r="H31" s="98"/>
      <c r="I31" s="98"/>
    </row>
    <row r="32" spans="1:16">
      <c r="A32" s="611"/>
      <c r="B32" s="637"/>
      <c r="C32" s="637"/>
      <c r="D32" s="637"/>
      <c r="E32" s="637"/>
      <c r="F32" s="637"/>
      <c r="G32" s="98"/>
      <c r="H32" s="98"/>
      <c r="I32" s="98"/>
    </row>
    <row r="33" spans="1:9">
      <c r="A33" s="612" t="s">
        <v>293</v>
      </c>
      <c r="B33" s="638" t="str">
        <f>authorName</f>
        <v>Емил Иванов Шошев</v>
      </c>
      <c r="C33" s="638"/>
      <c r="D33" s="638"/>
      <c r="E33" s="638"/>
      <c r="F33" s="638"/>
      <c r="G33" s="98"/>
      <c r="H33" s="98"/>
      <c r="I33" s="98"/>
    </row>
    <row r="34" spans="1:9">
      <c r="A34" s="612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2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3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3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3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3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3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3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3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5"/>
  <cols>
    <col min="1" max="1" width="11.453125" customWidth="1"/>
    <col min="2" max="2" width="52" customWidth="1"/>
    <col min="3" max="3" width="20.81640625" customWidth="1"/>
    <col min="4" max="4" width="23.7265625" customWidth="1"/>
    <col min="5" max="5" width="19.26953125" customWidth="1"/>
    <col min="6" max="6" width="52.26953125" customWidth="1"/>
    <col min="7" max="7" width="14.54296875" customWidth="1"/>
  </cols>
  <sheetData>
    <row r="1" spans="1:10" ht="20.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5">
      <c r="A2" s="587" t="str">
        <f>CONCATENATE("на информацията, въведена в справките на ",UPPER(pdeName))</f>
        <v>на информацията, въведена в справките на ВЗЕМАНИЯ СИПИАЙ БЪЛГАРИЯ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438</v>
      </c>
      <c r="D6" s="622">
        <f t="shared" ref="D6:D15" si="0">C6-E6</f>
        <v>0</v>
      </c>
      <c r="E6" s="596">
        <f>'1-Баланс'!G95</f>
        <v>438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330</v>
      </c>
      <c r="D7" s="622">
        <f t="shared" si="0"/>
        <v>-320</v>
      </c>
      <c r="E7" s="596">
        <f>'1-Баланс'!G18</f>
        <v>650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0</v>
      </c>
      <c r="D8" s="622">
        <f t="shared" si="0"/>
        <v>0</v>
      </c>
      <c r="E8" s="596">
        <f>ABS('2-Отчет за доходите'!C44)-ABS('2-Отчет за доходите'!G44)</f>
        <v>0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0</v>
      </c>
      <c r="D9" s="622">
        <f t="shared" si="0"/>
        <v>0</v>
      </c>
      <c r="E9" s="596">
        <f>'3-Отчет за паричния поток'!C45</f>
        <v>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0</v>
      </c>
      <c r="D10" s="622">
        <f t="shared" si="0"/>
        <v>0</v>
      </c>
      <c r="E10" s="596">
        <f>'3-Отчет за паричния поток'!C46</f>
        <v>0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330</v>
      </c>
      <c r="D11" s="622">
        <f t="shared" si="0"/>
        <v>0</v>
      </c>
      <c r="E11" s="596">
        <f>'4-Отчет за собствения капитал'!L34</f>
        <v>330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2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5"/>
  <cols>
    <col min="1" max="1" width="4.26953125" customWidth="1"/>
    <col min="2" max="2" width="31.1796875" bestFit="1" customWidth="1"/>
    <col min="3" max="3" width="40" bestFit="1" customWidth="1"/>
    <col min="4" max="5" width="18.5429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18"/>
    </row>
    <row r="4" spans="1:6" ht="31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0</v>
      </c>
    </row>
    <row r="5" spans="1:6" ht="31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0</v>
      </c>
    </row>
    <row r="6" spans="1:6" ht="31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0</v>
      </c>
    </row>
    <row r="7" spans="1:6" ht="24" customHeight="1">
      <c r="A7" s="574" t="s">
        <v>911</v>
      </c>
      <c r="B7" s="572"/>
      <c r="C7" s="572"/>
      <c r="D7" s="573"/>
    </row>
    <row r="8" spans="1:6" ht="31">
      <c r="A8" s="527">
        <v>5</v>
      </c>
      <c r="B8" s="525" t="s">
        <v>912</v>
      </c>
      <c r="C8" s="526" t="s">
        <v>913</v>
      </c>
      <c r="D8" s="570" t="e">
        <f>'2-Отчет за доходите'!G36/'2-Отчет за доходите'!C36</f>
        <v>#DIV/0!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">
      <c r="A10" s="527">
        <v>6</v>
      </c>
      <c r="B10" s="525" t="s">
        <v>915</v>
      </c>
      <c r="C10" s="526" t="s">
        <v>916</v>
      </c>
      <c r="D10" s="570">
        <f>'1-Баланс'!C94/'1-Баланс'!G79</f>
        <v>0</v>
      </c>
    </row>
    <row r="11" spans="1:6" ht="62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</v>
      </c>
    </row>
    <row r="12" spans="1:6" ht="46.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</v>
      </c>
    </row>
    <row r="13" spans="1:6" ht="31">
      <c r="A13" s="527">
        <v>9</v>
      </c>
      <c r="B13" s="525" t="s">
        <v>921</v>
      </c>
      <c r="C13" s="526" t="s">
        <v>922</v>
      </c>
      <c r="D13" s="570">
        <f>'1-Баланс'!C92/'1-Баланс'!G79</f>
        <v>0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</v>
      </c>
    </row>
    <row r="19" spans="1:5" ht="31">
      <c r="A19" s="527">
        <v>13</v>
      </c>
      <c r="B19" s="525" t="s">
        <v>930</v>
      </c>
      <c r="C19" s="526" t="s">
        <v>931</v>
      </c>
      <c r="D19" s="570" t="e">
        <f>D4/D5</f>
        <v>#DIV/0!</v>
      </c>
    </row>
    <row r="20" spans="1:5" ht="31">
      <c r="A20" s="527">
        <v>14</v>
      </c>
      <c r="B20" s="525" t="s">
        <v>932</v>
      </c>
      <c r="C20" s="526" t="s">
        <v>933</v>
      </c>
      <c r="D20" s="570" t="e">
        <f>D6/D5</f>
        <v>#DIV/0!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0</v>
      </c>
      <c r="E21" s="615"/>
    </row>
    <row r="22" spans="1:5" ht="46.5">
      <c r="A22" s="527">
        <v>16</v>
      </c>
      <c r="B22" s="525" t="s">
        <v>936</v>
      </c>
      <c r="C22" s="526" t="s">
        <v>937</v>
      </c>
      <c r="D22" s="575">
        <f>D21/'1-Баланс'!G37</f>
        <v>0</v>
      </c>
    </row>
    <row r="23" spans="1:5" ht="31">
      <c r="A23" s="527">
        <v>17</v>
      </c>
      <c r="B23" s="525" t="s">
        <v>938</v>
      </c>
      <c r="C23" s="526" t="s">
        <v>939</v>
      </c>
      <c r="D23" s="575" t="e">
        <f>(D21+'2-Отчет за доходите'!C14)/'2-Отчет за доходите'!G31</f>
        <v>#DIV/0!</v>
      </c>
    </row>
    <row r="24" spans="1:5" ht="31">
      <c r="A24" s="527">
        <v>18</v>
      </c>
      <c r="B24" s="525" t="s">
        <v>940</v>
      </c>
      <c r="C24" s="526" t="s">
        <v>941</v>
      </c>
      <c r="D24" s="575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796875" defaultRowHeight="15.5"/>
  <cols>
    <col min="1" max="1" width="16.54296875" style="87" bestFit="1" customWidth="1"/>
    <col min="2" max="2" width="12.1796875" style="87" bestFit="1" customWidth="1"/>
    <col min="3" max="3" width="14.26953125" style="87" customWidth="1"/>
    <col min="4" max="4" width="14.1796875" style="87" bestFit="1" customWidth="1"/>
    <col min="5" max="5" width="16.7265625" style="87" bestFit="1" customWidth="1"/>
    <col min="6" max="6" width="53.1796875" style="87" customWidth="1"/>
    <col min="7" max="7" width="16" style="87" bestFit="1" customWidth="1"/>
    <col min="8" max="8" width="15.7265625" style="87" customWidth="1"/>
    <col min="9" max="16384" width="9.17968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ВЗЕМАНИЯ СИПИАЙ БЪЛГАРИЯ</v>
      </c>
      <c r="B3" s="624" t="str">
        <f t="shared" ref="B3:B34" si="1">pdeBulstat</f>
        <v>175322105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ВЗЕМАНИЯ СИПИАЙ БЪЛГАРИЯ</v>
      </c>
      <c r="B4" s="624" t="str">
        <f t="shared" si="1"/>
        <v>175322105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ВЗЕМАНИЯ СИПИАЙ БЪЛГАРИЯ</v>
      </c>
      <c r="B5" s="624" t="str">
        <f t="shared" si="1"/>
        <v>175322105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ВЗЕМАНИЯ СИПИАЙ БЪЛГАРИЯ</v>
      </c>
      <c r="B6" s="624" t="str">
        <f t="shared" si="1"/>
        <v>175322105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ВЗЕМАНИЯ СИПИАЙ БЪЛГАРИЯ</v>
      </c>
      <c r="B7" s="624" t="str">
        <f t="shared" si="1"/>
        <v>175322105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ВЗЕМАНИЯ СИПИАЙ БЪЛГАРИЯ</v>
      </c>
      <c r="B8" s="624" t="str">
        <f t="shared" si="1"/>
        <v>175322105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ВЗЕМАНИЯ СИПИАЙ БЪЛГАРИЯ</v>
      </c>
      <c r="B9" s="624" t="str">
        <f t="shared" si="1"/>
        <v>175322105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ВЗЕМАНИЯ СИПИАЙ БЪЛГАРИЯ</v>
      </c>
      <c r="B10" s="624" t="str">
        <f t="shared" si="1"/>
        <v>175322105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ВЗЕМАНИЯ СИПИАЙ БЪЛГАРИЯ</v>
      </c>
      <c r="B11" s="624" t="str">
        <f t="shared" si="1"/>
        <v>175322105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0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ВЗЕМАНИЯ СИПИАЙ БЪЛГАРИЯ</v>
      </c>
      <c r="B12" s="624" t="str">
        <f t="shared" si="1"/>
        <v>175322105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0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ВЗЕМАНИЯ СИПИАЙ БЪЛГАРИЯ</v>
      </c>
      <c r="B13" s="624" t="str">
        <f t="shared" si="1"/>
        <v>175322105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ВЗЕМАНИЯ СИПИАЙ БЪЛГАРИЯ</v>
      </c>
      <c r="B14" s="624" t="str">
        <f t="shared" si="1"/>
        <v>175322105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ВЗЕМАНИЯ СИПИАЙ БЪЛГАРИЯ</v>
      </c>
      <c r="B15" s="624" t="str">
        <f t="shared" si="1"/>
        <v>175322105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ВЗЕМАНИЯ СИПИАЙ БЪЛГАРИЯ</v>
      </c>
      <c r="B16" s="624" t="str">
        <f t="shared" si="1"/>
        <v>175322105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ВЗЕМАНИЯ СИПИАЙ БЪЛГАРИЯ</v>
      </c>
      <c r="B17" s="624" t="str">
        <f t="shared" si="1"/>
        <v>175322105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ВЗЕМАНИЯ СИПИАЙ БЪЛГАРИЯ</v>
      </c>
      <c r="B18" s="624" t="str">
        <f t="shared" si="1"/>
        <v>175322105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ВЗЕМАНИЯ СИПИАЙ БЪЛГАРИЯ</v>
      </c>
      <c r="B19" s="624" t="str">
        <f t="shared" si="1"/>
        <v>175322105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ВЗЕМАНИЯ СИПИАЙ БЪЛГАРИЯ</v>
      </c>
      <c r="B20" s="624" t="str">
        <f t="shared" si="1"/>
        <v>175322105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ВЗЕМАНИЯ СИПИАЙ БЪЛГАРИЯ</v>
      </c>
      <c r="B21" s="624" t="str">
        <f t="shared" si="1"/>
        <v>175322105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ВЗЕМАНИЯ СИПИАЙ БЪЛГАРИЯ</v>
      </c>
      <c r="B22" s="624" t="str">
        <f t="shared" si="1"/>
        <v>175322105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0</v>
      </c>
    </row>
    <row r="23" spans="1:8">
      <c r="A23" s="624" t="str">
        <f t="shared" si="0"/>
        <v>ВЗЕМАНИЯ СИПИАЙ БЪЛГАРИЯ</v>
      </c>
      <c r="B23" s="624" t="str">
        <f t="shared" si="1"/>
        <v>175322105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0</v>
      </c>
    </row>
    <row r="24" spans="1:8">
      <c r="A24" s="624" t="str">
        <f t="shared" si="0"/>
        <v>ВЗЕМАНИЯ СИПИАЙ БЪЛГАРИЯ</v>
      </c>
      <c r="B24" s="624" t="str">
        <f t="shared" si="1"/>
        <v>175322105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ВЗЕМАНИЯ СИПИАЙ БЪЛГАРИЯ</v>
      </c>
      <c r="B25" s="624" t="str">
        <f t="shared" si="1"/>
        <v>175322105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ВЗЕМАНИЯ СИПИАЙ БЪЛГАРИЯ</v>
      </c>
      <c r="B26" s="624" t="str">
        <f t="shared" si="1"/>
        <v>175322105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ВЗЕМАНИЯ СИПИАЙ БЪЛГАРИЯ</v>
      </c>
      <c r="B27" s="624" t="str">
        <f t="shared" si="1"/>
        <v>175322105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ВЗЕМАНИЯ СИПИАЙ БЪЛГАРИЯ</v>
      </c>
      <c r="B28" s="624" t="str">
        <f t="shared" si="1"/>
        <v>175322105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ВЗЕМАНИЯ СИПИАЙ БЪЛГАРИЯ</v>
      </c>
      <c r="B29" s="624" t="str">
        <f t="shared" si="1"/>
        <v>175322105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ВЗЕМАНИЯ СИПИАЙ БЪЛГАРИЯ</v>
      </c>
      <c r="B30" s="624" t="str">
        <f t="shared" si="1"/>
        <v>175322105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ВЗЕМАНИЯ СИПИАЙ БЪЛГАРИЯ</v>
      </c>
      <c r="B31" s="624" t="str">
        <f t="shared" si="1"/>
        <v>175322105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ВЗЕМАНИЯ СИПИАЙ БЪЛГАРИЯ</v>
      </c>
      <c r="B32" s="624" t="str">
        <f t="shared" si="1"/>
        <v>175322105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341</v>
      </c>
    </row>
    <row r="33" spans="1:8">
      <c r="A33" s="624" t="str">
        <f t="shared" si="0"/>
        <v>ВЗЕМАНИЯ СИПИАЙ БЪЛГАРИЯ</v>
      </c>
      <c r="B33" s="624" t="str">
        <f t="shared" si="1"/>
        <v>175322105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341</v>
      </c>
    </row>
    <row r="34" spans="1:8">
      <c r="A34" s="624" t="str">
        <f t="shared" si="0"/>
        <v>ВЗЕМАНИЯ СИПИАЙ БЪЛГАРИЯ</v>
      </c>
      <c r="B34" s="624" t="str">
        <f t="shared" si="1"/>
        <v>175322105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ВЗЕМАНИЯ СИПИАЙ БЪЛГАРИЯ</v>
      </c>
      <c r="B35" s="624" t="str">
        <f t="shared" ref="B35:B66" si="4">pdeBulstat</f>
        <v>175322105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ВЗЕМАНИЯ СИПИАЙ БЪЛГАРИЯ</v>
      </c>
      <c r="B36" s="624" t="str">
        <f t="shared" si="4"/>
        <v>175322105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ВЗЕМАНИЯ СИПИАЙ БЪЛГАРИЯ</v>
      </c>
      <c r="B37" s="624" t="str">
        <f t="shared" si="4"/>
        <v>175322105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97</v>
      </c>
    </row>
    <row r="38" spans="1:8">
      <c r="A38" s="624" t="str">
        <f t="shared" si="3"/>
        <v>ВЗЕМАНИЯ СИПИАЙ БЪЛГАРИЯ</v>
      </c>
      <c r="B38" s="624" t="str">
        <f t="shared" si="4"/>
        <v>175322105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97</v>
      </c>
    </row>
    <row r="39" spans="1:8">
      <c r="A39" s="624" t="str">
        <f t="shared" si="3"/>
        <v>ВЗЕМАНИЯ СИПИАЙ БЪЛГАРИЯ</v>
      </c>
      <c r="B39" s="624" t="str">
        <f t="shared" si="4"/>
        <v>175322105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ВЗЕМАНИЯ СИПИАЙ БЪЛГАРИЯ</v>
      </c>
      <c r="B40" s="624" t="str">
        <f t="shared" si="4"/>
        <v>175322105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ВЗЕМАНИЯ СИПИАЙ БЪЛГАРИЯ</v>
      </c>
      <c r="B41" s="624" t="str">
        <f t="shared" si="4"/>
        <v>175322105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438</v>
      </c>
    </row>
    <row r="42" spans="1:8">
      <c r="A42" s="624" t="str">
        <f t="shared" si="3"/>
        <v>ВЗЕМАНИЯ СИПИАЙ БЪЛГАРИЯ</v>
      </c>
      <c r="B42" s="624" t="str">
        <f t="shared" si="4"/>
        <v>175322105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ВЗЕМАНИЯ СИПИАЙ БЪЛГАРИЯ</v>
      </c>
      <c r="B43" s="624" t="str">
        <f t="shared" si="4"/>
        <v>175322105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ВЗЕМАНИЯ СИПИАЙ БЪЛГАРИЯ</v>
      </c>
      <c r="B44" s="624" t="str">
        <f t="shared" si="4"/>
        <v>175322105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ВЗЕМАНИЯ СИПИАЙ БЪЛГАРИЯ</v>
      </c>
      <c r="B45" s="624" t="str">
        <f t="shared" si="4"/>
        <v>175322105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ВЗЕМАНИЯ СИПИАЙ БЪЛГАРИЯ</v>
      </c>
      <c r="B46" s="624" t="str">
        <f t="shared" si="4"/>
        <v>175322105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ВЗЕМАНИЯ СИПИАЙ БЪЛГАРИЯ</v>
      </c>
      <c r="B47" s="624" t="str">
        <f t="shared" si="4"/>
        <v>175322105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ВЗЕМАНИЯ СИПИАЙ БЪЛГАРИЯ</v>
      </c>
      <c r="B48" s="624" t="str">
        <f t="shared" si="4"/>
        <v>175322105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0</v>
      </c>
    </row>
    <row r="49" spans="1:8">
      <c r="A49" s="624" t="str">
        <f t="shared" si="3"/>
        <v>ВЗЕМАНИЯ СИПИАЙ БЪЛГАРИЯ</v>
      </c>
      <c r="B49" s="624" t="str">
        <f t="shared" si="4"/>
        <v>175322105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0</v>
      </c>
    </row>
    <row r="50" spans="1:8">
      <c r="A50" s="624" t="str">
        <f t="shared" si="3"/>
        <v>ВЗЕМАНИЯ СИПИАЙ БЪЛГАРИЯ</v>
      </c>
      <c r="B50" s="624" t="str">
        <f t="shared" si="4"/>
        <v>175322105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0</v>
      </c>
    </row>
    <row r="51" spans="1:8">
      <c r="A51" s="624" t="str">
        <f t="shared" si="3"/>
        <v>ВЗЕМАНИЯ СИПИАЙ БЪЛГАРИЯ</v>
      </c>
      <c r="B51" s="624" t="str">
        <f t="shared" si="4"/>
        <v>175322105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0</v>
      </c>
    </row>
    <row r="52" spans="1:8">
      <c r="A52" s="624" t="str">
        <f t="shared" si="3"/>
        <v>ВЗЕМАНИЯ СИПИАЙ БЪЛГАРИЯ</v>
      </c>
      <c r="B52" s="624" t="str">
        <f t="shared" si="4"/>
        <v>175322105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0</v>
      </c>
    </row>
    <row r="53" spans="1:8">
      <c r="A53" s="624" t="str">
        <f t="shared" si="3"/>
        <v>ВЗЕМАНИЯ СИПИАЙ БЪЛГАРИЯ</v>
      </c>
      <c r="B53" s="624" t="str">
        <f t="shared" si="4"/>
        <v>175322105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ВЗЕМАНИЯ СИПИАЙ БЪЛГАРИЯ</v>
      </c>
      <c r="B54" s="624" t="str">
        <f t="shared" si="4"/>
        <v>175322105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ВЗЕМАНИЯ СИПИАЙ БЪЛГАРИЯ</v>
      </c>
      <c r="B55" s="624" t="str">
        <f t="shared" si="4"/>
        <v>175322105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ВЗЕМАНИЯ СИПИАЙ БЪЛГАРИЯ</v>
      </c>
      <c r="B56" s="624" t="str">
        <f t="shared" si="4"/>
        <v>175322105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0</v>
      </c>
    </row>
    <row r="57" spans="1:8">
      <c r="A57" s="624" t="str">
        <f t="shared" si="3"/>
        <v>ВЗЕМАНИЯ СИПИАЙ БЪЛГАРИЯ</v>
      </c>
      <c r="B57" s="624" t="str">
        <f t="shared" si="4"/>
        <v>175322105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0</v>
      </c>
    </row>
    <row r="58" spans="1:8">
      <c r="A58" s="624" t="str">
        <f t="shared" si="3"/>
        <v>ВЗЕМАНИЯ СИПИАЙ БЪЛГАРИЯ</v>
      </c>
      <c r="B58" s="624" t="str">
        <f t="shared" si="4"/>
        <v>175322105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0</v>
      </c>
    </row>
    <row r="59" spans="1:8">
      <c r="A59" s="624" t="str">
        <f t="shared" si="3"/>
        <v>ВЗЕМАНИЯ СИПИАЙ БЪЛГАРИЯ</v>
      </c>
      <c r="B59" s="624" t="str">
        <f t="shared" si="4"/>
        <v>175322105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ВЗЕМАНИЯ СИПИАЙ БЪЛГАРИЯ</v>
      </c>
      <c r="B60" s="624" t="str">
        <f t="shared" si="4"/>
        <v>175322105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ВЗЕМАНИЯ СИПИАЙ БЪЛГАРИЯ</v>
      </c>
      <c r="B61" s="624" t="str">
        <f t="shared" si="4"/>
        <v>175322105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0</v>
      </c>
    </row>
    <row r="62" spans="1:8">
      <c r="A62" s="624" t="str">
        <f t="shared" si="3"/>
        <v>ВЗЕМАНИЯ СИПИАЙ БЪЛГАРИЯ</v>
      </c>
      <c r="B62" s="624" t="str">
        <f t="shared" si="4"/>
        <v>175322105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ВЗЕМАНИЯ СИПИАЙ БЪЛГАРИЯ</v>
      </c>
      <c r="B63" s="624" t="str">
        <f t="shared" si="4"/>
        <v>175322105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ВЗЕМАНИЯ СИПИАЙ БЪЛГАРИЯ</v>
      </c>
      <c r="B64" s="624" t="str">
        <f t="shared" si="4"/>
        <v>175322105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0</v>
      </c>
    </row>
    <row r="65" spans="1:8">
      <c r="A65" s="624" t="str">
        <f t="shared" si="3"/>
        <v>ВЗЕМАНИЯ СИПИАЙ БЪЛГАРИЯ</v>
      </c>
      <c r="B65" s="624" t="str">
        <f t="shared" si="4"/>
        <v>175322105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0</v>
      </c>
    </row>
    <row r="66" spans="1:8">
      <c r="A66" s="624" t="str">
        <f t="shared" si="3"/>
        <v>ВЗЕМАНИЯ СИПИАЙ БЪЛГАРИЯ</v>
      </c>
      <c r="B66" s="624" t="str">
        <f t="shared" si="4"/>
        <v>175322105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0</v>
      </c>
    </row>
    <row r="67" spans="1:8">
      <c r="A67" s="624" t="str">
        <f t="shared" ref="A67:A98" si="6">pdeName</f>
        <v>ВЗЕМАНИЯ СИПИАЙ БЪЛГАРИЯ</v>
      </c>
      <c r="B67" s="624" t="str">
        <f t="shared" ref="B67:B98" si="7">pdeBulstat</f>
        <v>175322105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ВЗЕМАНИЯ СИПИАЙ БЪЛГАРИЯ</v>
      </c>
      <c r="B68" s="624" t="str">
        <f t="shared" si="7"/>
        <v>175322105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ВЗЕМАНИЯ СИПИАЙ БЪЛГАРИЯ</v>
      </c>
      <c r="B69" s="624" t="str">
        <f t="shared" si="7"/>
        <v>175322105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0</v>
      </c>
    </row>
    <row r="70" spans="1:8">
      <c r="A70" s="624" t="str">
        <f t="shared" si="6"/>
        <v>ВЗЕМАНИЯ СИПИАЙ БЪЛГАРИЯ</v>
      </c>
      <c r="B70" s="624" t="str">
        <f t="shared" si="7"/>
        <v>175322105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ВЗЕМАНИЯ СИПИАЙ БЪЛГАРИЯ</v>
      </c>
      <c r="B71" s="624" t="str">
        <f t="shared" si="7"/>
        <v>175322105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0</v>
      </c>
    </row>
    <row r="72" spans="1:8">
      <c r="A72" s="624" t="str">
        <f t="shared" si="6"/>
        <v>ВЗЕМАНИЯ СИПИАЙ БЪЛГАРИЯ</v>
      </c>
      <c r="B72" s="624" t="str">
        <f t="shared" si="7"/>
        <v>175322105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438</v>
      </c>
    </row>
    <row r="73" spans="1:8">
      <c r="A73" s="624" t="str">
        <f t="shared" si="6"/>
        <v>ВЗЕМАНИЯ СИПИАЙ БЪЛГАРИЯ</v>
      </c>
      <c r="B73" s="624" t="str">
        <f t="shared" si="7"/>
        <v>175322105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650</v>
      </c>
    </row>
    <row r="74" spans="1:8">
      <c r="A74" s="624" t="str">
        <f t="shared" si="6"/>
        <v>ВЗЕМАНИЯ СИПИАЙ БЪЛГАРИЯ</v>
      </c>
      <c r="B74" s="624" t="str">
        <f t="shared" si="7"/>
        <v>175322105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0</v>
      </c>
    </row>
    <row r="75" spans="1:8">
      <c r="A75" s="624" t="str">
        <f t="shared" si="6"/>
        <v>ВЗЕМАНИЯ СИПИАЙ БЪЛГАРИЯ</v>
      </c>
      <c r="B75" s="624" t="str">
        <f t="shared" si="7"/>
        <v>175322105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ВЗЕМАНИЯ СИПИАЙ БЪЛГАРИЯ</v>
      </c>
      <c r="B76" s="624" t="str">
        <f t="shared" si="7"/>
        <v>175322105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ВЗЕМАНИЯ СИПИАЙ БЪЛГАРИЯ</v>
      </c>
      <c r="B77" s="624" t="str">
        <f t="shared" si="7"/>
        <v>175322105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ВЗЕМАНИЯ СИПИАЙ БЪЛГАРИЯ</v>
      </c>
      <c r="B78" s="624" t="str">
        <f t="shared" si="7"/>
        <v>175322105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ВЗЕМАНИЯ СИПИАЙ БЪЛГАРИЯ</v>
      </c>
      <c r="B79" s="624" t="str">
        <f t="shared" si="7"/>
        <v>175322105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650</v>
      </c>
    </row>
    <row r="80" spans="1:8">
      <c r="A80" s="624" t="str">
        <f t="shared" si="6"/>
        <v>ВЗЕМАНИЯ СИПИАЙ БЪЛГАРИЯ</v>
      </c>
      <c r="B80" s="624" t="str">
        <f t="shared" si="7"/>
        <v>175322105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ВЗЕМАНИЯ СИПИАЙ БЪЛГАРИЯ</v>
      </c>
      <c r="B81" s="624" t="str">
        <f t="shared" si="7"/>
        <v>175322105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0</v>
      </c>
    </row>
    <row r="82" spans="1:8">
      <c r="A82" s="624" t="str">
        <f t="shared" si="6"/>
        <v>ВЗЕМАНИЯ СИПИАЙ БЪЛГАРИЯ</v>
      </c>
      <c r="B82" s="624" t="str">
        <f t="shared" si="7"/>
        <v>175322105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26</v>
      </c>
    </row>
    <row r="83" spans="1:8">
      <c r="A83" s="624" t="str">
        <f t="shared" si="6"/>
        <v>ВЗЕМАНИЯ СИПИАЙ БЪЛГАРИЯ</v>
      </c>
      <c r="B83" s="624" t="str">
        <f t="shared" si="7"/>
        <v>175322105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0</v>
      </c>
    </row>
    <row r="84" spans="1:8">
      <c r="A84" s="624" t="str">
        <f t="shared" si="6"/>
        <v>ВЗЕМАНИЯ СИПИАЙ БЪЛГАРИЯ</v>
      </c>
      <c r="B84" s="624" t="str">
        <f t="shared" si="7"/>
        <v>175322105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26</v>
      </c>
    </row>
    <row r="85" spans="1:8">
      <c r="A85" s="624" t="str">
        <f t="shared" si="6"/>
        <v>ВЗЕМАНИЯ СИПИАЙ БЪЛГАРИЯ</v>
      </c>
      <c r="B85" s="624" t="str">
        <f t="shared" si="7"/>
        <v>175322105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0</v>
      </c>
    </row>
    <row r="86" spans="1:8">
      <c r="A86" s="624" t="str">
        <f t="shared" si="6"/>
        <v>ВЗЕМАНИЯ СИПИАЙ БЪЛГАРИЯ</v>
      </c>
      <c r="B86" s="624" t="str">
        <f t="shared" si="7"/>
        <v>175322105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26</v>
      </c>
    </row>
    <row r="87" spans="1:8">
      <c r="A87" s="624" t="str">
        <f t="shared" si="6"/>
        <v>ВЗЕМАНИЯ СИПИАЙ БЪЛГАРИЯ</v>
      </c>
      <c r="B87" s="624" t="str">
        <f t="shared" si="7"/>
        <v>175322105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-346</v>
      </c>
    </row>
    <row r="88" spans="1:8">
      <c r="A88" s="624" t="str">
        <f t="shared" si="6"/>
        <v>ВЗЕМАНИЯ СИПИАЙ БЪЛГАРИЯ</v>
      </c>
      <c r="B88" s="624" t="str">
        <f t="shared" si="7"/>
        <v>175322105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0</v>
      </c>
    </row>
    <row r="89" spans="1:8">
      <c r="A89" s="624" t="str">
        <f t="shared" si="6"/>
        <v>ВЗЕМАНИЯ СИПИАЙ БЪЛГАРИЯ</v>
      </c>
      <c r="B89" s="624" t="str">
        <f t="shared" si="7"/>
        <v>175322105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-346</v>
      </c>
    </row>
    <row r="90" spans="1:8">
      <c r="A90" s="624" t="str">
        <f t="shared" si="6"/>
        <v>ВЗЕМАНИЯ СИПИАЙ БЪЛГАРИЯ</v>
      </c>
      <c r="B90" s="624" t="str">
        <f t="shared" si="7"/>
        <v>175322105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ВЗЕМАНИЯ СИПИАЙ БЪЛГАРИЯ</v>
      </c>
      <c r="B91" s="624" t="str">
        <f t="shared" si="7"/>
        <v>175322105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0</v>
      </c>
    </row>
    <row r="92" spans="1:8">
      <c r="A92" s="624" t="str">
        <f t="shared" si="6"/>
        <v>ВЗЕМАНИЯ СИПИАЙ БЪЛГАРИЯ</v>
      </c>
      <c r="B92" s="624" t="str">
        <f t="shared" si="7"/>
        <v>175322105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ВЗЕМАНИЯ СИПИАЙ БЪЛГАРИЯ</v>
      </c>
      <c r="B93" s="624" t="str">
        <f t="shared" si="7"/>
        <v>175322105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-346</v>
      </c>
    </row>
    <row r="94" spans="1:8">
      <c r="A94" s="624" t="str">
        <f t="shared" si="6"/>
        <v>ВЗЕМАНИЯ СИПИАЙ БЪЛГАРИЯ</v>
      </c>
      <c r="B94" s="624" t="str">
        <f t="shared" si="7"/>
        <v>175322105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330</v>
      </c>
    </row>
    <row r="95" spans="1:8">
      <c r="A95" s="624" t="str">
        <f t="shared" si="6"/>
        <v>ВЗЕМАНИЯ СИПИАЙ БЪЛГАРИЯ</v>
      </c>
      <c r="B95" s="624" t="str">
        <f t="shared" si="7"/>
        <v>175322105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ВЗЕМАНИЯ СИПИАЙ БЪЛГАРИЯ</v>
      </c>
      <c r="B96" s="624" t="str">
        <f t="shared" si="7"/>
        <v>175322105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ВЗЕМАНИЯ СИПИАЙ БЪЛГАРИЯ</v>
      </c>
      <c r="B97" s="624" t="str">
        <f t="shared" si="7"/>
        <v>175322105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0</v>
      </c>
    </row>
    <row r="98" spans="1:8">
      <c r="A98" s="624" t="str">
        <f t="shared" si="6"/>
        <v>ВЗЕМАНИЯ СИПИАЙ БЪЛГАРИЯ</v>
      </c>
      <c r="B98" s="624" t="str">
        <f t="shared" si="7"/>
        <v>175322105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ВЗЕМАНИЯ СИПИАЙ БЪЛГАРИЯ</v>
      </c>
      <c r="B99" s="624" t="str">
        <f t="shared" ref="B99:B125" si="10">pdeBulstat</f>
        <v>175322105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ВЗЕМАНИЯ СИПИАЙ БЪЛГАРИЯ</v>
      </c>
      <c r="B100" s="624" t="str">
        <f t="shared" si="10"/>
        <v>175322105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0</v>
      </c>
    </row>
    <row r="101" spans="1:8">
      <c r="A101" s="624" t="str">
        <f t="shared" si="9"/>
        <v>ВЗЕМАНИЯ СИПИАЙ БЪЛГАРИЯ</v>
      </c>
      <c r="B101" s="624" t="str">
        <f t="shared" si="10"/>
        <v>175322105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ВЗЕМАНИЯ СИПИАЙ БЪЛГАРИЯ</v>
      </c>
      <c r="B102" s="624" t="str">
        <f t="shared" si="10"/>
        <v>175322105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0</v>
      </c>
    </row>
    <row r="103" spans="1:8">
      <c r="A103" s="624" t="str">
        <f t="shared" si="9"/>
        <v>ВЗЕМАНИЯ СИПИАЙ БЪЛГАРИЯ</v>
      </c>
      <c r="B103" s="624" t="str">
        <f t="shared" si="10"/>
        <v>175322105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ВЗЕМАНИЯ СИПИАЙ БЪЛГАРИЯ</v>
      </c>
      <c r="B104" s="624" t="str">
        <f t="shared" si="10"/>
        <v>175322105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ВЗЕМАНИЯ СИПИАЙ БЪЛГАРИЯ</v>
      </c>
      <c r="B105" s="624" t="str">
        <f t="shared" si="10"/>
        <v>175322105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ВЗЕМАНИЯ СИПИАЙ БЪЛГАРИЯ</v>
      </c>
      <c r="B106" s="624" t="str">
        <f t="shared" si="10"/>
        <v>175322105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ВЗЕМАНИЯ СИПИАЙ БЪЛГАРИЯ</v>
      </c>
      <c r="B107" s="624" t="str">
        <f t="shared" si="10"/>
        <v>175322105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0</v>
      </c>
    </row>
    <row r="108" spans="1:8">
      <c r="A108" s="624" t="str">
        <f t="shared" si="9"/>
        <v>ВЗЕМАНИЯ СИПИАЙ БЪЛГАРИЯ</v>
      </c>
      <c r="B108" s="624" t="str">
        <f t="shared" si="10"/>
        <v>175322105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0</v>
      </c>
    </row>
    <row r="109" spans="1:8">
      <c r="A109" s="624" t="str">
        <f t="shared" si="9"/>
        <v>ВЗЕМАНИЯ СИПИАЙ БЪЛГАРИЯ</v>
      </c>
      <c r="B109" s="624" t="str">
        <f t="shared" si="10"/>
        <v>175322105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0</v>
      </c>
    </row>
    <row r="110" spans="1:8">
      <c r="A110" s="624" t="str">
        <f t="shared" si="9"/>
        <v>ВЗЕМАНИЯ СИПИАЙ БЪЛГАРИЯ</v>
      </c>
      <c r="B110" s="624" t="str">
        <f t="shared" si="10"/>
        <v>175322105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108</v>
      </c>
    </row>
    <row r="111" spans="1:8">
      <c r="A111" s="624" t="str">
        <f t="shared" si="9"/>
        <v>ВЗЕМАНИЯ СИПИАЙ БЪЛГАРИЯ</v>
      </c>
      <c r="B111" s="624" t="str">
        <f t="shared" si="10"/>
        <v>175322105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0</v>
      </c>
    </row>
    <row r="112" spans="1:8">
      <c r="A112" s="624" t="str">
        <f t="shared" si="9"/>
        <v>ВЗЕМАНИЯ СИПИАЙ БЪЛГАРИЯ</v>
      </c>
      <c r="B112" s="624" t="str">
        <f t="shared" si="10"/>
        <v>175322105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0</v>
      </c>
    </row>
    <row r="113" spans="1:8">
      <c r="A113" s="624" t="str">
        <f t="shared" si="9"/>
        <v>ВЗЕМАНИЯ СИПИАЙ БЪЛГАРИЯ</v>
      </c>
      <c r="B113" s="624" t="str">
        <f t="shared" si="10"/>
        <v>175322105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43</v>
      </c>
    </row>
    <row r="114" spans="1:8">
      <c r="A114" s="624" t="str">
        <f t="shared" si="9"/>
        <v>ВЗЕМАНИЯ СИПИАЙ БЪЛГАРИЯ</v>
      </c>
      <c r="B114" s="624" t="str">
        <f t="shared" si="10"/>
        <v>175322105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ВЗЕМАНИЯ СИПИАЙ БЪЛГАРИЯ</v>
      </c>
      <c r="B115" s="624" t="str">
        <f t="shared" si="10"/>
        <v>175322105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36</v>
      </c>
    </row>
    <row r="116" spans="1:8">
      <c r="A116" s="624" t="str">
        <f t="shared" si="9"/>
        <v>ВЗЕМАНИЯ СИПИАЙ БЪЛГАРИЯ</v>
      </c>
      <c r="B116" s="624" t="str">
        <f t="shared" si="10"/>
        <v>175322105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29</v>
      </c>
    </row>
    <row r="117" spans="1:8">
      <c r="A117" s="624" t="str">
        <f t="shared" si="9"/>
        <v>ВЗЕМАНИЯ СИПИАЙ БЪЛГАРИЯ</v>
      </c>
      <c r="B117" s="624" t="str">
        <f t="shared" si="10"/>
        <v>175322105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0</v>
      </c>
    </row>
    <row r="118" spans="1:8">
      <c r="A118" s="624" t="str">
        <f t="shared" si="9"/>
        <v>ВЗЕМАНИЯ СИПИАЙ БЪЛГАРИЯ</v>
      </c>
      <c r="B118" s="624" t="str">
        <f t="shared" si="10"/>
        <v>175322105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0</v>
      </c>
    </row>
    <row r="119" spans="1:8">
      <c r="A119" s="624" t="str">
        <f t="shared" si="9"/>
        <v>ВЗЕМАНИЯ СИПИАЙ БЪЛГАРИЯ</v>
      </c>
      <c r="B119" s="624" t="str">
        <f t="shared" si="10"/>
        <v>175322105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ВЗЕМАНИЯ СИПИАЙ БЪЛГАРИЯ</v>
      </c>
      <c r="B120" s="624" t="str">
        <f t="shared" si="10"/>
        <v>175322105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108</v>
      </c>
    </row>
    <row r="121" spans="1:8">
      <c r="A121" s="624" t="str">
        <f t="shared" si="9"/>
        <v>ВЗЕМАНИЯ СИПИАЙ БЪЛГАРИЯ</v>
      </c>
      <c r="B121" s="624" t="str">
        <f t="shared" si="10"/>
        <v>175322105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ВЗЕМАНИЯ СИПИАЙ БЪЛГАРИЯ</v>
      </c>
      <c r="B122" s="624" t="str">
        <f t="shared" si="10"/>
        <v>175322105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ВЗЕМАНИЯ СИПИАЙ БЪЛГАРИЯ</v>
      </c>
      <c r="B123" s="624" t="str">
        <f t="shared" si="10"/>
        <v>175322105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ВЗЕМАНИЯ СИПИАЙ БЪЛГАРИЯ</v>
      </c>
      <c r="B124" s="624" t="str">
        <f t="shared" si="10"/>
        <v>175322105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108</v>
      </c>
    </row>
    <row r="125" spans="1:8">
      <c r="A125" s="624" t="str">
        <f t="shared" si="9"/>
        <v>ВЗЕМАНИЯ СИПИАЙ БЪЛГАРИЯ</v>
      </c>
      <c r="B125" s="624" t="str">
        <f t="shared" si="10"/>
        <v>175322105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438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ВЗЕМАНИЯ СИПИАЙ БЪЛГАРИЯ</v>
      </c>
      <c r="B127" s="624" t="str">
        <f t="shared" ref="B127:B158" si="13">pdeBulstat</f>
        <v>175322105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0</v>
      </c>
    </row>
    <row r="128" spans="1:8">
      <c r="A128" s="624" t="str">
        <f t="shared" si="12"/>
        <v>ВЗЕМАНИЯ СИПИАЙ БЪЛГАРИЯ</v>
      </c>
      <c r="B128" s="624" t="str">
        <f t="shared" si="13"/>
        <v>175322105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0</v>
      </c>
    </row>
    <row r="129" spans="1:8">
      <c r="A129" s="624" t="str">
        <f t="shared" si="12"/>
        <v>ВЗЕМАНИЯ СИПИАЙ БЪЛГАРИЯ</v>
      </c>
      <c r="B129" s="624" t="str">
        <f t="shared" si="13"/>
        <v>175322105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0</v>
      </c>
    </row>
    <row r="130" spans="1:8">
      <c r="A130" s="624" t="str">
        <f t="shared" si="12"/>
        <v>ВЗЕМАНИЯ СИПИАЙ БЪЛГАРИЯ</v>
      </c>
      <c r="B130" s="624" t="str">
        <f t="shared" si="13"/>
        <v>175322105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0</v>
      </c>
    </row>
    <row r="131" spans="1:8">
      <c r="A131" s="624" t="str">
        <f t="shared" si="12"/>
        <v>ВЗЕМАНИЯ СИПИАЙ БЪЛГАРИЯ</v>
      </c>
      <c r="B131" s="624" t="str">
        <f t="shared" si="13"/>
        <v>175322105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0</v>
      </c>
    </row>
    <row r="132" spans="1:8">
      <c r="A132" s="624" t="str">
        <f t="shared" si="12"/>
        <v>ВЗЕМАНИЯ СИПИАЙ БЪЛГАРИЯ</v>
      </c>
      <c r="B132" s="624" t="str">
        <f t="shared" si="13"/>
        <v>175322105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ВЗЕМАНИЯ СИПИАЙ БЪЛГАРИЯ</v>
      </c>
      <c r="B133" s="624" t="str">
        <f t="shared" si="13"/>
        <v>175322105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ВЗЕМАНИЯ СИПИАЙ БЪЛГАРИЯ</v>
      </c>
      <c r="B134" s="624" t="str">
        <f t="shared" si="13"/>
        <v>175322105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0</v>
      </c>
    </row>
    <row r="135" spans="1:8">
      <c r="A135" s="624" t="str">
        <f t="shared" si="12"/>
        <v>ВЗЕМАНИЯ СИПИАЙ БЪЛГАРИЯ</v>
      </c>
      <c r="B135" s="624" t="str">
        <f t="shared" si="13"/>
        <v>175322105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ВЗЕМАНИЯ СИПИАЙ БЪЛГАРИЯ</v>
      </c>
      <c r="B136" s="624" t="str">
        <f t="shared" si="13"/>
        <v>175322105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ВЗЕМАНИЯ СИПИАЙ БЪЛГАРИЯ</v>
      </c>
      <c r="B137" s="624" t="str">
        <f t="shared" si="13"/>
        <v>175322105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0</v>
      </c>
    </row>
    <row r="138" spans="1:8">
      <c r="A138" s="624" t="str">
        <f t="shared" si="12"/>
        <v>ВЗЕМАНИЯ СИПИАЙ БЪЛГАРИЯ</v>
      </c>
      <c r="B138" s="624" t="str">
        <f t="shared" si="13"/>
        <v>175322105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0</v>
      </c>
    </row>
    <row r="139" spans="1:8">
      <c r="A139" s="624" t="str">
        <f t="shared" si="12"/>
        <v>ВЗЕМАНИЯ СИПИАЙ БЪЛГАРИЯ</v>
      </c>
      <c r="B139" s="624" t="str">
        <f t="shared" si="13"/>
        <v>175322105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0</v>
      </c>
    </row>
    <row r="140" spans="1:8">
      <c r="A140" s="624" t="str">
        <f t="shared" si="12"/>
        <v>ВЗЕМАНИЯ СИПИАЙ БЪЛГАРИЯ</v>
      </c>
      <c r="B140" s="624" t="str">
        <f t="shared" si="13"/>
        <v>175322105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ВЗЕМАНИЯ СИПИАЙ БЪЛГАРИЯ</v>
      </c>
      <c r="B141" s="624" t="str">
        <f t="shared" si="13"/>
        <v>175322105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0</v>
      </c>
    </row>
    <row r="142" spans="1:8">
      <c r="A142" s="624" t="str">
        <f t="shared" si="12"/>
        <v>ВЗЕМАНИЯ СИПИАЙ БЪЛГАРИЯ</v>
      </c>
      <c r="B142" s="624" t="str">
        <f t="shared" si="13"/>
        <v>175322105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0</v>
      </c>
    </row>
    <row r="143" spans="1:8">
      <c r="A143" s="624" t="str">
        <f t="shared" si="12"/>
        <v>ВЗЕМАНИЯ СИПИАЙ БЪЛГАРИЯ</v>
      </c>
      <c r="B143" s="624" t="str">
        <f t="shared" si="13"/>
        <v>175322105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0</v>
      </c>
    </row>
    <row r="144" spans="1:8">
      <c r="A144" s="624" t="str">
        <f t="shared" si="12"/>
        <v>ВЗЕМАНИЯ СИПИАЙ БЪЛГАРИЯ</v>
      </c>
      <c r="B144" s="624" t="str">
        <f t="shared" si="13"/>
        <v>175322105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0</v>
      </c>
    </row>
    <row r="145" spans="1:8">
      <c r="A145" s="624" t="str">
        <f t="shared" si="12"/>
        <v>ВЗЕМАНИЯ СИПИАЙ БЪЛГАРИЯ</v>
      </c>
      <c r="B145" s="624" t="str">
        <f t="shared" si="13"/>
        <v>175322105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ВЗЕМАНИЯ СИПИАЙ БЪЛГАРИЯ</v>
      </c>
      <c r="B146" s="624" t="str">
        <f t="shared" si="13"/>
        <v>175322105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ВЗЕМАНИЯ СИПИАЙ БЪЛГАРИЯ</v>
      </c>
      <c r="B147" s="624" t="str">
        <f t="shared" si="13"/>
        <v>175322105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0</v>
      </c>
    </row>
    <row r="148" spans="1:8">
      <c r="A148" s="624" t="str">
        <f t="shared" si="12"/>
        <v>ВЗЕМАНИЯ СИПИАЙ БЪЛГАРИЯ</v>
      </c>
      <c r="B148" s="624" t="str">
        <f t="shared" si="13"/>
        <v>175322105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0</v>
      </c>
    </row>
    <row r="149" spans="1:8">
      <c r="A149" s="624" t="str">
        <f t="shared" si="12"/>
        <v>ВЗЕМАНИЯ СИПИАЙ БЪЛГАРИЯ</v>
      </c>
      <c r="B149" s="624" t="str">
        <f t="shared" si="13"/>
        <v>175322105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ВЗЕМАНИЯ СИПИАЙ БЪЛГАРИЯ</v>
      </c>
      <c r="B150" s="624" t="str">
        <f t="shared" si="13"/>
        <v>175322105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ВЗЕМАНИЯ СИПИАЙ БЪЛГАРИЯ</v>
      </c>
      <c r="B151" s="624" t="str">
        <f t="shared" si="13"/>
        <v>175322105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ВЗЕМАНИЯ СИПИАЙ БЪЛГАРИЯ</v>
      </c>
      <c r="B152" s="624" t="str">
        <f t="shared" si="13"/>
        <v>175322105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ВЗЕМАНИЯ СИПИАЙ БЪЛГАРИЯ</v>
      </c>
      <c r="B153" s="624" t="str">
        <f t="shared" si="13"/>
        <v>175322105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0</v>
      </c>
    </row>
    <row r="154" spans="1:8">
      <c r="A154" s="624" t="str">
        <f t="shared" si="12"/>
        <v>ВЗЕМАНИЯ СИПИАЙ БЪЛГАРИЯ</v>
      </c>
      <c r="B154" s="624" t="str">
        <f t="shared" si="13"/>
        <v>175322105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ВЗЕМАНИЯ СИПИАЙ БЪЛГАРИЯ</v>
      </c>
      <c r="B155" s="624" t="str">
        <f t="shared" si="13"/>
        <v>175322105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0</v>
      </c>
    </row>
    <row r="156" spans="1:8">
      <c r="A156" s="624" t="str">
        <f t="shared" si="12"/>
        <v>ВЗЕМАНИЯ СИПИАЙ БЪЛГАРИЯ</v>
      </c>
      <c r="B156" s="624" t="str">
        <f t="shared" si="13"/>
        <v>175322105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0</v>
      </c>
    </row>
    <row r="157" spans="1:8">
      <c r="A157" s="624" t="str">
        <f t="shared" si="12"/>
        <v>ВЗЕМАНИЯ СИПИАЙ БЪЛГАРИЯ</v>
      </c>
      <c r="B157" s="624" t="str">
        <f t="shared" si="13"/>
        <v>175322105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ВЗЕМАНИЯ СИПИАЙ БЪЛГАРИЯ</v>
      </c>
      <c r="B158" s="624" t="str">
        <f t="shared" si="13"/>
        <v>175322105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ВЗЕМАНИЯ СИПИАЙ БЪЛГАРИЯ</v>
      </c>
      <c r="B159" s="624" t="str">
        <f t="shared" ref="B159:B179" si="16">pdeBulstat</f>
        <v>175322105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0</v>
      </c>
    </row>
    <row r="160" spans="1:8">
      <c r="A160" s="624" t="str">
        <f t="shared" si="15"/>
        <v>ВЗЕМАНИЯ СИПИАЙ БЪЛГАРИЯ</v>
      </c>
      <c r="B160" s="624" t="str">
        <f t="shared" si="16"/>
        <v>175322105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0</v>
      </c>
    </row>
    <row r="161" spans="1:8">
      <c r="A161" s="624" t="str">
        <f t="shared" si="15"/>
        <v>ВЗЕМАНИЯ СИПИАЙ БЪЛГАРИЯ</v>
      </c>
      <c r="B161" s="624" t="str">
        <f t="shared" si="16"/>
        <v>175322105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0</v>
      </c>
    </row>
    <row r="162" spans="1:8">
      <c r="A162" s="624" t="str">
        <f t="shared" si="15"/>
        <v>ВЗЕМАНИЯ СИПИАЙ БЪЛГАРИЯ</v>
      </c>
      <c r="B162" s="624" t="str">
        <f t="shared" si="16"/>
        <v>175322105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ВЗЕМАНИЯ СИПИАЙ БЪЛГАРИЯ</v>
      </c>
      <c r="B163" s="624" t="str">
        <f t="shared" si="16"/>
        <v>175322105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ВЗЕМАНИЯ СИПИАЙ БЪЛГАРИЯ</v>
      </c>
      <c r="B164" s="624" t="str">
        <f t="shared" si="16"/>
        <v>175322105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0</v>
      </c>
    </row>
    <row r="165" spans="1:8">
      <c r="A165" s="624" t="str">
        <f t="shared" si="15"/>
        <v>ВЗЕМАНИЯ СИПИАЙ БЪЛГАРИЯ</v>
      </c>
      <c r="B165" s="624" t="str">
        <f t="shared" si="16"/>
        <v>175322105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ВЗЕМАНИЯ СИПИАЙ БЪЛГАРИЯ</v>
      </c>
      <c r="B166" s="624" t="str">
        <f t="shared" si="16"/>
        <v>175322105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0</v>
      </c>
    </row>
    <row r="167" spans="1:8">
      <c r="A167" s="624" t="str">
        <f t="shared" si="15"/>
        <v>ВЗЕМАНИЯ СИПИАЙ БЪЛГАРИЯ</v>
      </c>
      <c r="B167" s="624" t="str">
        <f t="shared" si="16"/>
        <v>175322105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ВЗЕМАНИЯ СИПИАЙ БЪЛГАРИЯ</v>
      </c>
      <c r="B168" s="624" t="str">
        <f t="shared" si="16"/>
        <v>175322105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ВЗЕМАНИЯ СИПИАЙ БЪЛГАРИЯ</v>
      </c>
      <c r="B169" s="624" t="str">
        <f t="shared" si="16"/>
        <v>175322105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0</v>
      </c>
    </row>
    <row r="170" spans="1:8">
      <c r="A170" s="624" t="str">
        <f t="shared" si="15"/>
        <v>ВЗЕМАНИЯ СИПИАЙ БЪЛГАРИЯ</v>
      </c>
      <c r="B170" s="624" t="str">
        <f t="shared" si="16"/>
        <v>175322105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0</v>
      </c>
    </row>
    <row r="171" spans="1:8">
      <c r="A171" s="624" t="str">
        <f t="shared" si="15"/>
        <v>ВЗЕМАНИЯ СИПИАЙ БЪЛГАРИЯ</v>
      </c>
      <c r="B171" s="624" t="str">
        <f t="shared" si="16"/>
        <v>175322105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ВЗЕМАНИЯ СИПИАЙ БЪЛГАРИЯ</v>
      </c>
      <c r="B172" s="624" t="str">
        <f t="shared" si="16"/>
        <v>175322105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ВЗЕМАНИЯ СИПИАЙ БЪЛГАРИЯ</v>
      </c>
      <c r="B173" s="624" t="str">
        <f t="shared" si="16"/>
        <v>175322105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ВЗЕМАНИЯ СИПИАЙ БЪЛГАРИЯ</v>
      </c>
      <c r="B174" s="624" t="str">
        <f t="shared" si="16"/>
        <v>175322105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0</v>
      </c>
    </row>
    <row r="175" spans="1:8">
      <c r="A175" s="624" t="str">
        <f t="shared" si="15"/>
        <v>ВЗЕМАНИЯ СИПИАЙ БЪЛГАРИЯ</v>
      </c>
      <c r="B175" s="624" t="str">
        <f t="shared" si="16"/>
        <v>175322105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ВЗЕМАНИЯ СИПИАЙ БЪЛГАРИЯ</v>
      </c>
      <c r="B176" s="624" t="str">
        <f t="shared" si="16"/>
        <v>175322105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ВЗЕМАНИЯ СИПИАЙ БЪЛГАРИЯ</v>
      </c>
      <c r="B177" s="624" t="str">
        <f t="shared" si="16"/>
        <v>175322105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ВЗЕМАНИЯ СИПИАЙ БЪЛГАРИЯ</v>
      </c>
      <c r="B178" s="624" t="str">
        <f t="shared" si="16"/>
        <v>175322105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ВЗЕМАНИЯ СИПИАЙ БЪЛГАРИЯ</v>
      </c>
      <c r="B179" s="624" t="str">
        <f t="shared" si="16"/>
        <v>175322105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0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ВЗЕМАНИЯ СИПИАЙ БЪЛГАРИЯ</v>
      </c>
      <c r="B181" s="624" t="str">
        <f t="shared" ref="B181:B216" si="19">pdeBulstat</f>
        <v>175322105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0</v>
      </c>
    </row>
    <row r="182" spans="1:8">
      <c r="A182" s="624" t="str">
        <f t="shared" si="18"/>
        <v>ВЗЕМАНИЯ СИПИАЙ БЪЛГАРИЯ</v>
      </c>
      <c r="B182" s="624" t="str">
        <f t="shared" si="19"/>
        <v>175322105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0</v>
      </c>
    </row>
    <row r="183" spans="1:8">
      <c r="A183" s="624" t="str">
        <f t="shared" si="18"/>
        <v>ВЗЕМАНИЯ СИПИАЙ БЪЛГАРИЯ</v>
      </c>
      <c r="B183" s="624" t="str">
        <f t="shared" si="19"/>
        <v>175322105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ВЗЕМАНИЯ СИПИАЙ БЪЛГАРИЯ</v>
      </c>
      <c r="B184" s="624" t="str">
        <f t="shared" si="19"/>
        <v>175322105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0</v>
      </c>
    </row>
    <row r="185" spans="1:8">
      <c r="A185" s="624" t="str">
        <f t="shared" si="18"/>
        <v>ВЗЕМАНИЯ СИПИАЙ БЪЛГАРИЯ</v>
      </c>
      <c r="B185" s="624" t="str">
        <f t="shared" si="19"/>
        <v>175322105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0</v>
      </c>
    </row>
    <row r="186" spans="1:8">
      <c r="A186" s="624" t="str">
        <f t="shared" si="18"/>
        <v>ВЗЕМАНИЯ СИПИАЙ БЪЛГАРИЯ</v>
      </c>
      <c r="B186" s="624" t="str">
        <f t="shared" si="19"/>
        <v>175322105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ВЗЕМАНИЯ СИПИАЙ БЪЛГАРИЯ</v>
      </c>
      <c r="B187" s="624" t="str">
        <f t="shared" si="19"/>
        <v>175322105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ВЗЕМАНИЯ СИПИАЙ БЪЛГАРИЯ</v>
      </c>
      <c r="B188" s="624" t="str">
        <f t="shared" si="19"/>
        <v>175322105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ВЗЕМАНИЯ СИПИАЙ БЪЛГАРИЯ</v>
      </c>
      <c r="B189" s="624" t="str">
        <f t="shared" si="19"/>
        <v>175322105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ВЗЕМАНИЯ СИПИАЙ БЪЛГАРИЯ</v>
      </c>
      <c r="B190" s="624" t="str">
        <f t="shared" si="19"/>
        <v>175322105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0</v>
      </c>
    </row>
    <row r="191" spans="1:8">
      <c r="A191" s="624" t="str">
        <f t="shared" si="18"/>
        <v>ВЗЕМАНИЯ СИПИАЙ БЪЛГАРИЯ</v>
      </c>
      <c r="B191" s="624" t="str">
        <f t="shared" si="19"/>
        <v>175322105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0</v>
      </c>
    </row>
    <row r="192" spans="1:8">
      <c r="A192" s="624" t="str">
        <f t="shared" si="18"/>
        <v>ВЗЕМАНИЯ СИПИАЙ БЪЛГАРИЯ</v>
      </c>
      <c r="B192" s="624" t="str">
        <f t="shared" si="19"/>
        <v>175322105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ВЗЕМАНИЯ СИПИАЙ БЪЛГАРИЯ</v>
      </c>
      <c r="B193" s="624" t="str">
        <f t="shared" si="19"/>
        <v>175322105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ВЗЕМАНИЯ СИПИАЙ БЪЛГАРИЯ</v>
      </c>
      <c r="B194" s="624" t="str">
        <f t="shared" si="19"/>
        <v>175322105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0</v>
      </c>
    </row>
    <row r="195" spans="1:8">
      <c r="A195" s="624" t="str">
        <f t="shared" si="18"/>
        <v>ВЗЕМАНИЯ СИПИАЙ БЪЛГАРИЯ</v>
      </c>
      <c r="B195" s="624" t="str">
        <f t="shared" si="19"/>
        <v>175322105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ВЗЕМАНИЯ СИПИАЙ БЪЛГАРИЯ</v>
      </c>
      <c r="B196" s="624" t="str">
        <f t="shared" si="19"/>
        <v>175322105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ВЗЕМАНИЯ СИПИАЙ БЪЛГАРИЯ</v>
      </c>
      <c r="B197" s="624" t="str">
        <f t="shared" si="19"/>
        <v>175322105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ВЗЕМАНИЯ СИПИАЙ БЪЛГАРИЯ</v>
      </c>
      <c r="B198" s="624" t="str">
        <f t="shared" si="19"/>
        <v>175322105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ВЗЕМАНИЯ СИПИАЙ БЪЛГАРИЯ</v>
      </c>
      <c r="B199" s="624" t="str">
        <f t="shared" si="19"/>
        <v>175322105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ВЗЕМАНИЯ СИПИАЙ БЪЛГАРИЯ</v>
      </c>
      <c r="B200" s="624" t="str">
        <f t="shared" si="19"/>
        <v>175322105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ВЗЕМАНИЯ СИПИАЙ БЪЛГАРИЯ</v>
      </c>
      <c r="B201" s="624" t="str">
        <f t="shared" si="19"/>
        <v>175322105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0</v>
      </c>
    </row>
    <row r="202" spans="1:8">
      <c r="A202" s="624" t="str">
        <f t="shared" si="18"/>
        <v>ВЗЕМАНИЯ СИПИАЙ БЪЛГАРИЯ</v>
      </c>
      <c r="B202" s="624" t="str">
        <f t="shared" si="19"/>
        <v>175322105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0</v>
      </c>
    </row>
    <row r="203" spans="1:8">
      <c r="A203" s="624" t="str">
        <f t="shared" si="18"/>
        <v>ВЗЕМАНИЯ СИПИАЙ БЪЛГАРИЯ</v>
      </c>
      <c r="B203" s="624" t="str">
        <f t="shared" si="19"/>
        <v>175322105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ВЗЕМАНИЯ СИПИАЙ БЪЛГАРИЯ</v>
      </c>
      <c r="B204" s="624" t="str">
        <f t="shared" si="19"/>
        <v>175322105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ВЗЕМАНИЯ СИПИАЙ БЪЛГАРИЯ</v>
      </c>
      <c r="B205" s="624" t="str">
        <f t="shared" si="19"/>
        <v>175322105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0</v>
      </c>
    </row>
    <row r="206" spans="1:8">
      <c r="A206" s="624" t="str">
        <f t="shared" si="18"/>
        <v>ВЗЕМАНИЯ СИПИАЙ БЪЛГАРИЯ</v>
      </c>
      <c r="B206" s="624" t="str">
        <f t="shared" si="19"/>
        <v>175322105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0</v>
      </c>
    </row>
    <row r="207" spans="1:8">
      <c r="A207" s="624" t="str">
        <f t="shared" si="18"/>
        <v>ВЗЕМАНИЯ СИПИАЙ БЪЛГАРИЯ</v>
      </c>
      <c r="B207" s="624" t="str">
        <f t="shared" si="19"/>
        <v>175322105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ВЗЕМАНИЯ СИПИАЙ БЪЛГАРИЯ</v>
      </c>
      <c r="B208" s="624" t="str">
        <f t="shared" si="19"/>
        <v>175322105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0</v>
      </c>
    </row>
    <row r="209" spans="1:8">
      <c r="A209" s="624" t="str">
        <f t="shared" si="18"/>
        <v>ВЗЕМАНИЯ СИПИАЙ БЪЛГАРИЯ</v>
      </c>
      <c r="B209" s="624" t="str">
        <f t="shared" si="19"/>
        <v>175322105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ВЗЕМАНИЯ СИПИАЙ БЪЛГАРИЯ</v>
      </c>
      <c r="B210" s="624" t="str">
        <f t="shared" si="19"/>
        <v>175322105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0</v>
      </c>
    </row>
    <row r="211" spans="1:8">
      <c r="A211" s="624" t="str">
        <f t="shared" si="18"/>
        <v>ВЗЕМАНИЯ СИПИАЙ БЪЛГАРИЯ</v>
      </c>
      <c r="B211" s="624" t="str">
        <f t="shared" si="19"/>
        <v>175322105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0</v>
      </c>
    </row>
    <row r="212" spans="1:8">
      <c r="A212" s="624" t="str">
        <f t="shared" si="18"/>
        <v>ВЗЕМАНИЯ СИПИАЙ БЪЛГАРИЯ</v>
      </c>
      <c r="B212" s="624" t="str">
        <f t="shared" si="19"/>
        <v>175322105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0</v>
      </c>
    </row>
    <row r="213" spans="1:8">
      <c r="A213" s="624" t="str">
        <f t="shared" si="18"/>
        <v>ВЗЕМАНИЯ СИПИАЙ БЪЛГАРИЯ</v>
      </c>
      <c r="B213" s="624" t="str">
        <f t="shared" si="19"/>
        <v>175322105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0</v>
      </c>
    </row>
    <row r="214" spans="1:8">
      <c r="A214" s="624" t="str">
        <f t="shared" si="18"/>
        <v>ВЗЕМАНИЯ СИПИАЙ БЪЛГАРИЯ</v>
      </c>
      <c r="B214" s="624" t="str">
        <f t="shared" si="19"/>
        <v>175322105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0</v>
      </c>
    </row>
    <row r="215" spans="1:8">
      <c r="A215" s="624" t="str">
        <f t="shared" si="18"/>
        <v>ВЗЕМАНИЯ СИПИАЙ БЪЛГАРИЯ</v>
      </c>
      <c r="B215" s="624" t="str">
        <f t="shared" si="19"/>
        <v>175322105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0</v>
      </c>
    </row>
    <row r="216" spans="1:8">
      <c r="A216" s="624" t="str">
        <f t="shared" si="18"/>
        <v>ВЗЕМАНИЯ СИПИАЙ БЪЛГАРИЯ</v>
      </c>
      <c r="B216" s="624" t="str">
        <f t="shared" si="19"/>
        <v>175322105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ВЗЕМАНИЯ СИПИАЙ БЪЛГАРИЯ</v>
      </c>
      <c r="B218" s="624" t="str">
        <f t="shared" ref="B218:B281" si="22">pdeBulstat</f>
        <v>175322105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650</v>
      </c>
    </row>
    <row r="219" spans="1:8">
      <c r="A219" s="624" t="str">
        <f t="shared" si="21"/>
        <v>ВЗЕМАНИЯ СИПИАЙ БЪЛГАРИЯ</v>
      </c>
      <c r="B219" s="624" t="str">
        <f t="shared" si="22"/>
        <v>175322105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ВЗЕМАНИЯ СИПИАЙ БЪЛГАРИЯ</v>
      </c>
      <c r="B220" s="624" t="str">
        <f t="shared" si="22"/>
        <v>175322105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ВЗЕМАНИЯ СИПИАЙ БЪЛГАРИЯ</v>
      </c>
      <c r="B221" s="624" t="str">
        <f t="shared" si="22"/>
        <v>175322105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ВЗЕМАНИЯ СИПИАЙ БЪЛГАРИЯ</v>
      </c>
      <c r="B222" s="624" t="str">
        <f t="shared" si="22"/>
        <v>175322105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650</v>
      </c>
    </row>
    <row r="223" spans="1:8">
      <c r="A223" s="624" t="str">
        <f t="shared" si="21"/>
        <v>ВЗЕМАНИЯ СИПИАЙ БЪЛГАРИЯ</v>
      </c>
      <c r="B223" s="624" t="str">
        <f t="shared" si="22"/>
        <v>175322105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ВЗЕМАНИЯ СИПИАЙ БЪЛГАРИЯ</v>
      </c>
      <c r="B224" s="624" t="str">
        <f t="shared" si="22"/>
        <v>175322105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ВЗЕМАНИЯ СИПИАЙ БЪЛГАРИЯ</v>
      </c>
      <c r="B225" s="624" t="str">
        <f t="shared" si="22"/>
        <v>175322105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ВЗЕМАНИЯ СИПИАЙ БЪЛГАРИЯ</v>
      </c>
      <c r="B226" s="624" t="str">
        <f t="shared" si="22"/>
        <v>175322105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ВЗЕМАНИЯ СИПИАЙ БЪЛГАРИЯ</v>
      </c>
      <c r="B227" s="624" t="str">
        <f t="shared" si="22"/>
        <v>175322105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ВЗЕМАНИЯ СИПИАЙ БЪЛГАРИЯ</v>
      </c>
      <c r="B228" s="624" t="str">
        <f t="shared" si="22"/>
        <v>175322105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ВЗЕМАНИЯ СИПИАЙ БЪЛГАРИЯ</v>
      </c>
      <c r="B229" s="624" t="str">
        <f t="shared" si="22"/>
        <v>175322105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ВЗЕМАНИЯ СИПИАЙ БЪЛГАРИЯ</v>
      </c>
      <c r="B230" s="624" t="str">
        <f t="shared" si="22"/>
        <v>175322105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ВЗЕМАНИЯ СИПИАЙ БЪЛГАРИЯ</v>
      </c>
      <c r="B231" s="624" t="str">
        <f t="shared" si="22"/>
        <v>175322105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ВЗЕМАНИЯ СИПИАЙ БЪЛГАРИЯ</v>
      </c>
      <c r="B232" s="624" t="str">
        <f t="shared" si="22"/>
        <v>175322105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ВЗЕМАНИЯ СИПИАЙ БЪЛГАРИЯ</v>
      </c>
      <c r="B233" s="624" t="str">
        <f t="shared" si="22"/>
        <v>175322105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ВЗЕМАНИЯ СИПИАЙ БЪЛГАРИЯ</v>
      </c>
      <c r="B234" s="624" t="str">
        <f t="shared" si="22"/>
        <v>175322105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ВЗЕМАНИЯ СИПИАЙ БЪЛГАРИЯ</v>
      </c>
      <c r="B235" s="624" t="str">
        <f t="shared" si="22"/>
        <v>175322105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ВЗЕМАНИЯ СИПИАЙ БЪЛГАРИЯ</v>
      </c>
      <c r="B236" s="624" t="str">
        <f t="shared" si="22"/>
        <v>175322105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650</v>
      </c>
    </row>
    <row r="237" spans="1:8">
      <c r="A237" s="624" t="str">
        <f t="shared" si="21"/>
        <v>ВЗЕМАНИЯ СИПИАЙ БЪЛГАРИЯ</v>
      </c>
      <c r="B237" s="624" t="str">
        <f t="shared" si="22"/>
        <v>175322105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ВЗЕМАНИЯ СИПИАЙ БЪЛГАРИЯ</v>
      </c>
      <c r="B238" s="624" t="str">
        <f t="shared" si="22"/>
        <v>175322105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ВЗЕМАНИЯ СИПИАЙ БЪЛГАРИЯ</v>
      </c>
      <c r="B239" s="624" t="str">
        <f t="shared" si="22"/>
        <v>175322105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650</v>
      </c>
    </row>
    <row r="240" spans="1:8">
      <c r="A240" s="624" t="str">
        <f t="shared" si="21"/>
        <v>ВЗЕМАНИЯ СИПИАЙ БЪЛГАРИЯ</v>
      </c>
      <c r="B240" s="624" t="str">
        <f t="shared" si="22"/>
        <v>175322105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ВЗЕМАНИЯ СИПИАЙ БЪЛГАРИЯ</v>
      </c>
      <c r="B241" s="624" t="str">
        <f t="shared" si="22"/>
        <v>175322105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ВЗЕМАНИЯ СИПИАЙ БЪЛГАРИЯ</v>
      </c>
      <c r="B242" s="624" t="str">
        <f t="shared" si="22"/>
        <v>175322105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ВЗЕМАНИЯ СИПИАЙ БЪЛГАРИЯ</v>
      </c>
      <c r="B243" s="624" t="str">
        <f t="shared" si="22"/>
        <v>175322105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ВЗЕМАНИЯ СИПИАЙ БЪЛГАРИЯ</v>
      </c>
      <c r="B244" s="624" t="str">
        <f t="shared" si="22"/>
        <v>175322105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ВЗЕМАНИЯ СИПИАЙ БЪЛГАРИЯ</v>
      </c>
      <c r="B245" s="624" t="str">
        <f t="shared" si="22"/>
        <v>175322105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ВЗЕМАНИЯ СИПИАЙ БЪЛГАРИЯ</v>
      </c>
      <c r="B246" s="624" t="str">
        <f t="shared" si="22"/>
        <v>175322105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ВЗЕМАНИЯ СИПИАЙ БЪЛГАРИЯ</v>
      </c>
      <c r="B247" s="624" t="str">
        <f t="shared" si="22"/>
        <v>175322105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ВЗЕМАНИЯ СИПИАЙ БЪЛГАРИЯ</v>
      </c>
      <c r="B248" s="624" t="str">
        <f t="shared" si="22"/>
        <v>175322105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ВЗЕМАНИЯ СИПИАЙ БЪЛГАРИЯ</v>
      </c>
      <c r="B249" s="624" t="str">
        <f t="shared" si="22"/>
        <v>175322105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ВЗЕМАНИЯ СИПИАЙ БЪЛГАРИЯ</v>
      </c>
      <c r="B250" s="624" t="str">
        <f t="shared" si="22"/>
        <v>175322105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ВЗЕМАНИЯ СИПИАЙ БЪЛГАРИЯ</v>
      </c>
      <c r="B251" s="624" t="str">
        <f t="shared" si="22"/>
        <v>175322105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ВЗЕМАНИЯ СИПИАЙ БЪЛГАРИЯ</v>
      </c>
      <c r="B252" s="624" t="str">
        <f t="shared" si="22"/>
        <v>175322105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ВЗЕМАНИЯ СИПИАЙ БЪЛГАРИЯ</v>
      </c>
      <c r="B253" s="624" t="str">
        <f t="shared" si="22"/>
        <v>175322105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ВЗЕМАНИЯ СИПИАЙ БЪЛГАРИЯ</v>
      </c>
      <c r="B254" s="624" t="str">
        <f t="shared" si="22"/>
        <v>175322105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ВЗЕМАНИЯ СИПИАЙ БЪЛГАРИЯ</v>
      </c>
      <c r="B255" s="624" t="str">
        <f t="shared" si="22"/>
        <v>175322105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ВЗЕМАНИЯ СИПИАЙ БЪЛГАРИЯ</v>
      </c>
      <c r="B256" s="624" t="str">
        <f t="shared" si="22"/>
        <v>175322105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ВЗЕМАНИЯ СИПИАЙ БЪЛГАРИЯ</v>
      </c>
      <c r="B257" s="624" t="str">
        <f t="shared" si="22"/>
        <v>175322105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ВЗЕМАНИЯ СИПИАЙ БЪЛГАРИЯ</v>
      </c>
      <c r="B258" s="624" t="str">
        <f t="shared" si="22"/>
        <v>175322105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ВЗЕМАНИЯ СИПИАЙ БЪЛГАРИЯ</v>
      </c>
      <c r="B259" s="624" t="str">
        <f t="shared" si="22"/>
        <v>175322105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ВЗЕМАНИЯ СИПИАЙ БЪЛГАРИЯ</v>
      </c>
      <c r="B260" s="624" t="str">
        <f t="shared" si="22"/>
        <v>175322105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ВЗЕМАНИЯ СИПИАЙ БЪЛГАРИЯ</v>
      </c>
      <c r="B261" s="624" t="str">
        <f t="shared" si="22"/>
        <v>175322105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ВЗЕМАНИЯ СИПИАЙ БЪЛГАРИЯ</v>
      </c>
      <c r="B262" s="624" t="str">
        <f t="shared" si="22"/>
        <v>175322105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ВЗЕМАНИЯ СИПИАЙ БЪЛГАРИЯ</v>
      </c>
      <c r="B263" s="624" t="str">
        <f t="shared" si="22"/>
        <v>175322105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ВЗЕМАНИЯ СИПИАЙ БЪЛГАРИЯ</v>
      </c>
      <c r="B264" s="624" t="str">
        <f t="shared" si="22"/>
        <v>175322105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ВЗЕМАНИЯ СИПИАЙ БЪЛГАРИЯ</v>
      </c>
      <c r="B265" s="624" t="str">
        <f t="shared" si="22"/>
        <v>175322105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ВЗЕМАНИЯ СИПИАЙ БЪЛГАРИЯ</v>
      </c>
      <c r="B266" s="624" t="str">
        <f t="shared" si="22"/>
        <v>175322105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ВЗЕМАНИЯ СИПИАЙ БЪЛГАРИЯ</v>
      </c>
      <c r="B267" s="624" t="str">
        <f t="shared" si="22"/>
        <v>175322105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ВЗЕМАНИЯ СИПИАЙ БЪЛГАРИЯ</v>
      </c>
      <c r="B268" s="624" t="str">
        <f t="shared" si="22"/>
        <v>175322105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ВЗЕМАНИЯ СИПИАЙ БЪЛГАРИЯ</v>
      </c>
      <c r="B269" s="624" t="str">
        <f t="shared" si="22"/>
        <v>175322105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ВЗЕМАНИЯ СИПИАЙ БЪЛГАРИЯ</v>
      </c>
      <c r="B270" s="624" t="str">
        <f t="shared" si="22"/>
        <v>175322105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ВЗЕМАНИЯ СИПИАЙ БЪЛГАРИЯ</v>
      </c>
      <c r="B271" s="624" t="str">
        <f t="shared" si="22"/>
        <v>175322105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ВЗЕМАНИЯ СИПИАЙ БЪЛГАРИЯ</v>
      </c>
      <c r="B272" s="624" t="str">
        <f t="shared" si="22"/>
        <v>175322105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ВЗЕМАНИЯ СИПИАЙ БЪЛГАРИЯ</v>
      </c>
      <c r="B273" s="624" t="str">
        <f t="shared" si="22"/>
        <v>175322105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ВЗЕМАНИЯ СИПИАЙ БЪЛГАРИЯ</v>
      </c>
      <c r="B274" s="624" t="str">
        <f t="shared" si="22"/>
        <v>175322105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ВЗЕМАНИЯ СИПИАЙ БЪЛГАРИЯ</v>
      </c>
      <c r="B275" s="624" t="str">
        <f t="shared" si="22"/>
        <v>175322105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ВЗЕМАНИЯ СИПИАЙ БЪЛГАРИЯ</v>
      </c>
      <c r="B276" s="624" t="str">
        <f t="shared" si="22"/>
        <v>175322105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ВЗЕМАНИЯ СИПИАЙ БЪЛГАРИЯ</v>
      </c>
      <c r="B277" s="624" t="str">
        <f t="shared" si="22"/>
        <v>175322105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ВЗЕМАНИЯ СИПИАЙ БЪЛГАРИЯ</v>
      </c>
      <c r="B278" s="624" t="str">
        <f t="shared" si="22"/>
        <v>175322105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ВЗЕМАНИЯ СИПИАЙ БЪЛГАРИЯ</v>
      </c>
      <c r="B279" s="624" t="str">
        <f t="shared" si="22"/>
        <v>175322105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ВЗЕМАНИЯ СИПИАЙ БЪЛГАРИЯ</v>
      </c>
      <c r="B280" s="624" t="str">
        <f t="shared" si="22"/>
        <v>175322105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0</v>
      </c>
    </row>
    <row r="281" spans="1:8">
      <c r="A281" s="624" t="str">
        <f t="shared" si="21"/>
        <v>ВЗЕМАНИЯ СИПИАЙ БЪЛГАРИЯ</v>
      </c>
      <c r="B281" s="624" t="str">
        <f t="shared" si="22"/>
        <v>175322105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ВЗЕМАНИЯ СИПИАЙ БЪЛГАРИЯ</v>
      </c>
      <c r="B282" s="624" t="str">
        <f t="shared" ref="B282:B345" si="25">pdeBulstat</f>
        <v>175322105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ВЗЕМАНИЯ СИПИАЙ БЪЛГАРИЯ</v>
      </c>
      <c r="B283" s="624" t="str">
        <f t="shared" si="25"/>
        <v>175322105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0</v>
      </c>
    </row>
    <row r="284" spans="1:8">
      <c r="A284" s="624" t="str">
        <f t="shared" si="24"/>
        <v>ВЗЕМАНИЯ СИПИАЙ БЪЛГАРИЯ</v>
      </c>
      <c r="B284" s="624" t="str">
        <f t="shared" si="25"/>
        <v>175322105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0</v>
      </c>
    </row>
    <row r="285" spans="1:8">
      <c r="A285" s="624" t="str">
        <f t="shared" si="24"/>
        <v>ВЗЕМАНИЯ СИПИАЙ БЪЛГАРИЯ</v>
      </c>
      <c r="B285" s="624" t="str">
        <f t="shared" si="25"/>
        <v>175322105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ВЗЕМАНИЯ СИПИАЙ БЪЛГАРИЯ</v>
      </c>
      <c r="B286" s="624" t="str">
        <f t="shared" si="25"/>
        <v>175322105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ВЗЕМАНИЯ СИПИАЙ БЪЛГАРИЯ</v>
      </c>
      <c r="B287" s="624" t="str">
        <f t="shared" si="25"/>
        <v>175322105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ВЗЕМАНИЯ СИПИАЙ БЪЛГАРИЯ</v>
      </c>
      <c r="B288" s="624" t="str">
        <f t="shared" si="25"/>
        <v>175322105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0</v>
      </c>
    </row>
    <row r="289" spans="1:8">
      <c r="A289" s="624" t="str">
        <f t="shared" si="24"/>
        <v>ВЗЕМАНИЯ СИПИАЙ БЪЛГАРИЯ</v>
      </c>
      <c r="B289" s="624" t="str">
        <f t="shared" si="25"/>
        <v>175322105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ВЗЕМАНИЯ СИПИАЙ БЪЛГАРИЯ</v>
      </c>
      <c r="B290" s="624" t="str">
        <f t="shared" si="25"/>
        <v>175322105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ВЗЕМАНИЯ СИПИАЙ БЪЛГАРИЯ</v>
      </c>
      <c r="B291" s="624" t="str">
        <f t="shared" si="25"/>
        <v>175322105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ВЗЕМАНИЯ СИПИАЙ БЪЛГАРИЯ</v>
      </c>
      <c r="B292" s="624" t="str">
        <f t="shared" si="25"/>
        <v>175322105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ВЗЕМАНИЯ СИПИАЙ БЪЛГАРИЯ</v>
      </c>
      <c r="B293" s="624" t="str">
        <f t="shared" si="25"/>
        <v>175322105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ВЗЕМАНИЯ СИПИАЙ БЪЛГАРИЯ</v>
      </c>
      <c r="B294" s="624" t="str">
        <f t="shared" si="25"/>
        <v>175322105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ВЗЕМАНИЯ СИПИАЙ БЪЛГАРИЯ</v>
      </c>
      <c r="B295" s="624" t="str">
        <f t="shared" si="25"/>
        <v>175322105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ВЗЕМАНИЯ СИПИАЙ БЪЛГАРИЯ</v>
      </c>
      <c r="B296" s="624" t="str">
        <f t="shared" si="25"/>
        <v>175322105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ВЗЕМАНИЯ СИПИАЙ БЪЛГАРИЯ</v>
      </c>
      <c r="B297" s="624" t="str">
        <f t="shared" si="25"/>
        <v>175322105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ВЗЕМАНИЯ СИПИАЙ БЪЛГАРИЯ</v>
      </c>
      <c r="B298" s="624" t="str">
        <f t="shared" si="25"/>
        <v>175322105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ВЗЕМАНИЯ СИПИАЙ БЪЛГАРИЯ</v>
      </c>
      <c r="B299" s="624" t="str">
        <f t="shared" si="25"/>
        <v>175322105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ВЗЕМАНИЯ СИПИАЙ БЪЛГАРИЯ</v>
      </c>
      <c r="B300" s="624" t="str">
        <f t="shared" si="25"/>
        <v>175322105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ВЗЕМАНИЯ СИПИАЙ БЪЛГАРИЯ</v>
      </c>
      <c r="B301" s="624" t="str">
        <f t="shared" si="25"/>
        <v>175322105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ВЗЕМАНИЯ СИПИАЙ БЪЛГАРИЯ</v>
      </c>
      <c r="B302" s="624" t="str">
        <f t="shared" si="25"/>
        <v>175322105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0</v>
      </c>
    </row>
    <row r="303" spans="1:8">
      <c r="A303" s="624" t="str">
        <f t="shared" si="24"/>
        <v>ВЗЕМАНИЯ СИПИАЙ БЪЛГАРИЯ</v>
      </c>
      <c r="B303" s="624" t="str">
        <f t="shared" si="25"/>
        <v>175322105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ВЗЕМАНИЯ СИПИАЙ БЪЛГАРИЯ</v>
      </c>
      <c r="B304" s="624" t="str">
        <f t="shared" si="25"/>
        <v>175322105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ВЗЕМАНИЯ СИПИАЙ БЪЛГАРИЯ</v>
      </c>
      <c r="B305" s="624" t="str">
        <f t="shared" si="25"/>
        <v>175322105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0</v>
      </c>
    </row>
    <row r="306" spans="1:8">
      <c r="A306" s="624" t="str">
        <f t="shared" si="24"/>
        <v>ВЗЕМАНИЯ СИПИАЙ БЪЛГАРИЯ</v>
      </c>
      <c r="B306" s="624" t="str">
        <f t="shared" si="25"/>
        <v>175322105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26</v>
      </c>
    </row>
    <row r="307" spans="1:8">
      <c r="A307" s="624" t="str">
        <f t="shared" si="24"/>
        <v>ВЗЕМАНИЯ СИПИАЙ БЪЛГАРИЯ</v>
      </c>
      <c r="B307" s="624" t="str">
        <f t="shared" si="25"/>
        <v>175322105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ВЗЕМАНИЯ СИПИАЙ БЪЛГАРИЯ</v>
      </c>
      <c r="B308" s="624" t="str">
        <f t="shared" si="25"/>
        <v>175322105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ВЗЕМАНИЯ СИПИАЙ БЪЛГАРИЯ</v>
      </c>
      <c r="B309" s="624" t="str">
        <f t="shared" si="25"/>
        <v>175322105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ВЗЕМАНИЯ СИПИАЙ БЪЛГАРИЯ</v>
      </c>
      <c r="B310" s="624" t="str">
        <f t="shared" si="25"/>
        <v>175322105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26</v>
      </c>
    </row>
    <row r="311" spans="1:8">
      <c r="A311" s="624" t="str">
        <f t="shared" si="24"/>
        <v>ВЗЕМАНИЯ СИПИАЙ БЪЛГАРИЯ</v>
      </c>
      <c r="B311" s="624" t="str">
        <f t="shared" si="25"/>
        <v>175322105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ВЗЕМАНИЯ СИПИАЙ БЪЛГАРИЯ</v>
      </c>
      <c r="B312" s="624" t="str">
        <f t="shared" si="25"/>
        <v>175322105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ВЗЕМАНИЯ СИПИАЙ БЪЛГАРИЯ</v>
      </c>
      <c r="B313" s="624" t="str">
        <f t="shared" si="25"/>
        <v>175322105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ВЗЕМАНИЯ СИПИАЙ БЪЛГАРИЯ</v>
      </c>
      <c r="B314" s="624" t="str">
        <f t="shared" si="25"/>
        <v>175322105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ВЗЕМАНИЯ СИПИАЙ БЪЛГАРИЯ</v>
      </c>
      <c r="B315" s="624" t="str">
        <f t="shared" si="25"/>
        <v>175322105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ВЗЕМАНИЯ СИПИАЙ БЪЛГАРИЯ</v>
      </c>
      <c r="B316" s="624" t="str">
        <f t="shared" si="25"/>
        <v>175322105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ВЗЕМАНИЯ СИПИАЙ БЪЛГАРИЯ</v>
      </c>
      <c r="B317" s="624" t="str">
        <f t="shared" si="25"/>
        <v>175322105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ВЗЕМАНИЯ СИПИАЙ БЪЛГАРИЯ</v>
      </c>
      <c r="B318" s="624" t="str">
        <f t="shared" si="25"/>
        <v>175322105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ВЗЕМАНИЯ СИПИАЙ БЪЛГАРИЯ</v>
      </c>
      <c r="B319" s="624" t="str">
        <f t="shared" si="25"/>
        <v>175322105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ВЗЕМАНИЯ СИПИАЙ БЪЛГАРИЯ</v>
      </c>
      <c r="B320" s="624" t="str">
        <f t="shared" si="25"/>
        <v>175322105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ВЗЕМАНИЯ СИПИАЙ БЪЛГАРИЯ</v>
      </c>
      <c r="B321" s="624" t="str">
        <f t="shared" si="25"/>
        <v>175322105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ВЗЕМАНИЯ СИПИАЙ БЪЛГАРИЯ</v>
      </c>
      <c r="B322" s="624" t="str">
        <f t="shared" si="25"/>
        <v>175322105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ВЗЕМАНИЯ СИПИАЙ БЪЛГАРИЯ</v>
      </c>
      <c r="B323" s="624" t="str">
        <f t="shared" si="25"/>
        <v>175322105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ВЗЕМАНИЯ СИПИАЙ БЪЛГАРИЯ</v>
      </c>
      <c r="B324" s="624" t="str">
        <f t="shared" si="25"/>
        <v>175322105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26</v>
      </c>
    </row>
    <row r="325" spans="1:8">
      <c r="A325" s="624" t="str">
        <f t="shared" si="24"/>
        <v>ВЗЕМАНИЯ СИПИАЙ БЪЛГАРИЯ</v>
      </c>
      <c r="B325" s="624" t="str">
        <f t="shared" si="25"/>
        <v>175322105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ВЗЕМАНИЯ СИПИАЙ БЪЛГАРИЯ</v>
      </c>
      <c r="B326" s="624" t="str">
        <f t="shared" si="25"/>
        <v>175322105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ВЗЕМАНИЯ СИПИАЙ БЪЛГАРИЯ</v>
      </c>
      <c r="B327" s="624" t="str">
        <f t="shared" si="25"/>
        <v>175322105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26</v>
      </c>
    </row>
    <row r="328" spans="1:8">
      <c r="A328" s="624" t="str">
        <f t="shared" si="24"/>
        <v>ВЗЕМАНИЯ СИПИАЙ БЪЛГАРИЯ</v>
      </c>
      <c r="B328" s="624" t="str">
        <f t="shared" si="25"/>
        <v>175322105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0</v>
      </c>
    </row>
    <row r="329" spans="1:8">
      <c r="A329" s="624" t="str">
        <f t="shared" si="24"/>
        <v>ВЗЕМАНИЯ СИПИАЙ БЪЛГАРИЯ</v>
      </c>
      <c r="B329" s="624" t="str">
        <f t="shared" si="25"/>
        <v>175322105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ВЗЕМАНИЯ СИПИАЙ БЪЛГАРИЯ</v>
      </c>
      <c r="B330" s="624" t="str">
        <f t="shared" si="25"/>
        <v>175322105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ВЗЕМАНИЯ СИПИАЙ БЪЛГАРИЯ</v>
      </c>
      <c r="B331" s="624" t="str">
        <f t="shared" si="25"/>
        <v>175322105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ВЗЕМАНИЯ СИПИАЙ БЪЛГАРИЯ</v>
      </c>
      <c r="B332" s="624" t="str">
        <f t="shared" si="25"/>
        <v>175322105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0</v>
      </c>
    </row>
    <row r="333" spans="1:8">
      <c r="A333" s="624" t="str">
        <f t="shared" si="24"/>
        <v>ВЗЕМАНИЯ СИПИАЙ БЪЛГАРИЯ</v>
      </c>
      <c r="B333" s="624" t="str">
        <f t="shared" si="25"/>
        <v>175322105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ВЗЕМАНИЯ СИПИАЙ БЪЛГАРИЯ</v>
      </c>
      <c r="B334" s="624" t="str">
        <f t="shared" si="25"/>
        <v>175322105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ВЗЕМАНИЯ СИПИАЙ БЪЛГАРИЯ</v>
      </c>
      <c r="B335" s="624" t="str">
        <f t="shared" si="25"/>
        <v>175322105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ВЗЕМАНИЯ СИПИАЙ БЪЛГАРИЯ</v>
      </c>
      <c r="B336" s="624" t="str">
        <f t="shared" si="25"/>
        <v>175322105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ВЗЕМАНИЯ СИПИАЙ БЪЛГАРИЯ</v>
      </c>
      <c r="B337" s="624" t="str">
        <f t="shared" si="25"/>
        <v>175322105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ВЗЕМАНИЯ СИПИАЙ БЪЛГАРИЯ</v>
      </c>
      <c r="B338" s="624" t="str">
        <f t="shared" si="25"/>
        <v>175322105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ВЗЕМАНИЯ СИПИАЙ БЪЛГАРИЯ</v>
      </c>
      <c r="B339" s="624" t="str">
        <f t="shared" si="25"/>
        <v>175322105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ВЗЕМАНИЯ СИПИАЙ БЪЛГАРИЯ</v>
      </c>
      <c r="B340" s="624" t="str">
        <f t="shared" si="25"/>
        <v>175322105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ВЗЕМАНИЯ СИПИАЙ БЪЛГАРИЯ</v>
      </c>
      <c r="B341" s="624" t="str">
        <f t="shared" si="25"/>
        <v>175322105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ВЗЕМАНИЯ СИПИАЙ БЪЛГАРИЯ</v>
      </c>
      <c r="B342" s="624" t="str">
        <f t="shared" si="25"/>
        <v>175322105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ВЗЕМАНИЯ СИПИАЙ БЪЛГАРИЯ</v>
      </c>
      <c r="B343" s="624" t="str">
        <f t="shared" si="25"/>
        <v>175322105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ВЗЕМАНИЯ СИПИАЙ БЪЛГАРИЯ</v>
      </c>
      <c r="B344" s="624" t="str">
        <f t="shared" si="25"/>
        <v>175322105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ВЗЕМАНИЯ СИПИАЙ БЪЛГАРИЯ</v>
      </c>
      <c r="B345" s="624" t="str">
        <f t="shared" si="25"/>
        <v>175322105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ВЗЕМАНИЯ СИПИАЙ БЪЛГАРИЯ</v>
      </c>
      <c r="B346" s="624" t="str">
        <f t="shared" ref="B346:B409" si="28">pdeBulstat</f>
        <v>175322105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0</v>
      </c>
    </row>
    <row r="347" spans="1:8">
      <c r="A347" s="624" t="str">
        <f t="shared" si="27"/>
        <v>ВЗЕМАНИЯ СИПИАЙ БЪЛГАРИЯ</v>
      </c>
      <c r="B347" s="624" t="str">
        <f t="shared" si="28"/>
        <v>175322105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ВЗЕМАНИЯ СИПИАЙ БЪЛГАРИЯ</v>
      </c>
      <c r="B348" s="624" t="str">
        <f t="shared" si="28"/>
        <v>175322105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ВЗЕМАНИЯ СИПИАЙ БЪЛГАРИЯ</v>
      </c>
      <c r="B349" s="624" t="str">
        <f t="shared" si="28"/>
        <v>175322105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0</v>
      </c>
    </row>
    <row r="350" spans="1:8">
      <c r="A350" s="624" t="str">
        <f t="shared" si="27"/>
        <v>ВЗЕМАНИЯ СИПИАЙ БЪЛГАРИЯ</v>
      </c>
      <c r="B350" s="624" t="str">
        <f t="shared" si="28"/>
        <v>175322105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29</v>
      </c>
    </row>
    <row r="351" spans="1:8">
      <c r="A351" s="624" t="str">
        <f t="shared" si="27"/>
        <v>ВЗЕМАНИЯ СИПИАЙ БЪЛГАРИЯ</v>
      </c>
      <c r="B351" s="624" t="str">
        <f t="shared" si="28"/>
        <v>175322105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ВЗЕМАНИЯ СИПИАЙ БЪЛГАРИЯ</v>
      </c>
      <c r="B352" s="624" t="str">
        <f t="shared" si="28"/>
        <v>175322105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ВЗЕМАНИЯ СИПИАЙ БЪЛГАРИЯ</v>
      </c>
      <c r="B353" s="624" t="str">
        <f t="shared" si="28"/>
        <v>175322105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ВЗЕМАНИЯ СИПИАЙ БЪЛГАРИЯ</v>
      </c>
      <c r="B354" s="624" t="str">
        <f t="shared" si="28"/>
        <v>175322105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29</v>
      </c>
    </row>
    <row r="355" spans="1:8">
      <c r="A355" s="624" t="str">
        <f t="shared" si="27"/>
        <v>ВЗЕМАНИЯ СИПИАЙ БЪЛГАРИЯ</v>
      </c>
      <c r="B355" s="624" t="str">
        <f t="shared" si="28"/>
        <v>175322105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0</v>
      </c>
    </row>
    <row r="356" spans="1:8">
      <c r="A356" s="624" t="str">
        <f t="shared" si="27"/>
        <v>ВЗЕМАНИЯ СИПИАЙ БЪЛГАРИЯ</v>
      </c>
      <c r="B356" s="624" t="str">
        <f t="shared" si="28"/>
        <v>175322105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ВЗЕМАНИЯ СИПИАЙ БЪЛГАРИЯ</v>
      </c>
      <c r="B357" s="624" t="str">
        <f t="shared" si="28"/>
        <v>175322105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ВЗЕМАНИЯ СИПИАЙ БЪЛГАРИЯ</v>
      </c>
      <c r="B358" s="624" t="str">
        <f t="shared" si="28"/>
        <v>175322105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ВЗЕМАНИЯ СИПИАЙ БЪЛГАРИЯ</v>
      </c>
      <c r="B359" s="624" t="str">
        <f t="shared" si="28"/>
        <v>175322105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ВЗЕМАНИЯ СИПИАЙ БЪЛГАРИЯ</v>
      </c>
      <c r="B360" s="624" t="str">
        <f t="shared" si="28"/>
        <v>175322105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ВЗЕМАНИЯ СИПИАЙ БЪЛГАРИЯ</v>
      </c>
      <c r="B361" s="624" t="str">
        <f t="shared" si="28"/>
        <v>175322105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ВЗЕМАНИЯ СИПИАЙ БЪЛГАРИЯ</v>
      </c>
      <c r="B362" s="624" t="str">
        <f t="shared" si="28"/>
        <v>175322105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ВЗЕМАНИЯ СИПИАЙ БЪЛГАРИЯ</v>
      </c>
      <c r="B363" s="624" t="str">
        <f t="shared" si="28"/>
        <v>175322105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ВЗЕМАНИЯ СИПИАЙ БЪЛГАРИЯ</v>
      </c>
      <c r="B364" s="624" t="str">
        <f t="shared" si="28"/>
        <v>175322105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ВЗЕМАНИЯ СИПИАЙ БЪЛГАРИЯ</v>
      </c>
      <c r="B365" s="624" t="str">
        <f t="shared" si="28"/>
        <v>175322105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ВЗЕМАНИЯ СИПИАЙ БЪЛГАРИЯ</v>
      </c>
      <c r="B366" s="624" t="str">
        <f t="shared" si="28"/>
        <v>175322105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ВЗЕМАНИЯ СИПИАЙ БЪЛГАРИЯ</v>
      </c>
      <c r="B367" s="624" t="str">
        <f t="shared" si="28"/>
        <v>175322105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ВЗЕМАНИЯ СИПИАЙ БЪЛГАРИЯ</v>
      </c>
      <c r="B368" s="624" t="str">
        <f t="shared" si="28"/>
        <v>175322105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29</v>
      </c>
    </row>
    <row r="369" spans="1:8">
      <c r="A369" s="624" t="str">
        <f t="shared" si="27"/>
        <v>ВЗЕМАНИЯ СИПИАЙ БЪЛГАРИЯ</v>
      </c>
      <c r="B369" s="624" t="str">
        <f t="shared" si="28"/>
        <v>175322105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ВЗЕМАНИЯ СИПИАЙ БЪЛГАРИЯ</v>
      </c>
      <c r="B370" s="624" t="str">
        <f t="shared" si="28"/>
        <v>175322105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ВЗЕМАНИЯ СИПИАЙ БЪЛГАРИЯ</v>
      </c>
      <c r="B371" s="624" t="str">
        <f t="shared" si="28"/>
        <v>175322105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29</v>
      </c>
    </row>
    <row r="372" spans="1:8">
      <c r="A372" s="624" t="str">
        <f t="shared" si="27"/>
        <v>ВЗЕМАНИЯ СИПИАЙ БЪЛГАРИЯ</v>
      </c>
      <c r="B372" s="624" t="str">
        <f t="shared" si="28"/>
        <v>175322105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-375</v>
      </c>
    </row>
    <row r="373" spans="1:8">
      <c r="A373" s="624" t="str">
        <f t="shared" si="27"/>
        <v>ВЗЕМАНИЯ СИПИАЙ БЪЛГАРИЯ</v>
      </c>
      <c r="B373" s="624" t="str">
        <f t="shared" si="28"/>
        <v>175322105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ВЗЕМАНИЯ СИПИАЙ БЪЛГАРИЯ</v>
      </c>
      <c r="B374" s="624" t="str">
        <f t="shared" si="28"/>
        <v>175322105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ВЗЕМАНИЯ СИПИАЙ БЪЛГАРИЯ</v>
      </c>
      <c r="B375" s="624" t="str">
        <f t="shared" si="28"/>
        <v>175322105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ВЗЕМАНИЯ СИПИАЙ БЪЛГАРИЯ</v>
      </c>
      <c r="B376" s="624" t="str">
        <f t="shared" si="28"/>
        <v>175322105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-375</v>
      </c>
    </row>
    <row r="377" spans="1:8">
      <c r="A377" s="624" t="str">
        <f t="shared" si="27"/>
        <v>ВЗЕМАНИЯ СИПИАЙ БЪЛГАРИЯ</v>
      </c>
      <c r="B377" s="624" t="str">
        <f t="shared" si="28"/>
        <v>175322105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ВЗЕМАНИЯ СИПИАЙ БЪЛГАРИЯ</v>
      </c>
      <c r="B378" s="624" t="str">
        <f t="shared" si="28"/>
        <v>175322105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ВЗЕМАНИЯ СИПИАЙ БЪЛГАРИЯ</v>
      </c>
      <c r="B379" s="624" t="str">
        <f t="shared" si="28"/>
        <v>175322105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ВЗЕМАНИЯ СИПИАЙ БЪЛГАРИЯ</v>
      </c>
      <c r="B380" s="624" t="str">
        <f t="shared" si="28"/>
        <v>175322105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ВЗЕМАНИЯ СИПИАЙ БЪЛГАРИЯ</v>
      </c>
      <c r="B381" s="624" t="str">
        <f t="shared" si="28"/>
        <v>175322105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ВЗЕМАНИЯ СИПИАЙ БЪЛГАРИЯ</v>
      </c>
      <c r="B382" s="624" t="str">
        <f t="shared" si="28"/>
        <v>175322105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ВЗЕМАНИЯ СИПИАЙ БЪЛГАРИЯ</v>
      </c>
      <c r="B383" s="624" t="str">
        <f t="shared" si="28"/>
        <v>175322105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ВЗЕМАНИЯ СИПИАЙ БЪЛГАРИЯ</v>
      </c>
      <c r="B384" s="624" t="str">
        <f t="shared" si="28"/>
        <v>175322105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ВЗЕМАНИЯ СИПИАЙ БЪЛГАРИЯ</v>
      </c>
      <c r="B385" s="624" t="str">
        <f t="shared" si="28"/>
        <v>175322105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ВЗЕМАНИЯ СИПИАЙ БЪЛГАРИЯ</v>
      </c>
      <c r="B386" s="624" t="str">
        <f t="shared" si="28"/>
        <v>175322105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ВЗЕМАНИЯ СИПИАЙ БЪЛГАРИЯ</v>
      </c>
      <c r="B387" s="624" t="str">
        <f t="shared" si="28"/>
        <v>175322105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ВЗЕМАНИЯ СИПИАЙ БЪЛГАРИЯ</v>
      </c>
      <c r="B388" s="624" t="str">
        <f t="shared" si="28"/>
        <v>175322105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ВЗЕМАНИЯ СИПИАЙ БЪЛГАРИЯ</v>
      </c>
      <c r="B389" s="624" t="str">
        <f t="shared" si="28"/>
        <v>175322105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ВЗЕМАНИЯ СИПИАЙ БЪЛГАРИЯ</v>
      </c>
      <c r="B390" s="624" t="str">
        <f t="shared" si="28"/>
        <v>175322105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-375</v>
      </c>
    </row>
    <row r="391" spans="1:8">
      <c r="A391" s="624" t="str">
        <f t="shared" si="27"/>
        <v>ВЗЕМАНИЯ СИПИАЙ БЪЛГАРИЯ</v>
      </c>
      <c r="B391" s="624" t="str">
        <f t="shared" si="28"/>
        <v>175322105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ВЗЕМАНИЯ СИПИАЙ БЪЛГАРИЯ</v>
      </c>
      <c r="B392" s="624" t="str">
        <f t="shared" si="28"/>
        <v>175322105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ВЗЕМАНИЯ СИПИАЙ БЪЛГАРИЯ</v>
      </c>
      <c r="B393" s="624" t="str">
        <f t="shared" si="28"/>
        <v>175322105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-375</v>
      </c>
    </row>
    <row r="394" spans="1:8">
      <c r="A394" s="624" t="str">
        <f t="shared" si="27"/>
        <v>ВЗЕМАНИЯ СИПИАЙ БЪЛГАРИЯ</v>
      </c>
      <c r="B394" s="624" t="str">
        <f t="shared" si="28"/>
        <v>175322105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ВЗЕМАНИЯ СИПИАЙ БЪЛГАРИЯ</v>
      </c>
      <c r="B395" s="624" t="str">
        <f t="shared" si="28"/>
        <v>175322105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ВЗЕМАНИЯ СИПИАЙ БЪЛГАРИЯ</v>
      </c>
      <c r="B396" s="624" t="str">
        <f t="shared" si="28"/>
        <v>175322105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ВЗЕМАНИЯ СИПИАЙ БЪЛГАРИЯ</v>
      </c>
      <c r="B397" s="624" t="str">
        <f t="shared" si="28"/>
        <v>175322105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ВЗЕМАНИЯ СИПИАЙ БЪЛГАРИЯ</v>
      </c>
      <c r="B398" s="624" t="str">
        <f t="shared" si="28"/>
        <v>175322105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ВЗЕМАНИЯ СИПИАЙ БЪЛГАРИЯ</v>
      </c>
      <c r="B399" s="624" t="str">
        <f t="shared" si="28"/>
        <v>175322105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ВЗЕМАНИЯ СИПИАЙ БЪЛГАРИЯ</v>
      </c>
      <c r="B400" s="624" t="str">
        <f t="shared" si="28"/>
        <v>175322105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ВЗЕМАНИЯ СИПИАЙ БЪЛГАРИЯ</v>
      </c>
      <c r="B401" s="624" t="str">
        <f t="shared" si="28"/>
        <v>175322105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ВЗЕМАНИЯ СИПИАЙ БЪЛГАРИЯ</v>
      </c>
      <c r="B402" s="624" t="str">
        <f t="shared" si="28"/>
        <v>175322105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ВЗЕМАНИЯ СИПИАЙ БЪЛГАРИЯ</v>
      </c>
      <c r="B403" s="624" t="str">
        <f t="shared" si="28"/>
        <v>175322105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ВЗЕМАНИЯ СИПИАЙ БЪЛГАРИЯ</v>
      </c>
      <c r="B404" s="624" t="str">
        <f t="shared" si="28"/>
        <v>175322105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ВЗЕМАНИЯ СИПИАЙ БЪЛГАРИЯ</v>
      </c>
      <c r="B405" s="624" t="str">
        <f t="shared" si="28"/>
        <v>175322105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ВЗЕМАНИЯ СИПИАЙ БЪЛГАРИЯ</v>
      </c>
      <c r="B406" s="624" t="str">
        <f t="shared" si="28"/>
        <v>175322105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ВЗЕМАНИЯ СИПИАЙ БЪЛГАРИЯ</v>
      </c>
      <c r="B407" s="624" t="str">
        <f t="shared" si="28"/>
        <v>175322105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ВЗЕМАНИЯ СИПИАЙ БЪЛГАРИЯ</v>
      </c>
      <c r="B408" s="624" t="str">
        <f t="shared" si="28"/>
        <v>175322105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ВЗЕМАНИЯ СИПИАЙ БЪЛГАРИЯ</v>
      </c>
      <c r="B409" s="624" t="str">
        <f t="shared" si="28"/>
        <v>175322105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ВЗЕМАНИЯ СИПИАЙ БЪЛГАРИЯ</v>
      </c>
      <c r="B410" s="624" t="str">
        <f t="shared" ref="B410:B459" si="31">pdeBulstat</f>
        <v>175322105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ВЗЕМАНИЯ СИПИАЙ БЪЛГАРИЯ</v>
      </c>
      <c r="B411" s="624" t="str">
        <f t="shared" si="31"/>
        <v>175322105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ВЗЕМАНИЯ СИПИАЙ БЪЛГАРИЯ</v>
      </c>
      <c r="B412" s="624" t="str">
        <f t="shared" si="31"/>
        <v>175322105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ВЗЕМАНИЯ СИПИАЙ БЪЛГАРИЯ</v>
      </c>
      <c r="B413" s="624" t="str">
        <f t="shared" si="31"/>
        <v>175322105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ВЗЕМАНИЯ СИПИАЙ БЪЛГАРИЯ</v>
      </c>
      <c r="B414" s="624" t="str">
        <f t="shared" si="31"/>
        <v>175322105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ВЗЕМАНИЯ СИПИАЙ БЪЛГАРИЯ</v>
      </c>
      <c r="B415" s="624" t="str">
        <f t="shared" si="31"/>
        <v>175322105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ВЗЕМАНИЯ СИПИАЙ БЪЛГАРИЯ</v>
      </c>
      <c r="B416" s="624" t="str">
        <f t="shared" si="31"/>
        <v>175322105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330</v>
      </c>
    </row>
    <row r="417" spans="1:8">
      <c r="A417" s="624" t="str">
        <f t="shared" si="30"/>
        <v>ВЗЕМАНИЯ СИПИАЙ БЪЛГАРИЯ</v>
      </c>
      <c r="B417" s="624" t="str">
        <f t="shared" si="31"/>
        <v>175322105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ВЗЕМАНИЯ СИПИАЙ БЪЛГАРИЯ</v>
      </c>
      <c r="B418" s="624" t="str">
        <f t="shared" si="31"/>
        <v>175322105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ВЗЕМАНИЯ СИПИАЙ БЪЛГАРИЯ</v>
      </c>
      <c r="B419" s="624" t="str">
        <f t="shared" si="31"/>
        <v>175322105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ВЗЕМАНИЯ СИПИАЙ БЪЛГАРИЯ</v>
      </c>
      <c r="B420" s="624" t="str">
        <f t="shared" si="31"/>
        <v>175322105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330</v>
      </c>
    </row>
    <row r="421" spans="1:8">
      <c r="A421" s="624" t="str">
        <f t="shared" si="30"/>
        <v>ВЗЕМАНИЯ СИПИАЙ БЪЛГАРИЯ</v>
      </c>
      <c r="B421" s="624" t="str">
        <f t="shared" si="31"/>
        <v>175322105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0</v>
      </c>
    </row>
    <row r="422" spans="1:8">
      <c r="A422" s="624" t="str">
        <f t="shared" si="30"/>
        <v>ВЗЕМАНИЯ СИПИАЙ БЪЛГАРИЯ</v>
      </c>
      <c r="B422" s="624" t="str">
        <f t="shared" si="31"/>
        <v>175322105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ВЗЕМАНИЯ СИПИАЙ БЪЛГАРИЯ</v>
      </c>
      <c r="B423" s="624" t="str">
        <f t="shared" si="31"/>
        <v>175322105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ВЗЕМАНИЯ СИПИАЙ БЪЛГАРИЯ</v>
      </c>
      <c r="B424" s="624" t="str">
        <f t="shared" si="31"/>
        <v>175322105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ВЗЕМАНИЯ СИПИАЙ БЪЛГАРИЯ</v>
      </c>
      <c r="B425" s="624" t="str">
        <f t="shared" si="31"/>
        <v>175322105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ВЗЕМАНИЯ СИПИАЙ БЪЛГАРИЯ</v>
      </c>
      <c r="B426" s="624" t="str">
        <f t="shared" si="31"/>
        <v>175322105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ВЗЕМАНИЯ СИПИАЙ БЪЛГАРИЯ</v>
      </c>
      <c r="B427" s="624" t="str">
        <f t="shared" si="31"/>
        <v>175322105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ВЗЕМАНИЯ СИПИАЙ БЪЛГАРИЯ</v>
      </c>
      <c r="B428" s="624" t="str">
        <f t="shared" si="31"/>
        <v>175322105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ВЗЕМАНИЯ СИПИАЙ БЪЛГАРИЯ</v>
      </c>
      <c r="B429" s="624" t="str">
        <f t="shared" si="31"/>
        <v>175322105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ВЗЕМАНИЯ СИПИАЙ БЪЛГАРИЯ</v>
      </c>
      <c r="B430" s="624" t="str">
        <f t="shared" si="31"/>
        <v>175322105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ВЗЕМАНИЯ СИПИАЙ БЪЛГАРИЯ</v>
      </c>
      <c r="B431" s="624" t="str">
        <f t="shared" si="31"/>
        <v>175322105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ВЗЕМАНИЯ СИПИАЙ БЪЛГАРИЯ</v>
      </c>
      <c r="B432" s="624" t="str">
        <f t="shared" si="31"/>
        <v>175322105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ВЗЕМАНИЯ СИПИАЙ БЪЛГАРИЯ</v>
      </c>
      <c r="B433" s="624" t="str">
        <f t="shared" si="31"/>
        <v>175322105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ВЗЕМАНИЯ СИПИАЙ БЪЛГАРИЯ</v>
      </c>
      <c r="B434" s="624" t="str">
        <f t="shared" si="31"/>
        <v>175322105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330</v>
      </c>
    </row>
    <row r="435" spans="1:8">
      <c r="A435" s="624" t="str">
        <f t="shared" si="30"/>
        <v>ВЗЕМАНИЯ СИПИАЙ БЪЛГАРИЯ</v>
      </c>
      <c r="B435" s="624" t="str">
        <f t="shared" si="31"/>
        <v>175322105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ВЗЕМАНИЯ СИПИАЙ БЪЛГАРИЯ</v>
      </c>
      <c r="B436" s="624" t="str">
        <f t="shared" si="31"/>
        <v>175322105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ВЗЕМАНИЯ СИПИАЙ БЪЛГАРИЯ</v>
      </c>
      <c r="B437" s="624" t="str">
        <f t="shared" si="31"/>
        <v>175322105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330</v>
      </c>
    </row>
    <row r="438" spans="1:8">
      <c r="A438" s="624" t="str">
        <f t="shared" si="30"/>
        <v>ВЗЕМАНИЯ СИПИАЙ БЪЛГАРИЯ</v>
      </c>
      <c r="B438" s="624" t="str">
        <f t="shared" si="31"/>
        <v>175322105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ВЗЕМАНИЯ СИПИАЙ БЪЛГАРИЯ</v>
      </c>
      <c r="B439" s="624" t="str">
        <f t="shared" si="31"/>
        <v>175322105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ВЗЕМАНИЯ СИПИАЙ БЪЛГАРИЯ</v>
      </c>
      <c r="B440" s="624" t="str">
        <f t="shared" si="31"/>
        <v>175322105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ВЗЕМАНИЯ СИПИАЙ БЪЛГАРИЯ</v>
      </c>
      <c r="B441" s="624" t="str">
        <f t="shared" si="31"/>
        <v>175322105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ВЗЕМАНИЯ СИПИАЙ БЪЛГАРИЯ</v>
      </c>
      <c r="B442" s="624" t="str">
        <f t="shared" si="31"/>
        <v>175322105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ВЗЕМАНИЯ СИПИАЙ БЪЛГАРИЯ</v>
      </c>
      <c r="B443" s="624" t="str">
        <f t="shared" si="31"/>
        <v>175322105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ВЗЕМАНИЯ СИПИАЙ БЪЛГАРИЯ</v>
      </c>
      <c r="B444" s="624" t="str">
        <f t="shared" si="31"/>
        <v>175322105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ВЗЕМАНИЯ СИПИАЙ БЪЛГАРИЯ</v>
      </c>
      <c r="B445" s="624" t="str">
        <f t="shared" si="31"/>
        <v>175322105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ВЗЕМАНИЯ СИПИАЙ БЪЛГАРИЯ</v>
      </c>
      <c r="B446" s="624" t="str">
        <f t="shared" si="31"/>
        <v>175322105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ВЗЕМАНИЯ СИПИАЙ БЪЛГАРИЯ</v>
      </c>
      <c r="B447" s="624" t="str">
        <f t="shared" si="31"/>
        <v>175322105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ВЗЕМАНИЯ СИПИАЙ БЪЛГАРИЯ</v>
      </c>
      <c r="B448" s="624" t="str">
        <f t="shared" si="31"/>
        <v>175322105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ВЗЕМАНИЯ СИПИАЙ БЪЛГАРИЯ</v>
      </c>
      <c r="B449" s="624" t="str">
        <f t="shared" si="31"/>
        <v>175322105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ВЗЕМАНИЯ СИПИАЙ БЪЛГАРИЯ</v>
      </c>
      <c r="B450" s="624" t="str">
        <f t="shared" si="31"/>
        <v>175322105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ВЗЕМАНИЯ СИПИАЙ БЪЛГАРИЯ</v>
      </c>
      <c r="B451" s="624" t="str">
        <f t="shared" si="31"/>
        <v>175322105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ВЗЕМАНИЯ СИПИАЙ БЪЛГАРИЯ</v>
      </c>
      <c r="B452" s="624" t="str">
        <f t="shared" si="31"/>
        <v>175322105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ВЗЕМАНИЯ СИПИАЙ БЪЛГАРИЯ</v>
      </c>
      <c r="B453" s="624" t="str">
        <f t="shared" si="31"/>
        <v>175322105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ВЗЕМАНИЯ СИПИАЙ БЪЛГАРИЯ</v>
      </c>
      <c r="B454" s="624" t="str">
        <f t="shared" si="31"/>
        <v>175322105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ВЗЕМАНИЯ СИПИАЙ БЪЛГАРИЯ</v>
      </c>
      <c r="B455" s="624" t="str">
        <f t="shared" si="31"/>
        <v>175322105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ВЗЕМАНИЯ СИПИАЙ БЪЛГАРИЯ</v>
      </c>
      <c r="B456" s="624" t="str">
        <f t="shared" si="31"/>
        <v>175322105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ВЗЕМАНИЯ СИПИАЙ БЪЛГАРИЯ</v>
      </c>
      <c r="B457" s="624" t="str">
        <f t="shared" si="31"/>
        <v>175322105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ВЗЕМАНИЯ СИПИАЙ БЪЛГАРИЯ</v>
      </c>
      <c r="B458" s="624" t="str">
        <f t="shared" si="31"/>
        <v>175322105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ВЗЕМАНИЯ СИПИАЙ БЪЛГАРИЯ</v>
      </c>
      <c r="B459" s="624" t="str">
        <f t="shared" si="31"/>
        <v>175322105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ВЗЕМАНИЯ СИПИАЙ БЪЛГАРИЯ</v>
      </c>
      <c r="B461" s="624" t="str">
        <f t="shared" ref="B461:B524" si="34">pdeBulstat</f>
        <v>175322105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ВЗЕМАНИЯ СИПИАЙ БЪЛГАРИЯ</v>
      </c>
      <c r="B462" s="624" t="str">
        <f t="shared" si="34"/>
        <v>175322105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ВЗЕМАНИЯ СИПИАЙ БЪЛГАРИЯ</v>
      </c>
      <c r="B463" s="624" t="str">
        <f t="shared" si="34"/>
        <v>175322105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ВЗЕМАНИЯ СИПИАЙ БЪЛГАРИЯ</v>
      </c>
      <c r="B464" s="624" t="str">
        <f t="shared" si="34"/>
        <v>175322105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ВЗЕМАНИЯ СИПИАЙ БЪЛГАРИЯ</v>
      </c>
      <c r="B465" s="624" t="str">
        <f t="shared" si="34"/>
        <v>175322105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ВЗЕМАНИЯ СИПИАЙ БЪЛГАРИЯ</v>
      </c>
      <c r="B466" s="624" t="str">
        <f t="shared" si="34"/>
        <v>175322105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ВЗЕМАНИЯ СИПИАЙ БЪЛГАРИЯ</v>
      </c>
      <c r="B467" s="624" t="str">
        <f t="shared" si="34"/>
        <v>175322105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ВЗЕМАНИЯ СИПИАЙ БЪЛГАРИЯ</v>
      </c>
      <c r="B468" s="624" t="str">
        <f t="shared" si="34"/>
        <v>175322105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0</v>
      </c>
    </row>
    <row r="469" spans="1:8">
      <c r="A469" s="624" t="str">
        <f t="shared" si="33"/>
        <v>ВЗЕМАНИЯ СИПИАЙ БЪЛГАРИЯ</v>
      </c>
      <c r="B469" s="624" t="str">
        <f t="shared" si="34"/>
        <v>175322105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0</v>
      </c>
    </row>
    <row r="470" spans="1:8">
      <c r="A470" s="624" t="str">
        <f t="shared" si="33"/>
        <v>ВЗЕМАНИЯ СИПИАЙ БЪЛГАРИЯ</v>
      </c>
      <c r="B470" s="624" t="str">
        <f t="shared" si="34"/>
        <v>175322105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0</v>
      </c>
    </row>
    <row r="471" spans="1:8">
      <c r="A471" s="624" t="str">
        <f t="shared" si="33"/>
        <v>ВЗЕМАНИЯ СИПИАЙ БЪЛГАРИЯ</v>
      </c>
      <c r="B471" s="624" t="str">
        <f t="shared" si="34"/>
        <v>175322105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ВЗЕМАНИЯ СИПИАЙ БЪЛГАРИЯ</v>
      </c>
      <c r="B472" s="624" t="str">
        <f t="shared" si="34"/>
        <v>175322105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ВЗЕМАНИЯ СИПИАЙ БЪЛГАРИЯ</v>
      </c>
      <c r="B473" s="624" t="str">
        <f t="shared" si="34"/>
        <v>175322105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ВЗЕМАНИЯ СИПИАЙ БЪЛГАРИЯ</v>
      </c>
      <c r="B474" s="624" t="str">
        <f t="shared" si="34"/>
        <v>175322105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ВЗЕМАНИЯ СИПИАЙ БЪЛГАРИЯ</v>
      </c>
      <c r="B475" s="624" t="str">
        <f t="shared" si="34"/>
        <v>175322105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ВЗЕМАНИЯ СИПИАЙ БЪЛГАРИЯ</v>
      </c>
      <c r="B476" s="624" t="str">
        <f t="shared" si="34"/>
        <v>175322105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ВЗЕМАНИЯ СИПИАЙ БЪЛГАРИЯ</v>
      </c>
      <c r="B477" s="624" t="str">
        <f t="shared" si="34"/>
        <v>175322105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0</v>
      </c>
    </row>
    <row r="478" spans="1:8">
      <c r="A478" s="624" t="str">
        <f t="shared" si="33"/>
        <v>ВЗЕМАНИЯ СИПИАЙ БЪЛГАРИЯ</v>
      </c>
      <c r="B478" s="624" t="str">
        <f t="shared" si="34"/>
        <v>175322105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0</v>
      </c>
    </row>
    <row r="479" spans="1:8">
      <c r="A479" s="624" t="str">
        <f t="shared" si="33"/>
        <v>ВЗЕМАНИЯ СИПИАЙ БЪЛГАРИЯ</v>
      </c>
      <c r="B479" s="624" t="str">
        <f t="shared" si="34"/>
        <v>175322105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ВЗЕМАНИЯ СИПИАЙ БЪЛГАРИЯ</v>
      </c>
      <c r="B480" s="624" t="str">
        <f t="shared" si="34"/>
        <v>175322105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ВЗЕМАНИЯ СИПИАЙ БЪЛГАРИЯ</v>
      </c>
      <c r="B481" s="624" t="str">
        <f t="shared" si="34"/>
        <v>175322105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ВЗЕМАНИЯ СИПИАЙ БЪЛГАРИЯ</v>
      </c>
      <c r="B482" s="624" t="str">
        <f t="shared" si="34"/>
        <v>175322105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ВЗЕМАНИЯ СИПИАЙ БЪЛГАРИЯ</v>
      </c>
      <c r="B483" s="624" t="str">
        <f t="shared" si="34"/>
        <v>175322105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ВЗЕМАНИЯ СИПИАЙ БЪЛГАРИЯ</v>
      </c>
      <c r="B484" s="624" t="str">
        <f t="shared" si="34"/>
        <v>175322105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ВЗЕМАНИЯ СИПИАЙ БЪЛГАРИЯ</v>
      </c>
      <c r="B485" s="624" t="str">
        <f t="shared" si="34"/>
        <v>175322105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ВЗЕМАНИЯ СИПИАЙ БЪЛГАРИЯ</v>
      </c>
      <c r="B486" s="624" t="str">
        <f t="shared" si="34"/>
        <v>175322105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ВЗЕМАНИЯ СИПИАЙ БЪЛГАРИЯ</v>
      </c>
      <c r="B487" s="624" t="str">
        <f t="shared" si="34"/>
        <v>175322105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ВЗЕМАНИЯ СИПИАЙ БЪЛГАРИЯ</v>
      </c>
      <c r="B488" s="624" t="str">
        <f t="shared" si="34"/>
        <v>175322105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0</v>
      </c>
    </row>
    <row r="489" spans="1:8">
      <c r="A489" s="624" t="str">
        <f t="shared" si="33"/>
        <v>ВЗЕМАНИЯ СИПИАЙ БЪЛГАРИЯ</v>
      </c>
      <c r="B489" s="624" t="str">
        <f t="shared" si="34"/>
        <v>175322105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ВЗЕМАНИЯ СИПИАЙ БЪЛГАРИЯ</v>
      </c>
      <c r="B490" s="624" t="str">
        <f t="shared" si="34"/>
        <v>175322105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0</v>
      </c>
    </row>
    <row r="491" spans="1:8">
      <c r="A491" s="624" t="str">
        <f t="shared" si="33"/>
        <v>ВЗЕМАНИЯ СИПИАЙ БЪЛГАРИЯ</v>
      </c>
      <c r="B491" s="624" t="str">
        <f t="shared" si="34"/>
        <v>175322105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ВЗЕМАНИЯ СИПИАЙ БЪЛГАРИЯ</v>
      </c>
      <c r="B492" s="624" t="str">
        <f t="shared" si="34"/>
        <v>175322105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ВЗЕМАНИЯ СИПИАЙ БЪЛГАРИЯ</v>
      </c>
      <c r="B493" s="624" t="str">
        <f t="shared" si="34"/>
        <v>175322105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ВЗЕМАНИЯ СИПИАЙ БЪЛГАРИЯ</v>
      </c>
      <c r="B494" s="624" t="str">
        <f t="shared" si="34"/>
        <v>175322105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ВЗЕМАНИЯ СИПИАЙ БЪЛГАРИЯ</v>
      </c>
      <c r="B495" s="624" t="str">
        <f t="shared" si="34"/>
        <v>175322105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ВЗЕМАНИЯ СИПИАЙ БЪЛГАРИЯ</v>
      </c>
      <c r="B496" s="624" t="str">
        <f t="shared" si="34"/>
        <v>175322105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ВЗЕМАНИЯ СИПИАЙ БЪЛГАРИЯ</v>
      </c>
      <c r="B497" s="624" t="str">
        <f t="shared" si="34"/>
        <v>175322105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ВЗЕМАНИЯ СИПИАЙ БЪЛГАРИЯ</v>
      </c>
      <c r="B498" s="624" t="str">
        <f t="shared" si="34"/>
        <v>175322105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ВЗЕМАНИЯ СИПИАЙ БЪЛГАРИЯ</v>
      </c>
      <c r="B499" s="624" t="str">
        <f t="shared" si="34"/>
        <v>175322105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ВЗЕМАНИЯ СИПИАЙ БЪЛГАРИЯ</v>
      </c>
      <c r="B500" s="624" t="str">
        <f t="shared" si="34"/>
        <v>175322105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ВЗЕМАНИЯ СИПИАЙ БЪЛГАРИЯ</v>
      </c>
      <c r="B501" s="624" t="str">
        <f t="shared" si="34"/>
        <v>175322105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ВЗЕМАНИЯ СИПИАЙ БЪЛГАРИЯ</v>
      </c>
      <c r="B502" s="624" t="str">
        <f t="shared" si="34"/>
        <v>175322105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ВЗЕМАНИЯ СИПИАЙ БЪЛГАРИЯ</v>
      </c>
      <c r="B503" s="624" t="str">
        <f t="shared" si="34"/>
        <v>175322105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ВЗЕМАНИЯ СИПИАЙ БЪЛГАРИЯ</v>
      </c>
      <c r="B504" s="624" t="str">
        <f t="shared" si="34"/>
        <v>175322105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ВЗЕМАНИЯ СИПИАЙ БЪЛГАРИЯ</v>
      </c>
      <c r="B505" s="624" t="str">
        <f t="shared" si="34"/>
        <v>175322105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ВЗЕМАНИЯ СИПИАЙ БЪЛГАРИЯ</v>
      </c>
      <c r="B506" s="624" t="str">
        <f t="shared" si="34"/>
        <v>175322105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ВЗЕМАНИЯ СИПИАЙ БЪЛГАРИЯ</v>
      </c>
      <c r="B507" s="624" t="str">
        <f t="shared" si="34"/>
        <v>175322105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ВЗЕМАНИЯ СИПИАЙ БЪЛГАРИЯ</v>
      </c>
      <c r="B508" s="624" t="str">
        <f t="shared" si="34"/>
        <v>175322105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ВЗЕМАНИЯ СИПИАЙ БЪЛГАРИЯ</v>
      </c>
      <c r="B509" s="624" t="str">
        <f t="shared" si="34"/>
        <v>175322105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ВЗЕМАНИЯ СИПИАЙ БЪЛГАРИЯ</v>
      </c>
      <c r="B510" s="624" t="str">
        <f t="shared" si="34"/>
        <v>175322105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ВЗЕМАНИЯ СИПИАЙ БЪЛГАРИЯ</v>
      </c>
      <c r="B511" s="624" t="str">
        <f t="shared" si="34"/>
        <v>175322105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ВЗЕМАНИЯ СИПИАЙ БЪЛГАРИЯ</v>
      </c>
      <c r="B512" s="624" t="str">
        <f t="shared" si="34"/>
        <v>175322105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ВЗЕМАНИЯ СИПИАЙ БЪЛГАРИЯ</v>
      </c>
      <c r="B513" s="624" t="str">
        <f t="shared" si="34"/>
        <v>175322105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ВЗЕМАНИЯ СИПИАЙ БЪЛГАРИЯ</v>
      </c>
      <c r="B514" s="624" t="str">
        <f t="shared" si="34"/>
        <v>175322105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ВЗЕМАНИЯ СИПИАЙ БЪЛГАРИЯ</v>
      </c>
      <c r="B515" s="624" t="str">
        <f t="shared" si="34"/>
        <v>175322105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ВЗЕМАНИЯ СИПИАЙ БЪЛГАРИЯ</v>
      </c>
      <c r="B516" s="624" t="str">
        <f t="shared" si="34"/>
        <v>175322105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ВЗЕМАНИЯ СИПИАЙ БЪЛГАРИЯ</v>
      </c>
      <c r="B517" s="624" t="str">
        <f t="shared" si="34"/>
        <v>175322105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ВЗЕМАНИЯ СИПИАЙ БЪЛГАРИЯ</v>
      </c>
      <c r="B518" s="624" t="str">
        <f t="shared" si="34"/>
        <v>175322105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ВЗЕМАНИЯ СИПИАЙ БЪЛГАРИЯ</v>
      </c>
      <c r="B519" s="624" t="str">
        <f t="shared" si="34"/>
        <v>175322105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ВЗЕМАНИЯ СИПИАЙ БЪЛГАРИЯ</v>
      </c>
      <c r="B520" s="624" t="str">
        <f t="shared" si="34"/>
        <v>175322105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0</v>
      </c>
    </row>
    <row r="521" spans="1:8">
      <c r="A521" s="624" t="str">
        <f t="shared" si="33"/>
        <v>ВЗЕМАНИЯ СИПИАЙ БЪЛГАРИЯ</v>
      </c>
      <c r="B521" s="624" t="str">
        <f t="shared" si="34"/>
        <v>175322105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ВЗЕМАНИЯ СИПИАЙ БЪЛГАРИЯ</v>
      </c>
      <c r="B522" s="624" t="str">
        <f t="shared" si="34"/>
        <v>175322105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ВЗЕМАНИЯ СИПИАЙ БЪЛГАРИЯ</v>
      </c>
      <c r="B523" s="624" t="str">
        <f t="shared" si="34"/>
        <v>175322105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ВЗЕМАНИЯ СИПИАЙ БЪЛГАРИЯ</v>
      </c>
      <c r="B524" s="624" t="str">
        <f t="shared" si="34"/>
        <v>175322105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ВЗЕМАНИЯ СИПИАЙ БЪЛГАРИЯ</v>
      </c>
      <c r="B525" s="624" t="str">
        <f t="shared" ref="B525:B588" si="37">pdeBulstat</f>
        <v>175322105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ВЗЕМАНИЯ СИПИАЙ БЪЛГАРИЯ</v>
      </c>
      <c r="B526" s="624" t="str">
        <f t="shared" si="37"/>
        <v>175322105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ВЗЕМАНИЯ СИПИАЙ БЪЛГАРИЯ</v>
      </c>
      <c r="B527" s="624" t="str">
        <f t="shared" si="37"/>
        <v>175322105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ВЗЕМАНИЯ СИПИАЙ БЪЛГАРИЯ</v>
      </c>
      <c r="B528" s="624" t="str">
        <f t="shared" si="37"/>
        <v>175322105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ВЗЕМАНИЯ СИПИАЙ БЪЛГАРИЯ</v>
      </c>
      <c r="B529" s="624" t="str">
        <f t="shared" si="37"/>
        <v>175322105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ВЗЕМАНИЯ СИПИАЙ БЪЛГАРИЯ</v>
      </c>
      <c r="B530" s="624" t="str">
        <f t="shared" si="37"/>
        <v>175322105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ВЗЕМАНИЯ СИПИАЙ БЪЛГАРИЯ</v>
      </c>
      <c r="B531" s="624" t="str">
        <f t="shared" si="37"/>
        <v>175322105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ВЗЕМАНИЯ СИПИАЙ БЪЛГАРИЯ</v>
      </c>
      <c r="B532" s="624" t="str">
        <f t="shared" si="37"/>
        <v>175322105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ВЗЕМАНИЯ СИПИАЙ БЪЛГАРИЯ</v>
      </c>
      <c r="B533" s="624" t="str">
        <f t="shared" si="37"/>
        <v>175322105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ВЗЕМАНИЯ СИПИАЙ БЪЛГАРИЯ</v>
      </c>
      <c r="B534" s="624" t="str">
        <f t="shared" si="37"/>
        <v>175322105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ВЗЕМАНИЯ СИПИАЙ БЪЛГАРИЯ</v>
      </c>
      <c r="B535" s="624" t="str">
        <f t="shared" si="37"/>
        <v>175322105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ВЗЕМАНИЯ СИПИАЙ БЪЛГАРИЯ</v>
      </c>
      <c r="B536" s="624" t="str">
        <f t="shared" si="37"/>
        <v>175322105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ВЗЕМАНИЯ СИПИАЙ БЪЛГАРИЯ</v>
      </c>
      <c r="B537" s="624" t="str">
        <f t="shared" si="37"/>
        <v>175322105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ВЗЕМАНИЯ СИПИАЙ БЪЛГАРИЯ</v>
      </c>
      <c r="B538" s="624" t="str">
        <f t="shared" si="37"/>
        <v>175322105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ВЗЕМАНИЯ СИПИАЙ БЪЛГАРИЯ</v>
      </c>
      <c r="B539" s="624" t="str">
        <f t="shared" si="37"/>
        <v>175322105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ВЗЕМАНИЯ СИПИАЙ БЪЛГАРИЯ</v>
      </c>
      <c r="B540" s="624" t="str">
        <f t="shared" si="37"/>
        <v>175322105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ВЗЕМАНИЯ СИПИАЙ БЪЛГАРИЯ</v>
      </c>
      <c r="B541" s="624" t="str">
        <f t="shared" si="37"/>
        <v>175322105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ВЗЕМАНИЯ СИПИАЙ БЪЛГАРИЯ</v>
      </c>
      <c r="B542" s="624" t="str">
        <f t="shared" si="37"/>
        <v>175322105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ВЗЕМАНИЯ СИПИАЙ БЪЛГАРИЯ</v>
      </c>
      <c r="B543" s="624" t="str">
        <f t="shared" si="37"/>
        <v>175322105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ВЗЕМАНИЯ СИПИАЙ БЪЛГАРИЯ</v>
      </c>
      <c r="B544" s="624" t="str">
        <f t="shared" si="37"/>
        <v>175322105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ВЗЕМАНИЯ СИПИАЙ БЪЛГАРИЯ</v>
      </c>
      <c r="B545" s="624" t="str">
        <f t="shared" si="37"/>
        <v>175322105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ВЗЕМАНИЯ СИПИАЙ БЪЛГАРИЯ</v>
      </c>
      <c r="B546" s="624" t="str">
        <f t="shared" si="37"/>
        <v>175322105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ВЗЕМАНИЯ СИПИАЙ БЪЛГАРИЯ</v>
      </c>
      <c r="B547" s="624" t="str">
        <f t="shared" si="37"/>
        <v>175322105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ВЗЕМАНИЯ СИПИАЙ БЪЛГАРИЯ</v>
      </c>
      <c r="B548" s="624" t="str">
        <f t="shared" si="37"/>
        <v>175322105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ВЗЕМАНИЯ СИПИАЙ БЪЛГАРИЯ</v>
      </c>
      <c r="B549" s="624" t="str">
        <f t="shared" si="37"/>
        <v>175322105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ВЗЕМАНИЯ СИПИАЙ БЪЛГАРИЯ</v>
      </c>
      <c r="B550" s="624" t="str">
        <f t="shared" si="37"/>
        <v>175322105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ВЗЕМАНИЯ СИПИАЙ БЪЛГАРИЯ</v>
      </c>
      <c r="B551" s="624" t="str">
        <f t="shared" si="37"/>
        <v>175322105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ВЗЕМАНИЯ СИПИАЙ БЪЛГАРИЯ</v>
      </c>
      <c r="B552" s="624" t="str">
        <f t="shared" si="37"/>
        <v>175322105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ВЗЕМАНИЯ СИПИАЙ БЪЛГАРИЯ</v>
      </c>
      <c r="B553" s="624" t="str">
        <f t="shared" si="37"/>
        <v>175322105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ВЗЕМАНИЯ СИПИАЙ БЪЛГАРИЯ</v>
      </c>
      <c r="B554" s="624" t="str">
        <f t="shared" si="37"/>
        <v>175322105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ВЗЕМАНИЯ СИПИАЙ БЪЛГАРИЯ</v>
      </c>
      <c r="B555" s="624" t="str">
        <f t="shared" si="37"/>
        <v>175322105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ВЗЕМАНИЯ СИПИАЙ БЪЛГАРИЯ</v>
      </c>
      <c r="B556" s="624" t="str">
        <f t="shared" si="37"/>
        <v>175322105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ВЗЕМАНИЯ СИПИАЙ БЪЛГАРИЯ</v>
      </c>
      <c r="B557" s="624" t="str">
        <f t="shared" si="37"/>
        <v>175322105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ВЗЕМАНИЯ СИПИАЙ БЪЛГАРИЯ</v>
      </c>
      <c r="B558" s="624" t="str">
        <f t="shared" si="37"/>
        <v>175322105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0</v>
      </c>
    </row>
    <row r="559" spans="1:8">
      <c r="A559" s="624" t="str">
        <f t="shared" si="36"/>
        <v>ВЗЕМАНИЯ СИПИАЙ БЪЛГАРИЯ</v>
      </c>
      <c r="B559" s="624" t="str">
        <f t="shared" si="37"/>
        <v>175322105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0</v>
      </c>
    </row>
    <row r="560" spans="1:8">
      <c r="A560" s="624" t="str">
        <f t="shared" si="36"/>
        <v>ВЗЕМАНИЯ СИПИАЙ БЪЛГАРИЯ</v>
      </c>
      <c r="B560" s="624" t="str">
        <f t="shared" si="37"/>
        <v>175322105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0</v>
      </c>
    </row>
    <row r="561" spans="1:8">
      <c r="A561" s="624" t="str">
        <f t="shared" si="36"/>
        <v>ВЗЕМАНИЯ СИПИАЙ БЪЛГАРИЯ</v>
      </c>
      <c r="B561" s="624" t="str">
        <f t="shared" si="37"/>
        <v>175322105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ВЗЕМАНИЯ СИПИАЙ БЪЛГАРИЯ</v>
      </c>
      <c r="B562" s="624" t="str">
        <f t="shared" si="37"/>
        <v>175322105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ВЗЕМАНИЯ СИПИАЙ БЪЛГАРИЯ</v>
      </c>
      <c r="B563" s="624" t="str">
        <f t="shared" si="37"/>
        <v>175322105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ВЗЕМАНИЯ СИПИАЙ БЪЛГАРИЯ</v>
      </c>
      <c r="B564" s="624" t="str">
        <f t="shared" si="37"/>
        <v>175322105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ВЗЕМАНИЯ СИПИАЙ БЪЛГАРИЯ</v>
      </c>
      <c r="B565" s="624" t="str">
        <f t="shared" si="37"/>
        <v>175322105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ВЗЕМАНИЯ СИПИАЙ БЪЛГАРИЯ</v>
      </c>
      <c r="B566" s="624" t="str">
        <f t="shared" si="37"/>
        <v>175322105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ВЗЕМАНИЯ СИПИАЙ БЪЛГАРИЯ</v>
      </c>
      <c r="B567" s="624" t="str">
        <f t="shared" si="37"/>
        <v>175322105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0</v>
      </c>
    </row>
    <row r="568" spans="1:8">
      <c r="A568" s="624" t="str">
        <f t="shared" si="36"/>
        <v>ВЗЕМАНИЯ СИПИАЙ БЪЛГАРИЯ</v>
      </c>
      <c r="B568" s="624" t="str">
        <f t="shared" si="37"/>
        <v>175322105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0</v>
      </c>
    </row>
    <row r="569" spans="1:8">
      <c r="A569" s="624" t="str">
        <f t="shared" si="36"/>
        <v>ВЗЕМАНИЯ СИПИАЙ БЪЛГАРИЯ</v>
      </c>
      <c r="B569" s="624" t="str">
        <f t="shared" si="37"/>
        <v>175322105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ВЗЕМАНИЯ СИПИАЙ БЪЛГАРИЯ</v>
      </c>
      <c r="B570" s="624" t="str">
        <f t="shared" si="37"/>
        <v>175322105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ВЗЕМАНИЯ СИПИАЙ БЪЛГАРИЯ</v>
      </c>
      <c r="B571" s="624" t="str">
        <f t="shared" si="37"/>
        <v>175322105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ВЗЕМАНИЯ СИПИАЙ БЪЛГАРИЯ</v>
      </c>
      <c r="B572" s="624" t="str">
        <f t="shared" si="37"/>
        <v>175322105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ВЗЕМАНИЯ СИПИАЙ БЪЛГАРИЯ</v>
      </c>
      <c r="B573" s="624" t="str">
        <f t="shared" si="37"/>
        <v>175322105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ВЗЕМАНИЯ СИПИАЙ БЪЛГАРИЯ</v>
      </c>
      <c r="B574" s="624" t="str">
        <f t="shared" si="37"/>
        <v>175322105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ВЗЕМАНИЯ СИПИАЙ БЪЛГАРИЯ</v>
      </c>
      <c r="B575" s="624" t="str">
        <f t="shared" si="37"/>
        <v>175322105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ВЗЕМАНИЯ СИПИАЙ БЪЛГАРИЯ</v>
      </c>
      <c r="B576" s="624" t="str">
        <f t="shared" si="37"/>
        <v>175322105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ВЗЕМАНИЯ СИПИАЙ БЪЛГАРИЯ</v>
      </c>
      <c r="B577" s="624" t="str">
        <f t="shared" si="37"/>
        <v>175322105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ВЗЕМАНИЯ СИПИАЙ БЪЛГАРИЯ</v>
      </c>
      <c r="B578" s="624" t="str">
        <f t="shared" si="37"/>
        <v>175322105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0</v>
      </c>
    </row>
    <row r="579" spans="1:8">
      <c r="A579" s="624" t="str">
        <f t="shared" si="36"/>
        <v>ВЗЕМАНИЯ СИПИАЙ БЪЛГАРИЯ</v>
      </c>
      <c r="B579" s="624" t="str">
        <f t="shared" si="37"/>
        <v>175322105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ВЗЕМАНИЯ СИПИАЙ БЪЛГАРИЯ</v>
      </c>
      <c r="B580" s="624" t="str">
        <f t="shared" si="37"/>
        <v>175322105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0</v>
      </c>
    </row>
    <row r="581" spans="1:8">
      <c r="A581" s="624" t="str">
        <f t="shared" si="36"/>
        <v>ВЗЕМАНИЯ СИПИАЙ БЪЛГАРИЯ</v>
      </c>
      <c r="B581" s="624" t="str">
        <f t="shared" si="37"/>
        <v>175322105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ВЗЕМАНИЯ СИПИАЙ БЪЛГАРИЯ</v>
      </c>
      <c r="B582" s="624" t="str">
        <f t="shared" si="37"/>
        <v>175322105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ВЗЕМАНИЯ СИПИАЙ БЪЛГАРИЯ</v>
      </c>
      <c r="B583" s="624" t="str">
        <f t="shared" si="37"/>
        <v>175322105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ВЗЕМАНИЯ СИПИАЙ БЪЛГАРИЯ</v>
      </c>
      <c r="B584" s="624" t="str">
        <f t="shared" si="37"/>
        <v>175322105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ВЗЕМАНИЯ СИПИАЙ БЪЛГАРИЯ</v>
      </c>
      <c r="B585" s="624" t="str">
        <f t="shared" si="37"/>
        <v>175322105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ВЗЕМАНИЯ СИПИАЙ БЪЛГАРИЯ</v>
      </c>
      <c r="B586" s="624" t="str">
        <f t="shared" si="37"/>
        <v>175322105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ВЗЕМАНИЯ СИПИАЙ БЪЛГАРИЯ</v>
      </c>
      <c r="B587" s="624" t="str">
        <f t="shared" si="37"/>
        <v>175322105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ВЗЕМАНИЯ СИПИАЙ БЪЛГАРИЯ</v>
      </c>
      <c r="B588" s="624" t="str">
        <f t="shared" si="37"/>
        <v>175322105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ВЗЕМАНИЯ СИПИАЙ БЪЛГАРИЯ</v>
      </c>
      <c r="B589" s="624" t="str">
        <f t="shared" ref="B589:B652" si="40">pdeBulstat</f>
        <v>175322105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ВЗЕМАНИЯ СИПИАЙ БЪЛГАРИЯ</v>
      </c>
      <c r="B590" s="624" t="str">
        <f t="shared" si="40"/>
        <v>175322105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ВЗЕМАНИЯ СИПИАЙ БЪЛГАРИЯ</v>
      </c>
      <c r="B591" s="624" t="str">
        <f t="shared" si="40"/>
        <v>175322105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ВЗЕМАНИЯ СИПИАЙ БЪЛГАРИЯ</v>
      </c>
      <c r="B592" s="624" t="str">
        <f t="shared" si="40"/>
        <v>175322105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ВЗЕМАНИЯ СИПИАЙ БЪЛГАРИЯ</v>
      </c>
      <c r="B593" s="624" t="str">
        <f t="shared" si="40"/>
        <v>175322105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ВЗЕМАНИЯ СИПИАЙ БЪЛГАРИЯ</v>
      </c>
      <c r="B594" s="624" t="str">
        <f t="shared" si="40"/>
        <v>175322105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ВЗЕМАНИЯ СИПИАЙ БЪЛГАРИЯ</v>
      </c>
      <c r="B595" s="624" t="str">
        <f t="shared" si="40"/>
        <v>175322105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ВЗЕМАНИЯ СИПИАЙ БЪЛГАРИЯ</v>
      </c>
      <c r="B596" s="624" t="str">
        <f t="shared" si="40"/>
        <v>175322105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ВЗЕМАНИЯ СИПИАЙ БЪЛГАРИЯ</v>
      </c>
      <c r="B597" s="624" t="str">
        <f t="shared" si="40"/>
        <v>175322105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ВЗЕМАНИЯ СИПИАЙ БЪЛГАРИЯ</v>
      </c>
      <c r="B598" s="624" t="str">
        <f t="shared" si="40"/>
        <v>175322105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ВЗЕМАНИЯ СИПИАЙ БЪЛГАРИЯ</v>
      </c>
      <c r="B599" s="624" t="str">
        <f t="shared" si="40"/>
        <v>175322105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ВЗЕМАНИЯ СИПИАЙ БЪЛГАРИЯ</v>
      </c>
      <c r="B600" s="624" t="str">
        <f t="shared" si="40"/>
        <v>175322105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ВЗЕМАНИЯ СИПИАЙ БЪЛГАРИЯ</v>
      </c>
      <c r="B601" s="624" t="str">
        <f t="shared" si="40"/>
        <v>175322105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ВЗЕМАНИЯ СИПИАЙ БЪЛГАРИЯ</v>
      </c>
      <c r="B602" s="624" t="str">
        <f t="shared" si="40"/>
        <v>175322105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ВЗЕМАНИЯ СИПИАЙ БЪЛГАРИЯ</v>
      </c>
      <c r="B603" s="624" t="str">
        <f t="shared" si="40"/>
        <v>175322105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ВЗЕМАНИЯ СИПИАЙ БЪЛГАРИЯ</v>
      </c>
      <c r="B604" s="624" t="str">
        <f t="shared" si="40"/>
        <v>175322105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ВЗЕМАНИЯ СИПИАЙ БЪЛГАРИЯ</v>
      </c>
      <c r="B605" s="624" t="str">
        <f t="shared" si="40"/>
        <v>175322105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ВЗЕМАНИЯ СИПИАЙ БЪЛГАРИЯ</v>
      </c>
      <c r="B606" s="624" t="str">
        <f t="shared" si="40"/>
        <v>175322105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ВЗЕМАНИЯ СИПИАЙ БЪЛГАРИЯ</v>
      </c>
      <c r="B607" s="624" t="str">
        <f t="shared" si="40"/>
        <v>175322105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ВЗЕМАНИЯ СИПИАЙ БЪЛГАРИЯ</v>
      </c>
      <c r="B608" s="624" t="str">
        <f t="shared" si="40"/>
        <v>175322105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ВЗЕМАНИЯ СИПИАЙ БЪЛГАРИЯ</v>
      </c>
      <c r="B609" s="624" t="str">
        <f t="shared" si="40"/>
        <v>175322105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ВЗЕМАНИЯ СИПИАЙ БЪЛГАРИЯ</v>
      </c>
      <c r="B610" s="624" t="str">
        <f t="shared" si="40"/>
        <v>175322105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ВЗЕМАНИЯ СИПИАЙ БЪЛГАРИЯ</v>
      </c>
      <c r="B611" s="624" t="str">
        <f t="shared" si="40"/>
        <v>175322105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ВЗЕМАНИЯ СИПИАЙ БЪЛГАРИЯ</v>
      </c>
      <c r="B612" s="624" t="str">
        <f t="shared" si="40"/>
        <v>175322105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ВЗЕМАНИЯ СИПИАЙ БЪЛГАРИЯ</v>
      </c>
      <c r="B613" s="624" t="str">
        <f t="shared" si="40"/>
        <v>175322105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ВЗЕМАНИЯ СИПИАЙ БЪЛГАРИЯ</v>
      </c>
      <c r="B614" s="624" t="str">
        <f t="shared" si="40"/>
        <v>175322105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ВЗЕМАНИЯ СИПИАЙ БЪЛГАРИЯ</v>
      </c>
      <c r="B615" s="624" t="str">
        <f t="shared" si="40"/>
        <v>175322105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ВЗЕМАНИЯ СИПИАЙ БЪЛГАРИЯ</v>
      </c>
      <c r="B616" s="624" t="str">
        <f t="shared" si="40"/>
        <v>175322105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ВЗЕМАНИЯ СИПИАЙ БЪЛГАРИЯ</v>
      </c>
      <c r="B617" s="624" t="str">
        <f t="shared" si="40"/>
        <v>175322105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ВЗЕМАНИЯ СИПИАЙ БЪЛГАРИЯ</v>
      </c>
      <c r="B618" s="624" t="str">
        <f t="shared" si="40"/>
        <v>175322105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ВЗЕМАНИЯ СИПИАЙ БЪЛГАРИЯ</v>
      </c>
      <c r="B619" s="624" t="str">
        <f t="shared" si="40"/>
        <v>175322105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ВЗЕМАНИЯ СИПИАЙ БЪЛГАРИЯ</v>
      </c>
      <c r="B620" s="624" t="str">
        <f t="shared" si="40"/>
        <v>175322105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ВЗЕМАНИЯ СИПИАЙ БЪЛГАРИЯ</v>
      </c>
      <c r="B621" s="624" t="str">
        <f t="shared" si="40"/>
        <v>175322105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ВЗЕМАНИЯ СИПИАЙ БЪЛГАРИЯ</v>
      </c>
      <c r="B622" s="624" t="str">
        <f t="shared" si="40"/>
        <v>175322105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ВЗЕМАНИЯ СИПИАЙ БЪЛГАРИЯ</v>
      </c>
      <c r="B623" s="624" t="str">
        <f t="shared" si="40"/>
        <v>175322105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ВЗЕМАНИЯ СИПИАЙ БЪЛГАРИЯ</v>
      </c>
      <c r="B624" s="624" t="str">
        <f t="shared" si="40"/>
        <v>175322105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ВЗЕМАНИЯ СИПИАЙ БЪЛГАРИЯ</v>
      </c>
      <c r="B625" s="624" t="str">
        <f t="shared" si="40"/>
        <v>175322105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ВЗЕМАНИЯ СИПИАЙ БЪЛГАРИЯ</v>
      </c>
      <c r="B626" s="624" t="str">
        <f t="shared" si="40"/>
        <v>175322105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ВЗЕМАНИЯ СИПИАЙ БЪЛГАРИЯ</v>
      </c>
      <c r="B627" s="624" t="str">
        <f t="shared" si="40"/>
        <v>175322105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ВЗЕМАНИЯ СИПИАЙ БЪЛГАРИЯ</v>
      </c>
      <c r="B628" s="624" t="str">
        <f t="shared" si="40"/>
        <v>175322105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ВЗЕМАНИЯ СИПИАЙ БЪЛГАРИЯ</v>
      </c>
      <c r="B629" s="624" t="str">
        <f t="shared" si="40"/>
        <v>175322105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ВЗЕМАНИЯ СИПИАЙ БЪЛГАРИЯ</v>
      </c>
      <c r="B630" s="624" t="str">
        <f t="shared" si="40"/>
        <v>175322105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ВЗЕМАНИЯ СИПИАЙ БЪЛГАРИЯ</v>
      </c>
      <c r="B631" s="624" t="str">
        <f t="shared" si="40"/>
        <v>175322105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ВЗЕМАНИЯ СИПИАЙ БЪЛГАРИЯ</v>
      </c>
      <c r="B632" s="624" t="str">
        <f t="shared" si="40"/>
        <v>175322105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ВЗЕМАНИЯ СИПИАЙ БЪЛГАРИЯ</v>
      </c>
      <c r="B633" s="624" t="str">
        <f t="shared" si="40"/>
        <v>175322105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ВЗЕМАНИЯ СИПИАЙ БЪЛГАРИЯ</v>
      </c>
      <c r="B634" s="624" t="str">
        <f t="shared" si="40"/>
        <v>175322105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ВЗЕМАНИЯ СИПИАЙ БЪЛГАРИЯ</v>
      </c>
      <c r="B635" s="624" t="str">
        <f t="shared" si="40"/>
        <v>175322105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ВЗЕМАНИЯ СИПИАЙ БЪЛГАРИЯ</v>
      </c>
      <c r="B636" s="624" t="str">
        <f t="shared" si="40"/>
        <v>175322105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ВЗЕМАНИЯ СИПИАЙ БЪЛГАРИЯ</v>
      </c>
      <c r="B637" s="624" t="str">
        <f t="shared" si="40"/>
        <v>175322105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ВЗЕМАНИЯ СИПИАЙ БЪЛГАРИЯ</v>
      </c>
      <c r="B638" s="624" t="str">
        <f t="shared" si="40"/>
        <v>175322105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ВЗЕМАНИЯ СИПИАЙ БЪЛГАРИЯ</v>
      </c>
      <c r="B639" s="624" t="str">
        <f t="shared" si="40"/>
        <v>175322105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ВЗЕМАНИЯ СИПИАЙ БЪЛГАРИЯ</v>
      </c>
      <c r="B640" s="624" t="str">
        <f t="shared" si="40"/>
        <v>175322105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ВЗЕМАНИЯ СИПИАЙ БЪЛГАРИЯ</v>
      </c>
      <c r="B641" s="624" t="str">
        <f t="shared" si="40"/>
        <v>175322105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ВЗЕМАНИЯ СИПИАЙ БЪЛГАРИЯ</v>
      </c>
      <c r="B642" s="624" t="str">
        <f t="shared" si="40"/>
        <v>175322105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ВЗЕМАНИЯ СИПИАЙ БЪЛГАРИЯ</v>
      </c>
      <c r="B643" s="624" t="str">
        <f t="shared" si="40"/>
        <v>175322105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ВЗЕМАНИЯ СИПИАЙ БЪЛГАРИЯ</v>
      </c>
      <c r="B644" s="624" t="str">
        <f t="shared" si="40"/>
        <v>175322105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ВЗЕМАНИЯ СИПИАЙ БЪЛГАРИЯ</v>
      </c>
      <c r="B645" s="624" t="str">
        <f t="shared" si="40"/>
        <v>175322105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ВЗЕМАНИЯ СИПИАЙ БЪЛГАРИЯ</v>
      </c>
      <c r="B646" s="624" t="str">
        <f t="shared" si="40"/>
        <v>175322105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ВЗЕМАНИЯ СИПИАЙ БЪЛГАРИЯ</v>
      </c>
      <c r="B647" s="624" t="str">
        <f t="shared" si="40"/>
        <v>175322105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ВЗЕМАНИЯ СИПИАЙ БЪЛГАРИЯ</v>
      </c>
      <c r="B648" s="624" t="str">
        <f t="shared" si="40"/>
        <v>175322105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ВЗЕМАНИЯ СИПИАЙ БЪЛГАРИЯ</v>
      </c>
      <c r="B649" s="624" t="str">
        <f t="shared" si="40"/>
        <v>175322105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0</v>
      </c>
    </row>
    <row r="650" spans="1:8">
      <c r="A650" s="624" t="str">
        <f t="shared" si="39"/>
        <v>ВЗЕМАНИЯ СИПИАЙ БЪЛГАРИЯ</v>
      </c>
      <c r="B650" s="624" t="str">
        <f t="shared" si="40"/>
        <v>175322105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0</v>
      </c>
    </row>
    <row r="651" spans="1:8">
      <c r="A651" s="624" t="str">
        <f t="shared" si="39"/>
        <v>ВЗЕМАНИЯ СИПИАЙ БЪЛГАРИЯ</v>
      </c>
      <c r="B651" s="624" t="str">
        <f t="shared" si="40"/>
        <v>175322105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ВЗЕМАНИЯ СИПИАЙ БЪЛГАРИЯ</v>
      </c>
      <c r="B652" s="624" t="str">
        <f t="shared" si="40"/>
        <v>175322105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ВЗЕМАНИЯ СИПИАЙ БЪЛГАРИЯ</v>
      </c>
      <c r="B653" s="624" t="str">
        <f t="shared" ref="B653:B716" si="43">pdeBulstat</f>
        <v>175322105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ВЗЕМАНИЯ СИПИАЙ БЪЛГАРИЯ</v>
      </c>
      <c r="B654" s="624" t="str">
        <f t="shared" si="43"/>
        <v>175322105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ВЗЕМАНИЯ СИПИАЙ БЪЛГАРИЯ</v>
      </c>
      <c r="B655" s="624" t="str">
        <f t="shared" si="43"/>
        <v>175322105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ВЗЕМАНИЯ СИПИАЙ БЪЛГАРИЯ</v>
      </c>
      <c r="B656" s="624" t="str">
        <f t="shared" si="43"/>
        <v>175322105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ВЗЕМАНИЯ СИПИАЙ БЪЛГАРИЯ</v>
      </c>
      <c r="B657" s="624" t="str">
        <f t="shared" si="43"/>
        <v>175322105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0</v>
      </c>
    </row>
    <row r="658" spans="1:8">
      <c r="A658" s="624" t="str">
        <f t="shared" si="42"/>
        <v>ВЗЕМАНИЯ СИПИАЙ БЪЛГАРИЯ</v>
      </c>
      <c r="B658" s="624" t="str">
        <f t="shared" si="43"/>
        <v>175322105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0</v>
      </c>
    </row>
    <row r="659" spans="1:8">
      <c r="A659" s="624" t="str">
        <f t="shared" si="42"/>
        <v>ВЗЕМАНИЯ СИПИАЙ БЪЛГАРИЯ</v>
      </c>
      <c r="B659" s="624" t="str">
        <f t="shared" si="43"/>
        <v>175322105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ВЗЕМАНИЯ СИПИАЙ БЪЛГАРИЯ</v>
      </c>
      <c r="B660" s="624" t="str">
        <f t="shared" si="43"/>
        <v>175322105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ВЗЕМАНИЯ СИПИАЙ БЪЛГАРИЯ</v>
      </c>
      <c r="B661" s="624" t="str">
        <f t="shared" si="43"/>
        <v>175322105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ВЗЕМАНИЯ СИПИАЙ БЪЛГАРИЯ</v>
      </c>
      <c r="B662" s="624" t="str">
        <f t="shared" si="43"/>
        <v>175322105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ВЗЕМАНИЯ СИПИАЙ БЪЛГАРИЯ</v>
      </c>
      <c r="B663" s="624" t="str">
        <f t="shared" si="43"/>
        <v>175322105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ВЗЕМАНИЯ СИПИАЙ БЪЛГАРИЯ</v>
      </c>
      <c r="B664" s="624" t="str">
        <f t="shared" si="43"/>
        <v>175322105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ВЗЕМАНИЯ СИПИАЙ БЪЛГАРИЯ</v>
      </c>
      <c r="B665" s="624" t="str">
        <f t="shared" si="43"/>
        <v>175322105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ВЗЕМАНИЯ СИПИАЙ БЪЛГАРИЯ</v>
      </c>
      <c r="B666" s="624" t="str">
        <f t="shared" si="43"/>
        <v>175322105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ВЗЕМАНИЯ СИПИАЙ БЪЛГАРИЯ</v>
      </c>
      <c r="B667" s="624" t="str">
        <f t="shared" si="43"/>
        <v>175322105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ВЗЕМАНИЯ СИПИАЙ БЪЛГАРИЯ</v>
      </c>
      <c r="B668" s="624" t="str">
        <f t="shared" si="43"/>
        <v>175322105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0</v>
      </c>
    </row>
    <row r="669" spans="1:8">
      <c r="A669" s="624" t="str">
        <f t="shared" si="42"/>
        <v>ВЗЕМАНИЯ СИПИАЙ БЪЛГАРИЯ</v>
      </c>
      <c r="B669" s="624" t="str">
        <f t="shared" si="43"/>
        <v>175322105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ВЗЕМАНИЯ СИПИАЙ БЪЛГАРИЯ</v>
      </c>
      <c r="B670" s="624" t="str">
        <f t="shared" si="43"/>
        <v>175322105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0</v>
      </c>
    </row>
    <row r="671" spans="1:8">
      <c r="A671" s="624" t="str">
        <f t="shared" si="42"/>
        <v>ВЗЕМАНИЯ СИПИАЙ БЪЛГАРИЯ</v>
      </c>
      <c r="B671" s="624" t="str">
        <f t="shared" si="43"/>
        <v>175322105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ВЗЕМАНИЯ СИПИАЙ БЪЛГАРИЯ</v>
      </c>
      <c r="B672" s="624" t="str">
        <f t="shared" si="43"/>
        <v>175322105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ВЗЕМАНИЯ СИПИАЙ БЪЛГАРИЯ</v>
      </c>
      <c r="B673" s="624" t="str">
        <f t="shared" si="43"/>
        <v>175322105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ВЗЕМАНИЯ СИПИАЙ БЪЛГАРИЯ</v>
      </c>
      <c r="B674" s="624" t="str">
        <f t="shared" si="43"/>
        <v>175322105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ВЗЕМАНИЯ СИПИАЙ БЪЛГАРИЯ</v>
      </c>
      <c r="B675" s="624" t="str">
        <f t="shared" si="43"/>
        <v>175322105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ВЗЕМАНИЯ СИПИАЙ БЪЛГАРИЯ</v>
      </c>
      <c r="B676" s="624" t="str">
        <f t="shared" si="43"/>
        <v>175322105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ВЗЕМАНИЯ СИПИАЙ БЪЛГАРИЯ</v>
      </c>
      <c r="B677" s="624" t="str">
        <f t="shared" si="43"/>
        <v>175322105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ВЗЕМАНИЯ СИПИАЙ БЪЛГАРИЯ</v>
      </c>
      <c r="B678" s="624" t="str">
        <f t="shared" si="43"/>
        <v>175322105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ВЗЕМАНИЯ СИПИАЙ БЪЛГАРИЯ</v>
      </c>
      <c r="B679" s="624" t="str">
        <f t="shared" si="43"/>
        <v>175322105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ВЗЕМАНИЯ СИПИАЙ БЪЛГАРИЯ</v>
      </c>
      <c r="B680" s="624" t="str">
        <f t="shared" si="43"/>
        <v>175322105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ВЗЕМАНИЯ СИПИАЙ БЪЛГАРИЯ</v>
      </c>
      <c r="B681" s="624" t="str">
        <f t="shared" si="43"/>
        <v>175322105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ВЗЕМАНИЯ СИПИАЙ БЪЛГАРИЯ</v>
      </c>
      <c r="B682" s="624" t="str">
        <f t="shared" si="43"/>
        <v>175322105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ВЗЕМАНИЯ СИПИАЙ БЪЛГАРИЯ</v>
      </c>
      <c r="B683" s="624" t="str">
        <f t="shared" si="43"/>
        <v>175322105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ВЗЕМАНИЯ СИПИАЙ БЪЛГАРИЯ</v>
      </c>
      <c r="B684" s="624" t="str">
        <f t="shared" si="43"/>
        <v>175322105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ВЗЕМАНИЯ СИПИАЙ БЪЛГАРИЯ</v>
      </c>
      <c r="B685" s="624" t="str">
        <f t="shared" si="43"/>
        <v>175322105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ВЗЕМАНИЯ СИПИАЙ БЪЛГАРИЯ</v>
      </c>
      <c r="B686" s="624" t="str">
        <f t="shared" si="43"/>
        <v>175322105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ВЗЕМАНИЯ СИПИАЙ БЪЛГАРИЯ</v>
      </c>
      <c r="B687" s="624" t="str">
        <f t="shared" si="43"/>
        <v>175322105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ВЗЕМАНИЯ СИПИАЙ БЪЛГАРИЯ</v>
      </c>
      <c r="B688" s="624" t="str">
        <f t="shared" si="43"/>
        <v>175322105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ВЗЕМАНИЯ СИПИАЙ БЪЛГАРИЯ</v>
      </c>
      <c r="B689" s="624" t="str">
        <f t="shared" si="43"/>
        <v>175322105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ВЗЕМАНИЯ СИПИАЙ БЪЛГАРИЯ</v>
      </c>
      <c r="B690" s="624" t="str">
        <f t="shared" si="43"/>
        <v>175322105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ВЗЕМАНИЯ СИПИАЙ БЪЛГАРИЯ</v>
      </c>
      <c r="B691" s="624" t="str">
        <f t="shared" si="43"/>
        <v>175322105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ВЗЕМАНИЯ СИПИАЙ БЪЛГАРИЯ</v>
      </c>
      <c r="B692" s="624" t="str">
        <f t="shared" si="43"/>
        <v>175322105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ВЗЕМАНИЯ СИПИАЙ БЪЛГАРИЯ</v>
      </c>
      <c r="B693" s="624" t="str">
        <f t="shared" si="43"/>
        <v>175322105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ВЗЕМАНИЯ СИПИАЙ БЪЛГАРИЯ</v>
      </c>
      <c r="B694" s="624" t="str">
        <f t="shared" si="43"/>
        <v>175322105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ВЗЕМАНИЯ СИПИАЙ БЪЛГАРИЯ</v>
      </c>
      <c r="B695" s="624" t="str">
        <f t="shared" si="43"/>
        <v>175322105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ВЗЕМАНИЯ СИПИАЙ БЪЛГАРИЯ</v>
      </c>
      <c r="B696" s="624" t="str">
        <f t="shared" si="43"/>
        <v>175322105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ВЗЕМАНИЯ СИПИАЙ БЪЛГАРИЯ</v>
      </c>
      <c r="B697" s="624" t="str">
        <f t="shared" si="43"/>
        <v>175322105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ВЗЕМАНИЯ СИПИАЙ БЪЛГАРИЯ</v>
      </c>
      <c r="B698" s="624" t="str">
        <f t="shared" si="43"/>
        <v>175322105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ВЗЕМАНИЯ СИПИАЙ БЪЛГАРИЯ</v>
      </c>
      <c r="B699" s="624" t="str">
        <f t="shared" si="43"/>
        <v>175322105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ВЗЕМАНИЯ СИПИАЙ БЪЛГАРИЯ</v>
      </c>
      <c r="B700" s="624" t="str">
        <f t="shared" si="43"/>
        <v>175322105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0</v>
      </c>
    </row>
    <row r="701" spans="1:8">
      <c r="A701" s="624" t="str">
        <f t="shared" si="42"/>
        <v>ВЗЕМАНИЯ СИПИАЙ БЪЛГАРИЯ</v>
      </c>
      <c r="B701" s="624" t="str">
        <f t="shared" si="43"/>
        <v>175322105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ВЗЕМАНИЯ СИПИАЙ БЪЛГАРИЯ</v>
      </c>
      <c r="B702" s="624" t="str">
        <f t="shared" si="43"/>
        <v>175322105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ВЗЕМАНИЯ СИПИАЙ БЪЛГАРИЯ</v>
      </c>
      <c r="B703" s="624" t="str">
        <f t="shared" si="43"/>
        <v>175322105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ВЗЕМАНИЯ СИПИАЙ БЪЛГАРИЯ</v>
      </c>
      <c r="B704" s="624" t="str">
        <f t="shared" si="43"/>
        <v>175322105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ВЗЕМАНИЯ СИПИАЙ БЪЛГАРИЯ</v>
      </c>
      <c r="B705" s="624" t="str">
        <f t="shared" si="43"/>
        <v>175322105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ВЗЕМАНИЯ СИПИАЙ БЪЛГАРИЯ</v>
      </c>
      <c r="B706" s="624" t="str">
        <f t="shared" si="43"/>
        <v>175322105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ВЗЕМАНИЯ СИПИАЙ БЪЛГАРИЯ</v>
      </c>
      <c r="B707" s="624" t="str">
        <f t="shared" si="43"/>
        <v>175322105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ВЗЕМАНИЯ СИПИАЙ БЪЛГАРИЯ</v>
      </c>
      <c r="B708" s="624" t="str">
        <f t="shared" si="43"/>
        <v>175322105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ВЗЕМАНИЯ СИПИАЙ БЪЛГАРИЯ</v>
      </c>
      <c r="B709" s="624" t="str">
        <f t="shared" si="43"/>
        <v>175322105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ВЗЕМАНИЯ СИПИАЙ БЪЛГАРИЯ</v>
      </c>
      <c r="B710" s="624" t="str">
        <f t="shared" si="43"/>
        <v>175322105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ВЗЕМАНИЯ СИПИАЙ БЪЛГАРИЯ</v>
      </c>
      <c r="B711" s="624" t="str">
        <f t="shared" si="43"/>
        <v>175322105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ВЗЕМАНИЯ СИПИАЙ БЪЛГАРИЯ</v>
      </c>
      <c r="B712" s="624" t="str">
        <f t="shared" si="43"/>
        <v>175322105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ВЗЕМАНИЯ СИПИАЙ БЪЛГАРИЯ</v>
      </c>
      <c r="B713" s="624" t="str">
        <f t="shared" si="43"/>
        <v>175322105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ВЗЕМАНИЯ СИПИАЙ БЪЛГАРИЯ</v>
      </c>
      <c r="B714" s="624" t="str">
        <f t="shared" si="43"/>
        <v>175322105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ВЗЕМАНИЯ СИПИАЙ БЪЛГАРИЯ</v>
      </c>
      <c r="B715" s="624" t="str">
        <f t="shared" si="43"/>
        <v>175322105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ВЗЕМАНИЯ СИПИАЙ БЪЛГАРИЯ</v>
      </c>
      <c r="B716" s="624" t="str">
        <f t="shared" si="43"/>
        <v>175322105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ВЗЕМАНИЯ СИПИАЙ БЪЛГАРИЯ</v>
      </c>
      <c r="B717" s="624" t="str">
        <f t="shared" ref="B717:B780" si="46">pdeBulstat</f>
        <v>175322105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ВЗЕМАНИЯ СИПИАЙ БЪЛГАРИЯ</v>
      </c>
      <c r="B718" s="624" t="str">
        <f t="shared" si="46"/>
        <v>175322105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ВЗЕМАНИЯ СИПИАЙ БЪЛГАРИЯ</v>
      </c>
      <c r="B719" s="624" t="str">
        <f t="shared" si="46"/>
        <v>175322105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ВЗЕМАНИЯ СИПИАЙ БЪЛГАРИЯ</v>
      </c>
      <c r="B720" s="624" t="str">
        <f t="shared" si="46"/>
        <v>175322105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ВЗЕМАНИЯ СИПИАЙ БЪЛГАРИЯ</v>
      </c>
      <c r="B721" s="624" t="str">
        <f t="shared" si="46"/>
        <v>175322105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ВЗЕМАНИЯ СИПИАЙ БЪЛГАРИЯ</v>
      </c>
      <c r="B722" s="624" t="str">
        <f t="shared" si="46"/>
        <v>175322105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ВЗЕМАНИЯ СИПИАЙ БЪЛГАРИЯ</v>
      </c>
      <c r="B723" s="624" t="str">
        <f t="shared" si="46"/>
        <v>175322105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ВЗЕМАНИЯ СИПИАЙ БЪЛГАРИЯ</v>
      </c>
      <c r="B724" s="624" t="str">
        <f t="shared" si="46"/>
        <v>175322105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ВЗЕМАНИЯ СИПИАЙ БЪЛГАРИЯ</v>
      </c>
      <c r="B725" s="624" t="str">
        <f t="shared" si="46"/>
        <v>175322105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ВЗЕМАНИЯ СИПИАЙ БЪЛГАРИЯ</v>
      </c>
      <c r="B726" s="624" t="str">
        <f t="shared" si="46"/>
        <v>175322105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ВЗЕМАНИЯ СИПИАЙ БЪЛГАРИЯ</v>
      </c>
      <c r="B727" s="624" t="str">
        <f t="shared" si="46"/>
        <v>175322105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ВЗЕМАНИЯ СИПИАЙ БЪЛГАРИЯ</v>
      </c>
      <c r="B728" s="624" t="str">
        <f t="shared" si="46"/>
        <v>175322105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ВЗЕМАНИЯ СИПИАЙ БЪЛГАРИЯ</v>
      </c>
      <c r="B729" s="624" t="str">
        <f t="shared" si="46"/>
        <v>175322105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ВЗЕМАНИЯ СИПИАЙ БЪЛГАРИЯ</v>
      </c>
      <c r="B730" s="624" t="str">
        <f t="shared" si="46"/>
        <v>175322105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0</v>
      </c>
    </row>
    <row r="731" spans="1:8">
      <c r="A731" s="624" t="str">
        <f t="shared" si="45"/>
        <v>ВЗЕМАНИЯ СИПИАЙ БЪЛГАРИЯ</v>
      </c>
      <c r="B731" s="624" t="str">
        <f t="shared" si="46"/>
        <v>175322105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ВЗЕМАНИЯ СИПИАЙ БЪЛГАРИЯ</v>
      </c>
      <c r="B732" s="624" t="str">
        <f t="shared" si="46"/>
        <v>175322105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ВЗЕМАНИЯ СИПИАЙ БЪЛГАРИЯ</v>
      </c>
      <c r="B733" s="624" t="str">
        <f t="shared" si="46"/>
        <v>175322105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ВЗЕМАНИЯ СИПИАЙ БЪЛГАРИЯ</v>
      </c>
      <c r="B734" s="624" t="str">
        <f t="shared" si="46"/>
        <v>175322105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ВЗЕМАНИЯ СИПИАЙ БЪЛГАРИЯ</v>
      </c>
      <c r="B735" s="624" t="str">
        <f t="shared" si="46"/>
        <v>175322105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ВЗЕМАНИЯ СИПИАЙ БЪЛГАРИЯ</v>
      </c>
      <c r="B736" s="624" t="str">
        <f t="shared" si="46"/>
        <v>175322105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ВЗЕМАНИЯ СИПИАЙ БЪЛГАРИЯ</v>
      </c>
      <c r="B737" s="624" t="str">
        <f t="shared" si="46"/>
        <v>175322105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ВЗЕМАНИЯ СИПИАЙ БЪЛГАРИЯ</v>
      </c>
      <c r="B738" s="624" t="str">
        <f t="shared" si="46"/>
        <v>175322105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ВЗЕМАНИЯ СИПИАЙ БЪЛГАРИЯ</v>
      </c>
      <c r="B739" s="624" t="str">
        <f t="shared" si="46"/>
        <v>175322105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ВЗЕМАНИЯ СИПИАЙ БЪЛГАРИЯ</v>
      </c>
      <c r="B740" s="624" t="str">
        <f t="shared" si="46"/>
        <v>175322105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ВЗЕМАНИЯ СИПИАЙ БЪЛГАРИЯ</v>
      </c>
      <c r="B741" s="624" t="str">
        <f t="shared" si="46"/>
        <v>175322105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ВЗЕМАНИЯ СИПИАЙ БЪЛГАРИЯ</v>
      </c>
      <c r="B742" s="624" t="str">
        <f t="shared" si="46"/>
        <v>175322105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ВЗЕМАНИЯ СИПИАЙ БЪЛГАРИЯ</v>
      </c>
      <c r="B743" s="624" t="str">
        <f t="shared" si="46"/>
        <v>175322105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ВЗЕМАНИЯ СИПИАЙ БЪЛГАРИЯ</v>
      </c>
      <c r="B744" s="624" t="str">
        <f t="shared" si="46"/>
        <v>175322105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ВЗЕМАНИЯ СИПИАЙ БЪЛГАРИЯ</v>
      </c>
      <c r="B745" s="624" t="str">
        <f t="shared" si="46"/>
        <v>175322105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ВЗЕМАНИЯ СИПИАЙ БЪЛГАРИЯ</v>
      </c>
      <c r="B746" s="624" t="str">
        <f t="shared" si="46"/>
        <v>175322105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ВЗЕМАНИЯ СИПИАЙ БЪЛГАРИЯ</v>
      </c>
      <c r="B747" s="624" t="str">
        <f t="shared" si="46"/>
        <v>175322105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ВЗЕМАНИЯ СИПИАЙ БЪЛГАРИЯ</v>
      </c>
      <c r="B748" s="624" t="str">
        <f t="shared" si="46"/>
        <v>175322105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ВЗЕМАНИЯ СИПИАЙ БЪЛГАРИЯ</v>
      </c>
      <c r="B749" s="624" t="str">
        <f t="shared" si="46"/>
        <v>175322105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ВЗЕМАНИЯ СИПИАЙ БЪЛГАРИЯ</v>
      </c>
      <c r="B750" s="624" t="str">
        <f t="shared" si="46"/>
        <v>175322105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ВЗЕМАНИЯ СИПИАЙ БЪЛГАРИЯ</v>
      </c>
      <c r="B751" s="624" t="str">
        <f t="shared" si="46"/>
        <v>175322105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ВЗЕМАНИЯ СИПИАЙ БЪЛГАРИЯ</v>
      </c>
      <c r="B752" s="624" t="str">
        <f t="shared" si="46"/>
        <v>175322105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ВЗЕМАНИЯ СИПИАЙ БЪЛГАРИЯ</v>
      </c>
      <c r="B753" s="624" t="str">
        <f t="shared" si="46"/>
        <v>175322105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ВЗЕМАНИЯ СИПИАЙ БЪЛГАРИЯ</v>
      </c>
      <c r="B754" s="624" t="str">
        <f t="shared" si="46"/>
        <v>175322105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ВЗЕМАНИЯ СИПИАЙ БЪЛГАРИЯ</v>
      </c>
      <c r="B755" s="624" t="str">
        <f t="shared" si="46"/>
        <v>175322105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ВЗЕМАНИЯ СИПИАЙ БЪЛГАРИЯ</v>
      </c>
      <c r="B756" s="624" t="str">
        <f t="shared" si="46"/>
        <v>175322105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ВЗЕМАНИЯ СИПИАЙ БЪЛГАРИЯ</v>
      </c>
      <c r="B757" s="624" t="str">
        <f t="shared" si="46"/>
        <v>175322105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ВЗЕМАНИЯ СИПИАЙ БЪЛГАРИЯ</v>
      </c>
      <c r="B758" s="624" t="str">
        <f t="shared" si="46"/>
        <v>175322105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ВЗЕМАНИЯ СИПИАЙ БЪЛГАРИЯ</v>
      </c>
      <c r="B759" s="624" t="str">
        <f t="shared" si="46"/>
        <v>175322105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ВЗЕМАНИЯ СИПИАЙ БЪЛГАРИЯ</v>
      </c>
      <c r="B760" s="624" t="str">
        <f t="shared" si="46"/>
        <v>175322105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ВЗЕМАНИЯ СИПИАЙ БЪЛГАРИЯ</v>
      </c>
      <c r="B761" s="624" t="str">
        <f t="shared" si="46"/>
        <v>175322105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ВЗЕМАНИЯ СИПИАЙ БЪЛГАРИЯ</v>
      </c>
      <c r="B762" s="624" t="str">
        <f t="shared" si="46"/>
        <v>175322105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ВЗЕМАНИЯ СИПИАЙ БЪЛГАРИЯ</v>
      </c>
      <c r="B763" s="624" t="str">
        <f t="shared" si="46"/>
        <v>175322105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ВЗЕМАНИЯ СИПИАЙ БЪЛГАРИЯ</v>
      </c>
      <c r="B764" s="624" t="str">
        <f t="shared" si="46"/>
        <v>175322105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ВЗЕМАНИЯ СИПИАЙ БЪЛГАРИЯ</v>
      </c>
      <c r="B765" s="624" t="str">
        <f t="shared" si="46"/>
        <v>175322105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ВЗЕМАНИЯ СИПИАЙ БЪЛГАРИЯ</v>
      </c>
      <c r="B766" s="624" t="str">
        <f t="shared" si="46"/>
        <v>175322105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ВЗЕМАНИЯ СИПИАЙ БЪЛГАРИЯ</v>
      </c>
      <c r="B767" s="624" t="str">
        <f t="shared" si="46"/>
        <v>175322105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ВЗЕМАНИЯ СИПИАЙ БЪЛГАРИЯ</v>
      </c>
      <c r="B768" s="624" t="str">
        <f t="shared" si="46"/>
        <v>175322105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ВЗЕМАНИЯ СИПИАЙ БЪЛГАРИЯ</v>
      </c>
      <c r="B769" s="624" t="str">
        <f t="shared" si="46"/>
        <v>175322105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0</v>
      </c>
    </row>
    <row r="770" spans="1:8">
      <c r="A770" s="624" t="str">
        <f t="shared" si="45"/>
        <v>ВЗЕМАНИЯ СИПИАЙ БЪЛГАРИЯ</v>
      </c>
      <c r="B770" s="624" t="str">
        <f t="shared" si="46"/>
        <v>175322105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ВЗЕМАНИЯ СИПИАЙ БЪЛГАРИЯ</v>
      </c>
      <c r="B771" s="624" t="str">
        <f t="shared" si="46"/>
        <v>175322105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ВЗЕМАНИЯ СИПИАЙ БЪЛГАРИЯ</v>
      </c>
      <c r="B772" s="624" t="str">
        <f t="shared" si="46"/>
        <v>175322105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ВЗЕМАНИЯ СИПИАЙ БЪЛГАРИЯ</v>
      </c>
      <c r="B773" s="624" t="str">
        <f t="shared" si="46"/>
        <v>175322105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ВЗЕМАНИЯ СИПИАЙ БЪЛГАРИЯ</v>
      </c>
      <c r="B774" s="624" t="str">
        <f t="shared" si="46"/>
        <v>175322105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ВЗЕМАНИЯ СИПИАЙ БЪЛГАРИЯ</v>
      </c>
      <c r="B775" s="624" t="str">
        <f t="shared" si="46"/>
        <v>175322105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ВЗЕМАНИЯ СИПИАЙ БЪЛГАРИЯ</v>
      </c>
      <c r="B776" s="624" t="str">
        <f t="shared" si="46"/>
        <v>175322105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ВЗЕМАНИЯ СИПИАЙ БЪЛГАРИЯ</v>
      </c>
      <c r="B777" s="624" t="str">
        <f t="shared" si="46"/>
        <v>175322105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ВЗЕМАНИЯ СИПИАЙ БЪЛГАРИЯ</v>
      </c>
      <c r="B778" s="624" t="str">
        <f t="shared" si="46"/>
        <v>175322105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ВЗЕМАНИЯ СИПИАЙ БЪЛГАРИЯ</v>
      </c>
      <c r="B779" s="624" t="str">
        <f t="shared" si="46"/>
        <v>175322105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ВЗЕМАНИЯ СИПИАЙ БЪЛГАРИЯ</v>
      </c>
      <c r="B780" s="624" t="str">
        <f t="shared" si="46"/>
        <v>175322105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ВЗЕМАНИЯ СИПИАЙ БЪЛГАРИЯ</v>
      </c>
      <c r="B781" s="624" t="str">
        <f t="shared" ref="B781:B844" si="49">pdeBulstat</f>
        <v>175322105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ВЗЕМАНИЯ СИПИАЙ БЪЛГАРИЯ</v>
      </c>
      <c r="B782" s="624" t="str">
        <f t="shared" si="49"/>
        <v>175322105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ВЗЕМАНИЯ СИПИАЙ БЪЛГАРИЯ</v>
      </c>
      <c r="B783" s="624" t="str">
        <f t="shared" si="49"/>
        <v>175322105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ВЗЕМАНИЯ СИПИАЙ БЪЛГАРИЯ</v>
      </c>
      <c r="B784" s="624" t="str">
        <f t="shared" si="49"/>
        <v>175322105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ВЗЕМАНИЯ СИПИАЙ БЪЛГАРИЯ</v>
      </c>
      <c r="B785" s="624" t="str">
        <f t="shared" si="49"/>
        <v>175322105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ВЗЕМАНИЯ СИПИАЙ БЪЛГАРИЯ</v>
      </c>
      <c r="B786" s="624" t="str">
        <f t="shared" si="49"/>
        <v>175322105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ВЗЕМАНИЯ СИПИАЙ БЪЛГАРИЯ</v>
      </c>
      <c r="B787" s="624" t="str">
        <f t="shared" si="49"/>
        <v>175322105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ВЗЕМАНИЯ СИПИАЙ БЪЛГАРИЯ</v>
      </c>
      <c r="B788" s="624" t="str">
        <f t="shared" si="49"/>
        <v>175322105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ВЗЕМАНИЯ СИПИАЙ БЪЛГАРИЯ</v>
      </c>
      <c r="B789" s="624" t="str">
        <f t="shared" si="49"/>
        <v>175322105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ВЗЕМАНИЯ СИПИАЙ БЪЛГАРИЯ</v>
      </c>
      <c r="B790" s="624" t="str">
        <f t="shared" si="49"/>
        <v>175322105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0</v>
      </c>
    </row>
    <row r="791" spans="1:8">
      <c r="A791" s="624" t="str">
        <f t="shared" si="48"/>
        <v>ВЗЕМАНИЯ СИПИАЙ БЪЛГАРИЯ</v>
      </c>
      <c r="B791" s="624" t="str">
        <f t="shared" si="49"/>
        <v>175322105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ВЗЕМАНИЯ СИПИАЙ БЪЛГАРИЯ</v>
      </c>
      <c r="B792" s="624" t="str">
        <f t="shared" si="49"/>
        <v>175322105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ВЗЕМАНИЯ СИПИАЙ БЪЛГАРИЯ</v>
      </c>
      <c r="B793" s="624" t="str">
        <f t="shared" si="49"/>
        <v>175322105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ВЗЕМАНИЯ СИПИАЙ БЪЛГАРИЯ</v>
      </c>
      <c r="B794" s="624" t="str">
        <f t="shared" si="49"/>
        <v>175322105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ВЗЕМАНИЯ СИПИАЙ БЪЛГАРИЯ</v>
      </c>
      <c r="B795" s="624" t="str">
        <f t="shared" si="49"/>
        <v>175322105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ВЗЕМАНИЯ СИПИАЙ БЪЛГАРИЯ</v>
      </c>
      <c r="B796" s="624" t="str">
        <f t="shared" si="49"/>
        <v>175322105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ВЗЕМАНИЯ СИПИАЙ БЪЛГАРИЯ</v>
      </c>
      <c r="B797" s="624" t="str">
        <f t="shared" si="49"/>
        <v>175322105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ВЗЕМАНИЯ СИПИАЙ БЪЛГАРИЯ</v>
      </c>
      <c r="B798" s="624" t="str">
        <f t="shared" si="49"/>
        <v>175322105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ВЗЕМАНИЯ СИПИАЙ БЪЛГАРИЯ</v>
      </c>
      <c r="B799" s="624" t="str">
        <f t="shared" si="49"/>
        <v>175322105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ВЗЕМАНИЯ СИПИАЙ БЪЛГАРИЯ</v>
      </c>
      <c r="B800" s="624" t="str">
        <f t="shared" si="49"/>
        <v>175322105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ВЗЕМАНИЯ СИПИАЙ БЪЛГАРИЯ</v>
      </c>
      <c r="B801" s="624" t="str">
        <f t="shared" si="49"/>
        <v>175322105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ВЗЕМАНИЯ СИПИАЙ БЪЛГАРИЯ</v>
      </c>
      <c r="B802" s="624" t="str">
        <f t="shared" si="49"/>
        <v>175322105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ВЗЕМАНИЯ СИПИАЙ БЪЛГАРИЯ</v>
      </c>
      <c r="B803" s="624" t="str">
        <f t="shared" si="49"/>
        <v>175322105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ВЗЕМАНИЯ СИПИАЙ БЪЛГАРИЯ</v>
      </c>
      <c r="B804" s="624" t="str">
        <f t="shared" si="49"/>
        <v>175322105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ВЗЕМАНИЯ СИПИАЙ БЪЛГАРИЯ</v>
      </c>
      <c r="B805" s="624" t="str">
        <f t="shared" si="49"/>
        <v>175322105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ВЗЕМАНИЯ СИПИАЙ БЪЛГАРИЯ</v>
      </c>
      <c r="B806" s="624" t="str">
        <f t="shared" si="49"/>
        <v>175322105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ВЗЕМАНИЯ СИПИАЙ БЪЛГАРИЯ</v>
      </c>
      <c r="B807" s="624" t="str">
        <f t="shared" si="49"/>
        <v>175322105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ВЗЕМАНИЯ СИПИАЙ БЪЛГАРИЯ</v>
      </c>
      <c r="B808" s="624" t="str">
        <f t="shared" si="49"/>
        <v>175322105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ВЗЕМАНИЯ СИПИАЙ БЪЛГАРИЯ</v>
      </c>
      <c r="B809" s="624" t="str">
        <f t="shared" si="49"/>
        <v>175322105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ВЗЕМАНИЯ СИПИАЙ БЪЛГАРИЯ</v>
      </c>
      <c r="B810" s="624" t="str">
        <f t="shared" si="49"/>
        <v>175322105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ВЗЕМАНИЯ СИПИАЙ БЪЛГАРИЯ</v>
      </c>
      <c r="B811" s="624" t="str">
        <f t="shared" si="49"/>
        <v>175322105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ВЗЕМАНИЯ СИПИАЙ БЪЛГАРИЯ</v>
      </c>
      <c r="B812" s="624" t="str">
        <f t="shared" si="49"/>
        <v>175322105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ВЗЕМАНИЯ СИПИАЙ БЪЛГАРИЯ</v>
      </c>
      <c r="B813" s="624" t="str">
        <f t="shared" si="49"/>
        <v>175322105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ВЗЕМАНИЯ СИПИАЙ БЪЛГАРИЯ</v>
      </c>
      <c r="B814" s="624" t="str">
        <f t="shared" si="49"/>
        <v>175322105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ВЗЕМАНИЯ СИПИАЙ БЪЛГАРИЯ</v>
      </c>
      <c r="B815" s="624" t="str">
        <f t="shared" si="49"/>
        <v>175322105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ВЗЕМАНИЯ СИПИАЙ БЪЛГАРИЯ</v>
      </c>
      <c r="B816" s="624" t="str">
        <f t="shared" si="49"/>
        <v>175322105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ВЗЕМАНИЯ СИПИАЙ БЪЛГАРИЯ</v>
      </c>
      <c r="B817" s="624" t="str">
        <f t="shared" si="49"/>
        <v>175322105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ВЗЕМАНИЯ СИПИАЙ БЪЛГАРИЯ</v>
      </c>
      <c r="B818" s="624" t="str">
        <f t="shared" si="49"/>
        <v>175322105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ВЗЕМАНИЯ СИПИАЙ БЪЛГАРИЯ</v>
      </c>
      <c r="B819" s="624" t="str">
        <f t="shared" si="49"/>
        <v>175322105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ВЗЕМАНИЯ СИПИАЙ БЪЛГАРИЯ</v>
      </c>
      <c r="B820" s="624" t="str">
        <f t="shared" si="49"/>
        <v>175322105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ВЗЕМАНИЯ СИПИАЙ БЪЛГАРИЯ</v>
      </c>
      <c r="B821" s="624" t="str">
        <f t="shared" si="49"/>
        <v>175322105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ВЗЕМАНИЯ СИПИАЙ БЪЛГАРИЯ</v>
      </c>
      <c r="B822" s="624" t="str">
        <f t="shared" si="49"/>
        <v>175322105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ВЗЕМАНИЯ СИПИАЙ БЪЛГАРИЯ</v>
      </c>
      <c r="B823" s="624" t="str">
        <f t="shared" si="49"/>
        <v>175322105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ВЗЕМАНИЯ СИПИАЙ БЪЛГАРИЯ</v>
      </c>
      <c r="B824" s="624" t="str">
        <f t="shared" si="49"/>
        <v>175322105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ВЗЕМАНИЯ СИПИАЙ БЪЛГАРИЯ</v>
      </c>
      <c r="B825" s="624" t="str">
        <f t="shared" si="49"/>
        <v>175322105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ВЗЕМАНИЯ СИПИАЙ БЪЛГАРИЯ</v>
      </c>
      <c r="B826" s="624" t="str">
        <f t="shared" si="49"/>
        <v>175322105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ВЗЕМАНИЯ СИПИАЙ БЪЛГАРИЯ</v>
      </c>
      <c r="B827" s="624" t="str">
        <f t="shared" si="49"/>
        <v>175322105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ВЗЕМАНИЯ СИПИАЙ БЪЛГАРИЯ</v>
      </c>
      <c r="B828" s="624" t="str">
        <f t="shared" si="49"/>
        <v>175322105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ВЗЕМАНИЯ СИПИАЙ БЪЛГАРИЯ</v>
      </c>
      <c r="B829" s="624" t="str">
        <f t="shared" si="49"/>
        <v>175322105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ВЗЕМАНИЯ СИПИАЙ БЪЛГАРИЯ</v>
      </c>
      <c r="B830" s="624" t="str">
        <f t="shared" si="49"/>
        <v>175322105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ВЗЕМАНИЯ СИПИАЙ БЪЛГАРИЯ</v>
      </c>
      <c r="B831" s="624" t="str">
        <f t="shared" si="49"/>
        <v>175322105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ВЗЕМАНИЯ СИПИАЙ БЪЛГАРИЯ</v>
      </c>
      <c r="B832" s="624" t="str">
        <f t="shared" si="49"/>
        <v>175322105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ВЗЕМАНИЯ СИПИАЙ БЪЛГАРИЯ</v>
      </c>
      <c r="B833" s="624" t="str">
        <f t="shared" si="49"/>
        <v>175322105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ВЗЕМАНИЯ СИПИАЙ БЪЛГАРИЯ</v>
      </c>
      <c r="B834" s="624" t="str">
        <f t="shared" si="49"/>
        <v>175322105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ВЗЕМАНИЯ СИПИАЙ БЪЛГАРИЯ</v>
      </c>
      <c r="B835" s="624" t="str">
        <f t="shared" si="49"/>
        <v>175322105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ВЗЕМАНИЯ СИПИАЙ БЪЛГАРИЯ</v>
      </c>
      <c r="B836" s="624" t="str">
        <f t="shared" si="49"/>
        <v>175322105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ВЗЕМАНИЯ СИПИАЙ БЪЛГАРИЯ</v>
      </c>
      <c r="B837" s="624" t="str">
        <f t="shared" si="49"/>
        <v>175322105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ВЗЕМАНИЯ СИПИАЙ БЪЛГАРИЯ</v>
      </c>
      <c r="B838" s="624" t="str">
        <f t="shared" si="49"/>
        <v>175322105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ВЗЕМАНИЯ СИПИАЙ БЪЛГАРИЯ</v>
      </c>
      <c r="B839" s="624" t="str">
        <f t="shared" si="49"/>
        <v>175322105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ВЗЕМАНИЯ СИПИАЙ БЪЛГАРИЯ</v>
      </c>
      <c r="B840" s="624" t="str">
        <f t="shared" si="49"/>
        <v>175322105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ВЗЕМАНИЯ СИПИАЙ БЪЛГАРИЯ</v>
      </c>
      <c r="B841" s="624" t="str">
        <f t="shared" si="49"/>
        <v>175322105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ВЗЕМАНИЯ СИПИАЙ БЪЛГАРИЯ</v>
      </c>
      <c r="B842" s="624" t="str">
        <f t="shared" si="49"/>
        <v>175322105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ВЗЕМАНИЯ СИПИАЙ БЪЛГАРИЯ</v>
      </c>
      <c r="B843" s="624" t="str">
        <f t="shared" si="49"/>
        <v>175322105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ВЗЕМАНИЯ СИПИАЙ БЪЛГАРИЯ</v>
      </c>
      <c r="B844" s="624" t="str">
        <f t="shared" si="49"/>
        <v>175322105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ВЗЕМАНИЯ СИПИАЙ БЪЛГАРИЯ</v>
      </c>
      <c r="B845" s="624" t="str">
        <f t="shared" ref="B845:B910" si="52">pdeBulstat</f>
        <v>175322105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ВЗЕМАНИЯ СИПИАЙ БЪЛГАРИЯ</v>
      </c>
      <c r="B846" s="624" t="str">
        <f t="shared" si="52"/>
        <v>175322105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ВЗЕМАНИЯ СИПИАЙ БЪЛГАРИЯ</v>
      </c>
      <c r="B847" s="624" t="str">
        <f t="shared" si="52"/>
        <v>175322105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ВЗЕМАНИЯ СИПИАЙ БЪЛГАРИЯ</v>
      </c>
      <c r="B848" s="624" t="str">
        <f t="shared" si="52"/>
        <v>175322105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ВЗЕМАНИЯ СИПИАЙ БЪЛГАРИЯ</v>
      </c>
      <c r="B849" s="624" t="str">
        <f t="shared" si="52"/>
        <v>175322105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ВЗЕМАНИЯ СИПИАЙ БЪЛГАРИЯ</v>
      </c>
      <c r="B850" s="624" t="str">
        <f t="shared" si="52"/>
        <v>175322105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ВЗЕМАНИЯ СИПИАЙ БЪЛГАРИЯ</v>
      </c>
      <c r="B851" s="624" t="str">
        <f t="shared" si="52"/>
        <v>175322105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ВЗЕМАНИЯ СИПИАЙ БЪЛГАРИЯ</v>
      </c>
      <c r="B852" s="624" t="str">
        <f t="shared" si="52"/>
        <v>175322105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ВЗЕМАНИЯ СИПИАЙ БЪЛГАРИЯ</v>
      </c>
      <c r="B853" s="624" t="str">
        <f t="shared" si="52"/>
        <v>175322105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ВЗЕМАНИЯ СИПИАЙ БЪЛГАРИЯ</v>
      </c>
      <c r="B854" s="624" t="str">
        <f t="shared" si="52"/>
        <v>175322105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ВЗЕМАНИЯ СИПИАЙ БЪЛГАРИЯ</v>
      </c>
      <c r="B855" s="624" t="str">
        <f t="shared" si="52"/>
        <v>175322105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ВЗЕМАНИЯ СИПИАЙ БЪЛГАРИЯ</v>
      </c>
      <c r="B856" s="624" t="str">
        <f t="shared" si="52"/>
        <v>175322105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ВЗЕМАНИЯ СИПИАЙ БЪЛГАРИЯ</v>
      </c>
      <c r="B857" s="624" t="str">
        <f t="shared" si="52"/>
        <v>175322105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ВЗЕМАНИЯ СИПИАЙ БЪЛГАРИЯ</v>
      </c>
      <c r="B858" s="624" t="str">
        <f t="shared" si="52"/>
        <v>175322105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ВЗЕМАНИЯ СИПИАЙ БЪЛГАРИЯ</v>
      </c>
      <c r="B859" s="624" t="str">
        <f t="shared" si="52"/>
        <v>175322105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0</v>
      </c>
    </row>
    <row r="860" spans="1:8">
      <c r="A860" s="624" t="str">
        <f t="shared" si="51"/>
        <v>ВЗЕМАНИЯ СИПИАЙ БЪЛГАРИЯ</v>
      </c>
      <c r="B860" s="624" t="str">
        <f t="shared" si="52"/>
        <v>175322105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ВЗЕМАНИЯ СИПИАЙ БЪЛГАРИЯ</v>
      </c>
      <c r="B861" s="624" t="str">
        <f t="shared" si="52"/>
        <v>175322105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ВЗЕМАНИЯ СИПИАЙ БЪЛГАРИЯ</v>
      </c>
      <c r="B862" s="624" t="str">
        <f t="shared" si="52"/>
        <v>175322105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ВЗЕМАНИЯ СИПИАЙ БЪЛГАРИЯ</v>
      </c>
      <c r="B863" s="624" t="str">
        <f t="shared" si="52"/>
        <v>175322105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ВЗЕМАНИЯ СИПИАЙ БЪЛГАРИЯ</v>
      </c>
      <c r="B864" s="624" t="str">
        <f t="shared" si="52"/>
        <v>175322105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ВЗЕМАНИЯ СИПИАЙ БЪЛГАРИЯ</v>
      </c>
      <c r="B865" s="624" t="str">
        <f t="shared" si="52"/>
        <v>175322105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ВЗЕМАНИЯ СИПИАЙ БЪЛГАРИЯ</v>
      </c>
      <c r="B866" s="624" t="str">
        <f t="shared" si="52"/>
        <v>175322105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ВЗЕМАНИЯ СИПИАЙ БЪЛГАРИЯ</v>
      </c>
      <c r="B867" s="624" t="str">
        <f t="shared" si="52"/>
        <v>175322105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ВЗЕМАНИЯ СИПИАЙ БЪЛГАРИЯ</v>
      </c>
      <c r="B868" s="624" t="str">
        <f t="shared" si="52"/>
        <v>175322105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ВЗЕМАНИЯ СИПИАЙ БЪЛГАРИЯ</v>
      </c>
      <c r="B869" s="624" t="str">
        <f t="shared" si="52"/>
        <v>175322105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ВЗЕМАНИЯ СИПИАЙ БЪЛГАРИЯ</v>
      </c>
      <c r="B870" s="624" t="str">
        <f t="shared" si="52"/>
        <v>175322105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ВЗЕМАНИЯ СИПИАЙ БЪЛГАРИЯ</v>
      </c>
      <c r="B871" s="624" t="str">
        <f t="shared" si="52"/>
        <v>175322105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ВЗЕМАНИЯ СИПИАЙ БЪЛГАРИЯ</v>
      </c>
      <c r="B872" s="624" t="str">
        <f t="shared" si="52"/>
        <v>175322105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ВЗЕМАНИЯ СИПИАЙ БЪЛГАРИЯ</v>
      </c>
      <c r="B873" s="624" t="str">
        <f t="shared" si="52"/>
        <v>175322105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ВЗЕМАНИЯ СИПИАЙ БЪЛГАРИЯ</v>
      </c>
      <c r="B874" s="624" t="str">
        <f t="shared" si="52"/>
        <v>175322105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ВЗЕМАНИЯ СИПИАЙ БЪЛГАРИЯ</v>
      </c>
      <c r="B875" s="624" t="str">
        <f t="shared" si="52"/>
        <v>175322105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ВЗЕМАНИЯ СИПИАЙ БЪЛГАРИЯ</v>
      </c>
      <c r="B876" s="624" t="str">
        <f t="shared" si="52"/>
        <v>175322105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ВЗЕМАНИЯ СИПИАЙ БЪЛГАРИЯ</v>
      </c>
      <c r="B877" s="624" t="str">
        <f t="shared" si="52"/>
        <v>175322105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ВЗЕМАНИЯ СИПИАЙ БЪЛГАРИЯ</v>
      </c>
      <c r="B878" s="624" t="str">
        <f t="shared" si="52"/>
        <v>175322105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ВЗЕМАНИЯ СИПИАЙ БЪЛГАРИЯ</v>
      </c>
      <c r="B879" s="624" t="str">
        <f t="shared" si="52"/>
        <v>175322105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ВЗЕМАНИЯ СИПИАЙ БЪЛГАРИЯ</v>
      </c>
      <c r="B880" s="624" t="str">
        <f t="shared" si="52"/>
        <v>175322105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0</v>
      </c>
    </row>
    <row r="881" spans="1:8">
      <c r="A881" s="624" t="str">
        <f t="shared" si="51"/>
        <v>ВЗЕМАНИЯ СИПИАЙ БЪЛГАРИЯ</v>
      </c>
      <c r="B881" s="624" t="str">
        <f t="shared" si="52"/>
        <v>175322105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ВЗЕМАНИЯ СИПИАЙ БЪЛГАРИЯ</v>
      </c>
      <c r="B882" s="624" t="str">
        <f t="shared" si="52"/>
        <v>175322105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ВЗЕМАНИЯ СИПИАЙ БЪЛГАРИЯ</v>
      </c>
      <c r="B883" s="624" t="str">
        <f t="shared" si="52"/>
        <v>175322105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ВЗЕМАНИЯ СИПИАЙ БЪЛГАРИЯ</v>
      </c>
      <c r="B884" s="624" t="str">
        <f t="shared" si="52"/>
        <v>175322105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ВЗЕМАНИЯ СИПИАЙ БЪЛГАРИЯ</v>
      </c>
      <c r="B885" s="624" t="str">
        <f t="shared" si="52"/>
        <v>175322105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ВЗЕМАНИЯ СИПИАЙ БЪЛГАРИЯ</v>
      </c>
      <c r="B886" s="624" t="str">
        <f t="shared" si="52"/>
        <v>175322105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ВЗЕМАНИЯ СИПИАЙ БЪЛГАРИЯ</v>
      </c>
      <c r="B887" s="624" t="str">
        <f t="shared" si="52"/>
        <v>175322105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ВЗЕМАНИЯ СИПИАЙ БЪЛГАРИЯ</v>
      </c>
      <c r="B888" s="624" t="str">
        <f t="shared" si="52"/>
        <v>175322105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ВЗЕМАНИЯ СИПИАЙ БЪЛГАРИЯ</v>
      </c>
      <c r="B889" s="624" t="str">
        <f t="shared" si="52"/>
        <v>175322105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0</v>
      </c>
    </row>
    <row r="890" spans="1:8">
      <c r="A890" s="624" t="str">
        <f t="shared" si="51"/>
        <v>ВЗЕМАНИЯ СИПИАЙ БЪЛГАРИЯ</v>
      </c>
      <c r="B890" s="624" t="str">
        <f t="shared" si="52"/>
        <v>175322105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0</v>
      </c>
    </row>
    <row r="891" spans="1:8">
      <c r="A891" s="624" t="str">
        <f t="shared" si="51"/>
        <v>ВЗЕМАНИЯ СИПИАЙ БЪЛГАРИЯ</v>
      </c>
      <c r="B891" s="624" t="str">
        <f t="shared" si="52"/>
        <v>175322105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ВЗЕМАНИЯ СИПИАЙ БЪЛГАРИЯ</v>
      </c>
      <c r="B892" s="624" t="str">
        <f t="shared" si="52"/>
        <v>175322105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ВЗЕМАНИЯ СИПИАЙ БЪЛГАРИЯ</v>
      </c>
      <c r="B893" s="624" t="str">
        <f t="shared" si="52"/>
        <v>175322105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ВЗЕМАНИЯ СИПИАЙ БЪЛГАРИЯ</v>
      </c>
      <c r="B894" s="624" t="str">
        <f t="shared" si="52"/>
        <v>175322105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ВЗЕМАНИЯ СИПИАЙ БЪЛГАРИЯ</v>
      </c>
      <c r="B895" s="624" t="str">
        <f t="shared" si="52"/>
        <v>175322105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ВЗЕМАНИЯ СИПИАЙ БЪЛГАРИЯ</v>
      </c>
      <c r="B896" s="624" t="str">
        <f t="shared" si="52"/>
        <v>175322105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ВЗЕМАНИЯ СИПИАЙ БЪЛГАРИЯ</v>
      </c>
      <c r="B897" s="624" t="str">
        <f t="shared" si="52"/>
        <v>175322105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0</v>
      </c>
    </row>
    <row r="898" spans="1:8">
      <c r="A898" s="624" t="str">
        <f t="shared" si="51"/>
        <v>ВЗЕМАНИЯ СИПИАЙ БЪЛГАРИЯ</v>
      </c>
      <c r="B898" s="624" t="str">
        <f t="shared" si="52"/>
        <v>175322105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0</v>
      </c>
    </row>
    <row r="899" spans="1:8">
      <c r="A899" s="624" t="str">
        <f t="shared" si="51"/>
        <v>ВЗЕМАНИЯ СИПИАЙ БЪЛГАРИЯ</v>
      </c>
      <c r="B899" s="624" t="str">
        <f t="shared" si="52"/>
        <v>175322105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ВЗЕМАНИЯ СИПИАЙ БЪЛГАРИЯ</v>
      </c>
      <c r="B900" s="624" t="str">
        <f t="shared" si="52"/>
        <v>175322105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ВЗЕМАНИЯ СИПИАЙ БЪЛГАРИЯ</v>
      </c>
      <c r="B901" s="624" t="str">
        <f t="shared" si="52"/>
        <v>175322105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ВЗЕМАНИЯ СИПИАЙ БЪЛГАРИЯ</v>
      </c>
      <c r="B902" s="624" t="str">
        <f t="shared" si="52"/>
        <v>175322105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ВЗЕМАНИЯ СИПИАЙ БЪЛГАРИЯ</v>
      </c>
      <c r="B903" s="624" t="str">
        <f t="shared" si="52"/>
        <v>175322105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ВЗЕМАНИЯ СИПИАЙ БЪЛГАРИЯ</v>
      </c>
      <c r="B904" s="624" t="str">
        <f t="shared" si="52"/>
        <v>175322105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ВЗЕМАНИЯ СИПИАЙ БЪЛГАРИЯ</v>
      </c>
      <c r="B905" s="624" t="str">
        <f t="shared" si="52"/>
        <v>175322105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ВЗЕМАНИЯ СИПИАЙ БЪЛГАРИЯ</v>
      </c>
      <c r="B906" s="624" t="str">
        <f t="shared" si="52"/>
        <v>175322105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ВЗЕМАНИЯ СИПИАЙ БЪЛГАРИЯ</v>
      </c>
      <c r="B907" s="624" t="str">
        <f t="shared" si="52"/>
        <v>175322105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ВЗЕМАНИЯ СИПИАЙ БЪЛГАРИЯ</v>
      </c>
      <c r="B908" s="624" t="str">
        <f t="shared" si="52"/>
        <v>175322105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0</v>
      </c>
    </row>
    <row r="909" spans="1:8">
      <c r="A909" s="624" t="str">
        <f t="shared" si="51"/>
        <v>ВЗЕМАНИЯ СИПИАЙ БЪЛГАРИЯ</v>
      </c>
      <c r="B909" s="624" t="str">
        <f t="shared" si="52"/>
        <v>175322105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ВЗЕМАНИЯ СИПИАЙ БЪЛГАРИЯ</v>
      </c>
      <c r="B910" s="624" t="str">
        <f t="shared" si="52"/>
        <v>175322105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0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ВЗЕМАНИЯ СИПИАЙ БЪЛГАРИЯ</v>
      </c>
      <c r="B912" s="624" t="str">
        <f t="shared" ref="B912:B975" si="55">pdeBulstat</f>
        <v>175322105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ВЗЕМАНИЯ СИПИАЙ БЪЛГАРИЯ</v>
      </c>
      <c r="B913" s="624" t="str">
        <f t="shared" si="55"/>
        <v>175322105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ВЗЕМАНИЯ СИПИАЙ БЪЛГАРИЯ</v>
      </c>
      <c r="B914" s="624" t="str">
        <f t="shared" si="55"/>
        <v>175322105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ВЗЕМАНИЯ СИПИАЙ БЪЛГАРИЯ</v>
      </c>
      <c r="B915" s="624" t="str">
        <f t="shared" si="55"/>
        <v>175322105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ВЗЕМАНИЯ СИПИАЙ БЪЛГАРИЯ</v>
      </c>
      <c r="B916" s="624" t="str">
        <f t="shared" si="55"/>
        <v>175322105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ВЗЕМАНИЯ СИПИАЙ БЪЛГАРИЯ</v>
      </c>
      <c r="B917" s="624" t="str">
        <f t="shared" si="55"/>
        <v>175322105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ВЗЕМАНИЯ СИПИАЙ БЪЛГАРИЯ</v>
      </c>
      <c r="B918" s="624" t="str">
        <f t="shared" si="55"/>
        <v>175322105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ВЗЕМАНИЯ СИПИАЙ БЪЛГАРИЯ</v>
      </c>
      <c r="B919" s="624" t="str">
        <f t="shared" si="55"/>
        <v>175322105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ВЗЕМАНИЯ СИПИАЙ БЪЛГАРИЯ</v>
      </c>
      <c r="B920" s="624" t="str">
        <f t="shared" si="55"/>
        <v>175322105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ВЗЕМАНИЯ СИПИАЙ БЪЛГАРИЯ</v>
      </c>
      <c r="B921" s="624" t="str">
        <f t="shared" si="55"/>
        <v>175322105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ВЗЕМАНИЯ СИПИАЙ БЪЛГАРИЯ</v>
      </c>
      <c r="B922" s="624" t="str">
        <f t="shared" si="55"/>
        <v>175322105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ВЗЕМАНИЯ СИПИАЙ БЪЛГАРИЯ</v>
      </c>
      <c r="B923" s="624" t="str">
        <f t="shared" si="55"/>
        <v>175322105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0</v>
      </c>
    </row>
    <row r="924" spans="1:8">
      <c r="A924" s="624" t="str">
        <f t="shared" si="54"/>
        <v>ВЗЕМАНИЯ СИПИАЙ БЪЛГАРИЯ</v>
      </c>
      <c r="B924" s="624" t="str">
        <f t="shared" si="55"/>
        <v>175322105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0</v>
      </c>
    </row>
    <row r="925" spans="1:8">
      <c r="A925" s="624" t="str">
        <f t="shared" si="54"/>
        <v>ВЗЕМАНИЯ СИПИАЙ БЪЛГАРИЯ</v>
      </c>
      <c r="B925" s="624" t="str">
        <f t="shared" si="55"/>
        <v>175322105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ВЗЕМАНИЯ СИПИАЙ БЪЛГАРИЯ</v>
      </c>
      <c r="B926" s="624" t="str">
        <f t="shared" si="55"/>
        <v>175322105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0</v>
      </c>
    </row>
    <row r="927" spans="1:8">
      <c r="A927" s="624" t="str">
        <f t="shared" si="54"/>
        <v>ВЗЕМАНИЯ СИПИАЙ БЪЛГАРИЯ</v>
      </c>
      <c r="B927" s="624" t="str">
        <f t="shared" si="55"/>
        <v>175322105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0</v>
      </c>
    </row>
    <row r="928" spans="1:8">
      <c r="A928" s="624" t="str">
        <f t="shared" si="54"/>
        <v>ВЗЕМАНИЯ СИПИАЙ БЪЛГАРИЯ</v>
      </c>
      <c r="B928" s="624" t="str">
        <f t="shared" si="55"/>
        <v>175322105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0</v>
      </c>
    </row>
    <row r="929" spans="1:8">
      <c r="A929" s="624" t="str">
        <f t="shared" si="54"/>
        <v>ВЗЕМАНИЯ СИПИАЙ БЪЛГАРИЯ</v>
      </c>
      <c r="B929" s="624" t="str">
        <f t="shared" si="55"/>
        <v>175322105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0</v>
      </c>
    </row>
    <row r="930" spans="1:8">
      <c r="A930" s="624" t="str">
        <f t="shared" si="54"/>
        <v>ВЗЕМАНИЯ СИПИАЙ БЪЛГАРИЯ</v>
      </c>
      <c r="B930" s="624" t="str">
        <f t="shared" si="55"/>
        <v>175322105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ВЗЕМАНИЯ СИПИАЙ БЪЛГАРИЯ</v>
      </c>
      <c r="B931" s="624" t="str">
        <f t="shared" si="55"/>
        <v>175322105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ВЗЕМАНИЯ СИПИАЙ БЪЛГАРИЯ</v>
      </c>
      <c r="B932" s="624" t="str">
        <f t="shared" si="55"/>
        <v>175322105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ВЗЕМАНИЯ СИПИАЙ БЪЛГАРИЯ</v>
      </c>
      <c r="B933" s="624" t="str">
        <f t="shared" si="55"/>
        <v>175322105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ВЗЕМАНИЯ СИПИАЙ БЪЛГАРИЯ</v>
      </c>
      <c r="B934" s="624" t="str">
        <f t="shared" si="55"/>
        <v>175322105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ВЗЕМАНИЯ СИПИАЙ БЪЛГАРИЯ</v>
      </c>
      <c r="B935" s="624" t="str">
        <f t="shared" si="55"/>
        <v>175322105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ВЗЕМАНИЯ СИПИАЙ БЪЛГАРИЯ</v>
      </c>
      <c r="B936" s="624" t="str">
        <f t="shared" si="55"/>
        <v>175322105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ВЗЕМАНИЯ СИПИАЙ БЪЛГАРИЯ</v>
      </c>
      <c r="B937" s="624" t="str">
        <f t="shared" si="55"/>
        <v>175322105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0</v>
      </c>
    </row>
    <row r="938" spans="1:8">
      <c r="A938" s="624" t="str">
        <f t="shared" si="54"/>
        <v>ВЗЕМАНИЯ СИПИАЙ БЪЛГАРИЯ</v>
      </c>
      <c r="B938" s="624" t="str">
        <f t="shared" si="55"/>
        <v>175322105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ВЗЕМАНИЯ СИПИАЙ БЪЛГАРИЯ</v>
      </c>
      <c r="B939" s="624" t="str">
        <f t="shared" si="55"/>
        <v>175322105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ВЗЕМАНИЯ СИПИАЙ БЪЛГАРИЯ</v>
      </c>
      <c r="B940" s="624" t="str">
        <f t="shared" si="55"/>
        <v>175322105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ВЗЕМАНИЯ СИПИАЙ БЪЛГАРИЯ</v>
      </c>
      <c r="B941" s="624" t="str">
        <f t="shared" si="55"/>
        <v>175322105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0</v>
      </c>
    </row>
    <row r="942" spans="1:8">
      <c r="A942" s="624" t="str">
        <f t="shared" si="54"/>
        <v>ВЗЕМАНИЯ СИПИАЙ БЪЛГАРИЯ</v>
      </c>
      <c r="B942" s="624" t="str">
        <f t="shared" si="55"/>
        <v>175322105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0</v>
      </c>
    </row>
    <row r="943" spans="1:8">
      <c r="A943" s="624" t="str">
        <f t="shared" si="54"/>
        <v>ВЗЕМАНИЯ СИПИАЙ БЪЛГАРИЯ</v>
      </c>
      <c r="B943" s="624" t="str">
        <f t="shared" si="55"/>
        <v>175322105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0</v>
      </c>
    </row>
    <row r="944" spans="1:8">
      <c r="A944" s="624" t="str">
        <f t="shared" si="54"/>
        <v>ВЗЕМАНИЯ СИПИАЙ БЪЛГАРИЯ</v>
      </c>
      <c r="B944" s="624" t="str">
        <f t="shared" si="55"/>
        <v>175322105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ВЗЕМАНИЯ СИПИАЙ БЪЛГАРИЯ</v>
      </c>
      <c r="B945" s="624" t="str">
        <f t="shared" si="55"/>
        <v>175322105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ВЗЕМАНИЯ СИПИАЙ БЪЛГАРИЯ</v>
      </c>
      <c r="B946" s="624" t="str">
        <f t="shared" si="55"/>
        <v>175322105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ВЗЕМАНИЯ СИПИАЙ БЪЛГАРИЯ</v>
      </c>
      <c r="B947" s="624" t="str">
        <f t="shared" si="55"/>
        <v>175322105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ВЗЕМАНИЯ СИПИАЙ БЪЛГАРИЯ</v>
      </c>
      <c r="B948" s="624" t="str">
        <f t="shared" si="55"/>
        <v>175322105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ВЗЕМАНИЯ СИПИАЙ БЪЛГАРИЯ</v>
      </c>
      <c r="B949" s="624" t="str">
        <f t="shared" si="55"/>
        <v>175322105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ВЗЕМАНИЯ СИПИАЙ БЪЛГАРИЯ</v>
      </c>
      <c r="B950" s="624" t="str">
        <f t="shared" si="55"/>
        <v>175322105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ВЗЕМАНИЯ СИПИАЙ БЪЛГАРИЯ</v>
      </c>
      <c r="B951" s="624" t="str">
        <f t="shared" si="55"/>
        <v>175322105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ВЗЕМАНИЯ СИПИАЙ БЪЛГАРИЯ</v>
      </c>
      <c r="B952" s="624" t="str">
        <f t="shared" si="55"/>
        <v>175322105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ВЗЕМАНИЯ СИПИАЙ БЪЛГАРИЯ</v>
      </c>
      <c r="B953" s="624" t="str">
        <f t="shared" si="55"/>
        <v>175322105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ВЗЕМАНИЯ СИПИАЙ БЪЛГАРИЯ</v>
      </c>
      <c r="B954" s="624" t="str">
        <f t="shared" si="55"/>
        <v>175322105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ВЗЕМАНИЯ СИПИАЙ БЪЛГАРИЯ</v>
      </c>
      <c r="B955" s="624" t="str">
        <f t="shared" si="55"/>
        <v>175322105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0</v>
      </c>
    </row>
    <row r="956" spans="1:8">
      <c r="A956" s="624" t="str">
        <f t="shared" si="54"/>
        <v>ВЗЕМАНИЯ СИПИАЙ БЪЛГАРИЯ</v>
      </c>
      <c r="B956" s="624" t="str">
        <f t="shared" si="55"/>
        <v>175322105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0</v>
      </c>
    </row>
    <row r="957" spans="1:8">
      <c r="A957" s="624" t="str">
        <f t="shared" si="54"/>
        <v>ВЗЕМАНИЯ СИПИАЙ БЪЛГАРИЯ</v>
      </c>
      <c r="B957" s="624" t="str">
        <f t="shared" si="55"/>
        <v>175322105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ВЗЕМАНИЯ СИПИАЙ БЪЛГАРИЯ</v>
      </c>
      <c r="B958" s="624" t="str">
        <f t="shared" si="55"/>
        <v>175322105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0</v>
      </c>
    </row>
    <row r="959" spans="1:8">
      <c r="A959" s="624" t="str">
        <f t="shared" si="54"/>
        <v>ВЗЕМАНИЯ СИПИАЙ БЪЛГАРИЯ</v>
      </c>
      <c r="B959" s="624" t="str">
        <f t="shared" si="55"/>
        <v>175322105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0</v>
      </c>
    </row>
    <row r="960" spans="1:8">
      <c r="A960" s="624" t="str">
        <f t="shared" si="54"/>
        <v>ВЗЕМАНИЯ СИПИАЙ БЪЛГАРИЯ</v>
      </c>
      <c r="B960" s="624" t="str">
        <f t="shared" si="55"/>
        <v>175322105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0</v>
      </c>
    </row>
    <row r="961" spans="1:8">
      <c r="A961" s="624" t="str">
        <f t="shared" si="54"/>
        <v>ВЗЕМАНИЯ СИПИАЙ БЪЛГАРИЯ</v>
      </c>
      <c r="B961" s="624" t="str">
        <f t="shared" si="55"/>
        <v>175322105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0</v>
      </c>
    </row>
    <row r="962" spans="1:8">
      <c r="A962" s="624" t="str">
        <f t="shared" si="54"/>
        <v>ВЗЕМАНИЯ СИПИАЙ БЪЛГАРИЯ</v>
      </c>
      <c r="B962" s="624" t="str">
        <f t="shared" si="55"/>
        <v>175322105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ВЗЕМАНИЯ СИПИАЙ БЪЛГАРИЯ</v>
      </c>
      <c r="B963" s="624" t="str">
        <f t="shared" si="55"/>
        <v>175322105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ВЗЕМАНИЯ СИПИАЙ БЪЛГАРИЯ</v>
      </c>
      <c r="B964" s="624" t="str">
        <f t="shared" si="55"/>
        <v>175322105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ВЗЕМАНИЯ СИПИАЙ БЪЛГАРИЯ</v>
      </c>
      <c r="B965" s="624" t="str">
        <f t="shared" si="55"/>
        <v>175322105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ВЗЕМАНИЯ СИПИАЙ БЪЛГАРИЯ</v>
      </c>
      <c r="B966" s="624" t="str">
        <f t="shared" si="55"/>
        <v>175322105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ВЗЕМАНИЯ СИПИАЙ БЪЛГАРИЯ</v>
      </c>
      <c r="B967" s="624" t="str">
        <f t="shared" si="55"/>
        <v>175322105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ВЗЕМАНИЯ СИПИАЙ БЪЛГАРИЯ</v>
      </c>
      <c r="B968" s="624" t="str">
        <f t="shared" si="55"/>
        <v>175322105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ВЗЕМАНИЯ СИПИАЙ БЪЛГАРИЯ</v>
      </c>
      <c r="B969" s="624" t="str">
        <f t="shared" si="55"/>
        <v>175322105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0</v>
      </c>
    </row>
    <row r="970" spans="1:8">
      <c r="A970" s="624" t="str">
        <f t="shared" si="54"/>
        <v>ВЗЕМАНИЯ СИПИАЙ БЪЛГАРИЯ</v>
      </c>
      <c r="B970" s="624" t="str">
        <f t="shared" si="55"/>
        <v>175322105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ВЗЕМАНИЯ СИПИАЙ БЪЛГАРИЯ</v>
      </c>
      <c r="B971" s="624" t="str">
        <f t="shared" si="55"/>
        <v>175322105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ВЗЕМАНИЯ СИПИАЙ БЪЛГАРИЯ</v>
      </c>
      <c r="B972" s="624" t="str">
        <f t="shared" si="55"/>
        <v>175322105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ВЗЕМАНИЯ СИПИАЙ БЪЛГАРИЯ</v>
      </c>
      <c r="B973" s="624" t="str">
        <f t="shared" si="55"/>
        <v>175322105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0</v>
      </c>
    </row>
    <row r="974" spans="1:8">
      <c r="A974" s="624" t="str">
        <f t="shared" si="54"/>
        <v>ВЗЕМАНИЯ СИПИАЙ БЪЛГАРИЯ</v>
      </c>
      <c r="B974" s="624" t="str">
        <f t="shared" si="55"/>
        <v>175322105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0</v>
      </c>
    </row>
    <row r="975" spans="1:8">
      <c r="A975" s="624" t="str">
        <f t="shared" si="54"/>
        <v>ВЗЕМАНИЯ СИПИАЙ БЪЛГАРИЯ</v>
      </c>
      <c r="B975" s="624" t="str">
        <f t="shared" si="55"/>
        <v>175322105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0</v>
      </c>
    </row>
    <row r="976" spans="1:8">
      <c r="A976" s="624" t="str">
        <f t="shared" ref="A976:A1039" si="57">pdeName</f>
        <v>ВЗЕМАНИЯ СИПИАЙ БЪЛГАРИЯ</v>
      </c>
      <c r="B976" s="624" t="str">
        <f t="shared" ref="B976:B1039" si="58">pdeBulstat</f>
        <v>175322105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ВЗЕМАНИЯ СИПИАЙ БЪЛГАРИЯ</v>
      </c>
      <c r="B977" s="624" t="str">
        <f t="shared" si="58"/>
        <v>175322105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ВЗЕМАНИЯ СИПИАЙ БЪЛГАРИЯ</v>
      </c>
      <c r="B978" s="624" t="str">
        <f t="shared" si="58"/>
        <v>175322105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ВЗЕМАНИЯ СИПИАЙ БЪЛГАРИЯ</v>
      </c>
      <c r="B979" s="624" t="str">
        <f t="shared" si="58"/>
        <v>175322105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ВЗЕМАНИЯ СИПИАЙ БЪЛГАРИЯ</v>
      </c>
      <c r="B980" s="624" t="str">
        <f t="shared" si="58"/>
        <v>175322105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ВЗЕМАНИЯ СИПИАЙ БЪЛГАРИЯ</v>
      </c>
      <c r="B981" s="624" t="str">
        <f t="shared" si="58"/>
        <v>175322105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ВЗЕМАНИЯ СИПИАЙ БЪЛГАРИЯ</v>
      </c>
      <c r="B982" s="624" t="str">
        <f t="shared" si="58"/>
        <v>175322105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ВЗЕМАНИЯ СИПИАЙ БЪЛГАРИЯ</v>
      </c>
      <c r="B983" s="624" t="str">
        <f t="shared" si="58"/>
        <v>175322105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ВЗЕМАНИЯ СИПИАЙ БЪЛГАРИЯ</v>
      </c>
      <c r="B984" s="624" t="str">
        <f t="shared" si="58"/>
        <v>175322105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ВЗЕМАНИЯ СИПИАЙ БЪЛГАРИЯ</v>
      </c>
      <c r="B985" s="624" t="str">
        <f t="shared" si="58"/>
        <v>175322105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ВЗЕМАНИЯ СИПИАЙ БЪЛГАРИЯ</v>
      </c>
      <c r="B986" s="624" t="str">
        <f t="shared" si="58"/>
        <v>175322105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ВЗЕМАНИЯ СИПИАЙ БЪЛГАРИЯ</v>
      </c>
      <c r="B987" s="624" t="str">
        <f t="shared" si="58"/>
        <v>175322105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ВЗЕМАНИЯ СИПИАЙ БЪЛГАРИЯ</v>
      </c>
      <c r="B988" s="624" t="str">
        <f t="shared" si="58"/>
        <v>175322105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ВЗЕМАНИЯ СИПИАЙ БЪЛГАРИЯ</v>
      </c>
      <c r="B989" s="624" t="str">
        <f t="shared" si="58"/>
        <v>175322105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ВЗЕМАНИЯ СИПИАЙ БЪЛГАРИЯ</v>
      </c>
      <c r="B990" s="624" t="str">
        <f t="shared" si="58"/>
        <v>175322105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ВЗЕМАНИЯ СИПИАЙ БЪЛГАРИЯ</v>
      </c>
      <c r="B991" s="624" t="str">
        <f t="shared" si="58"/>
        <v>175322105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ВЗЕМАНИЯ СИПИАЙ БЪЛГАРИЯ</v>
      </c>
      <c r="B992" s="624" t="str">
        <f t="shared" si="58"/>
        <v>175322105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ВЗЕМАНИЯ СИПИАЙ БЪЛГАРИЯ</v>
      </c>
      <c r="B993" s="624" t="str">
        <f t="shared" si="58"/>
        <v>175322105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ВЗЕМАНИЯ СИПИАЙ БЪЛГАРИЯ</v>
      </c>
      <c r="B994" s="624" t="str">
        <f t="shared" si="58"/>
        <v>175322105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ВЗЕМАНИЯ СИПИАЙ БЪЛГАРИЯ</v>
      </c>
      <c r="B995" s="624" t="str">
        <f t="shared" si="58"/>
        <v>175322105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ВЗЕМАНИЯ СИПИАЙ БЪЛГАРИЯ</v>
      </c>
      <c r="B996" s="624" t="str">
        <f t="shared" si="58"/>
        <v>175322105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ВЗЕМАНИЯ СИПИАЙ БЪЛГАРИЯ</v>
      </c>
      <c r="B997" s="624" t="str">
        <f t="shared" si="58"/>
        <v>175322105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ВЗЕМАНИЯ СИПИАЙ БЪЛГАРИЯ</v>
      </c>
      <c r="B998" s="624" t="str">
        <f t="shared" si="58"/>
        <v>175322105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ВЗЕМАНИЯ СИПИАЙ БЪЛГАРИЯ</v>
      </c>
      <c r="B999" s="624" t="str">
        <f t="shared" si="58"/>
        <v>175322105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ВЗЕМАНИЯ СИПИАЙ БЪЛГАРИЯ</v>
      </c>
      <c r="B1000" s="624" t="str">
        <f t="shared" si="58"/>
        <v>175322105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ВЗЕМАНИЯ СИПИАЙ БЪЛГАРИЯ</v>
      </c>
      <c r="B1001" s="624" t="str">
        <f t="shared" si="58"/>
        <v>175322105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ВЗЕМАНИЯ СИПИАЙ БЪЛГАРИЯ</v>
      </c>
      <c r="B1002" s="624" t="str">
        <f t="shared" si="58"/>
        <v>175322105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ВЗЕМАНИЯ СИПИАЙ БЪЛГАРИЯ</v>
      </c>
      <c r="B1003" s="624" t="str">
        <f t="shared" si="58"/>
        <v>175322105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ВЗЕМАНИЯ СИПИАЙ БЪЛГАРИЯ</v>
      </c>
      <c r="B1004" s="624" t="str">
        <f t="shared" si="58"/>
        <v>175322105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ВЗЕМАНИЯ СИПИАЙ БЪЛГАРИЯ</v>
      </c>
      <c r="B1005" s="624" t="str">
        <f t="shared" si="58"/>
        <v>175322105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ВЗЕМАНИЯ СИПИАЙ БЪЛГАРИЯ</v>
      </c>
      <c r="B1006" s="624" t="str">
        <f t="shared" si="58"/>
        <v>175322105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ВЗЕМАНИЯ СИПИАЙ БЪЛГАРИЯ</v>
      </c>
      <c r="B1007" s="624" t="str">
        <f t="shared" si="58"/>
        <v>175322105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0</v>
      </c>
    </row>
    <row r="1008" spans="1:8">
      <c r="A1008" s="624" t="str">
        <f t="shared" si="57"/>
        <v>ВЗЕМАНИЯ СИПИАЙ БЪЛГАРИЯ</v>
      </c>
      <c r="B1008" s="624" t="str">
        <f t="shared" si="58"/>
        <v>175322105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ВЗЕМАНИЯ СИПИАЙ БЪЛГАРИЯ</v>
      </c>
      <c r="B1009" s="624" t="str">
        <f t="shared" si="58"/>
        <v>175322105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ВЗЕМАНИЯ СИПИАЙ БЪЛГАРИЯ</v>
      </c>
      <c r="B1010" s="624" t="str">
        <f t="shared" si="58"/>
        <v>175322105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ВЗЕМАНИЯ СИПИАЙ БЪЛГАРИЯ</v>
      </c>
      <c r="B1011" s="624" t="str">
        <f t="shared" si="58"/>
        <v>175322105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ВЗЕМАНИЯ СИПИАЙ БЪЛГАРИЯ</v>
      </c>
      <c r="B1012" s="624" t="str">
        <f t="shared" si="58"/>
        <v>175322105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0</v>
      </c>
    </row>
    <row r="1013" spans="1:8">
      <c r="A1013" s="624" t="str">
        <f t="shared" si="57"/>
        <v>ВЗЕМАНИЯ СИПИАЙ БЪЛГАРИЯ</v>
      </c>
      <c r="B1013" s="624" t="str">
        <f t="shared" si="58"/>
        <v>175322105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0</v>
      </c>
    </row>
    <row r="1014" spans="1:8">
      <c r="A1014" s="624" t="str">
        <f t="shared" si="57"/>
        <v>ВЗЕМАНИЯ СИПИАЙ БЪЛГАРИЯ</v>
      </c>
      <c r="B1014" s="624" t="str">
        <f t="shared" si="58"/>
        <v>175322105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ВЗЕМАНИЯ СИПИАЙ БЪЛГАРИЯ</v>
      </c>
      <c r="B1015" s="624" t="str">
        <f t="shared" si="58"/>
        <v>175322105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ВЗЕМАНИЯ СИПИАЙ БЪЛГАРИЯ</v>
      </c>
      <c r="B1016" s="624" t="str">
        <f t="shared" si="58"/>
        <v>175322105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ВЗЕМАНИЯ СИПИАЙ БЪЛГАРИЯ</v>
      </c>
      <c r="B1017" s="624" t="str">
        <f t="shared" si="58"/>
        <v>175322105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ВЗЕМАНИЯ СИПИАЙ БЪЛГАРИЯ</v>
      </c>
      <c r="B1018" s="624" t="str">
        <f t="shared" si="58"/>
        <v>175322105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ВЗЕМАНИЯ СИПИАЙ БЪЛГАРИЯ</v>
      </c>
      <c r="B1019" s="624" t="str">
        <f t="shared" si="58"/>
        <v>175322105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0</v>
      </c>
    </row>
    <row r="1020" spans="1:8">
      <c r="A1020" s="624" t="str">
        <f t="shared" si="57"/>
        <v>ВЗЕМАНИЯ СИПИАЙ БЪЛГАРИЯ</v>
      </c>
      <c r="B1020" s="624" t="str">
        <f t="shared" si="58"/>
        <v>175322105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ВЗЕМАНИЯ СИПИАЙ БЪЛГАРИЯ</v>
      </c>
      <c r="B1021" s="624" t="str">
        <f t="shared" si="58"/>
        <v>175322105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ВЗЕМАНИЯ СИПИАЙ БЪЛГАРИЯ</v>
      </c>
      <c r="B1022" s="624" t="str">
        <f t="shared" si="58"/>
        <v>175322105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0</v>
      </c>
    </row>
    <row r="1023" spans="1:8">
      <c r="A1023" s="624" t="str">
        <f t="shared" si="57"/>
        <v>ВЗЕМАНИЯ СИПИАЙ БЪЛГАРИЯ</v>
      </c>
      <c r="B1023" s="624" t="str">
        <f t="shared" si="58"/>
        <v>175322105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ВЗЕМАНИЯ СИПИАЙ БЪЛГАРИЯ</v>
      </c>
      <c r="B1024" s="624" t="str">
        <f t="shared" si="58"/>
        <v>175322105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0</v>
      </c>
    </row>
    <row r="1025" spans="1:8">
      <c r="A1025" s="624" t="str">
        <f t="shared" si="57"/>
        <v>ВЗЕМАНИЯ СИПИАЙ БЪЛГАРИЯ</v>
      </c>
      <c r="B1025" s="624" t="str">
        <f t="shared" si="58"/>
        <v>175322105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ВЗЕМАНИЯ СИПИАЙ БЪЛГАРИЯ</v>
      </c>
      <c r="B1026" s="624" t="str">
        <f t="shared" si="58"/>
        <v>175322105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ВЗЕМАНИЯ СИПИАЙ БЪЛГАРИЯ</v>
      </c>
      <c r="B1027" s="624" t="str">
        <f t="shared" si="58"/>
        <v>175322105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0</v>
      </c>
    </row>
    <row r="1028" spans="1:8">
      <c r="A1028" s="624" t="str">
        <f t="shared" si="57"/>
        <v>ВЗЕМАНИЯ СИПИАЙ БЪЛГАРИЯ</v>
      </c>
      <c r="B1028" s="624" t="str">
        <f t="shared" si="58"/>
        <v>175322105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0</v>
      </c>
    </row>
    <row r="1029" spans="1:8">
      <c r="A1029" s="624" t="str">
        <f t="shared" si="57"/>
        <v>ВЗЕМАНИЯ СИПИАЙ БЪЛГАРИЯ</v>
      </c>
      <c r="B1029" s="624" t="str">
        <f t="shared" si="58"/>
        <v>175322105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0</v>
      </c>
    </row>
    <row r="1030" spans="1:8">
      <c r="A1030" s="624" t="str">
        <f t="shared" si="57"/>
        <v>ВЗЕМАНИЯ СИПИАЙ БЪЛГАРИЯ</v>
      </c>
      <c r="B1030" s="624" t="str">
        <f t="shared" si="58"/>
        <v>175322105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ВЗЕМАНИЯ СИПИАЙ БЪЛГАРИЯ</v>
      </c>
      <c r="B1031" s="624" t="str">
        <f t="shared" si="58"/>
        <v>175322105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ВЗЕМАНИЯ СИПИАЙ БЪЛГАРИЯ</v>
      </c>
      <c r="B1032" s="624" t="str">
        <f t="shared" si="58"/>
        <v>175322105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ВЗЕМАНИЯ СИПИАЙ БЪЛГАРИЯ</v>
      </c>
      <c r="B1033" s="624" t="str">
        <f t="shared" si="58"/>
        <v>175322105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0</v>
      </c>
    </row>
    <row r="1034" spans="1:8">
      <c r="A1034" s="624" t="str">
        <f t="shared" si="57"/>
        <v>ВЗЕМАНИЯ СИПИАЙ БЪЛГАРИЯ</v>
      </c>
      <c r="B1034" s="624" t="str">
        <f t="shared" si="58"/>
        <v>175322105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ВЗЕМАНИЯ СИПИАЙ БЪЛГАРИЯ</v>
      </c>
      <c r="B1035" s="624" t="str">
        <f t="shared" si="58"/>
        <v>175322105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0</v>
      </c>
    </row>
    <row r="1036" spans="1:8">
      <c r="A1036" s="624" t="str">
        <f t="shared" si="57"/>
        <v>ВЗЕМАНИЯ СИПИАЙ БЪЛГАРИЯ</v>
      </c>
      <c r="B1036" s="624" t="str">
        <f t="shared" si="58"/>
        <v>175322105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ВЗЕМАНИЯ СИПИАЙ БЪЛГАРИЯ</v>
      </c>
      <c r="B1037" s="624" t="str">
        <f t="shared" si="58"/>
        <v>175322105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ВЗЕМАНИЯ СИПИАЙ БЪЛГАРИЯ</v>
      </c>
      <c r="B1038" s="624" t="str">
        <f t="shared" si="58"/>
        <v>175322105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0</v>
      </c>
    </row>
    <row r="1039" spans="1:8">
      <c r="A1039" s="624" t="str">
        <f t="shared" si="57"/>
        <v>ВЗЕМАНИЯ СИПИАЙ БЪЛГАРИЯ</v>
      </c>
      <c r="B1039" s="624" t="str">
        <f t="shared" si="58"/>
        <v>175322105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0</v>
      </c>
    </row>
    <row r="1040" spans="1:8">
      <c r="A1040" s="624" t="str">
        <f t="shared" ref="A1040:A1103" si="60">pdeName</f>
        <v>ВЗЕМАНИЯ СИПИАЙ БЪЛГАРИЯ</v>
      </c>
      <c r="B1040" s="624" t="str">
        <f t="shared" ref="B1040:B1103" si="61">pdeBulstat</f>
        <v>175322105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0</v>
      </c>
    </row>
    <row r="1041" spans="1:8">
      <c r="A1041" s="624" t="str">
        <f t="shared" si="60"/>
        <v>ВЗЕМАНИЯ СИПИАЙ БЪЛГАРИЯ</v>
      </c>
      <c r="B1041" s="624" t="str">
        <f t="shared" si="61"/>
        <v>175322105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ВЗЕМАНИЯ СИПИАЙ БЪЛГАРИЯ</v>
      </c>
      <c r="B1042" s="624" t="str">
        <f t="shared" si="61"/>
        <v>175322105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0</v>
      </c>
    </row>
    <row r="1043" spans="1:8">
      <c r="A1043" s="624" t="str">
        <f t="shared" si="60"/>
        <v>ВЗЕМАНИЯ СИПИАЙ БЪЛГАРИЯ</v>
      </c>
      <c r="B1043" s="624" t="str">
        <f t="shared" si="61"/>
        <v>175322105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0</v>
      </c>
    </row>
    <row r="1044" spans="1:8">
      <c r="A1044" s="624" t="str">
        <f t="shared" si="60"/>
        <v>ВЗЕМАНИЯ СИПИАЙ БЪЛГАРИЯ</v>
      </c>
      <c r="B1044" s="624" t="str">
        <f t="shared" si="61"/>
        <v>175322105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ВЗЕМАНИЯ СИПИАЙ БЪЛГАРИЯ</v>
      </c>
      <c r="B1045" s="624" t="str">
        <f t="shared" si="61"/>
        <v>175322105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ВЗЕМАНИЯ СИПИАЙ БЪЛГАРИЯ</v>
      </c>
      <c r="B1046" s="624" t="str">
        <f t="shared" si="61"/>
        <v>175322105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0</v>
      </c>
    </row>
    <row r="1047" spans="1:8">
      <c r="A1047" s="624" t="str">
        <f t="shared" si="60"/>
        <v>ВЗЕМАНИЯ СИПИАЙ БЪЛГАРИЯ</v>
      </c>
      <c r="B1047" s="624" t="str">
        <f t="shared" si="61"/>
        <v>175322105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0</v>
      </c>
    </row>
    <row r="1048" spans="1:8">
      <c r="A1048" s="624" t="str">
        <f t="shared" si="60"/>
        <v>ВЗЕМАНИЯ СИПИАЙ БЪЛГАРИЯ</v>
      </c>
      <c r="B1048" s="624" t="str">
        <f t="shared" si="61"/>
        <v>175322105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0</v>
      </c>
    </row>
    <row r="1049" spans="1:8">
      <c r="A1049" s="624" t="str">
        <f t="shared" si="60"/>
        <v>ВЗЕМАНИЯ СИПИАЙ БЪЛГАРИЯ</v>
      </c>
      <c r="B1049" s="624" t="str">
        <f t="shared" si="61"/>
        <v>175322105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0</v>
      </c>
    </row>
    <row r="1050" spans="1:8">
      <c r="A1050" s="624" t="str">
        <f t="shared" si="60"/>
        <v>ВЗЕМАНИЯ СИПИАЙ БЪЛГАРИЯ</v>
      </c>
      <c r="B1050" s="624" t="str">
        <f t="shared" si="61"/>
        <v>175322105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0</v>
      </c>
    </row>
    <row r="1051" spans="1:8">
      <c r="A1051" s="624" t="str">
        <f t="shared" si="60"/>
        <v>ВЗЕМАНИЯ СИПИАЙ БЪЛГАРИЯ</v>
      </c>
      <c r="B1051" s="624" t="str">
        <f t="shared" si="61"/>
        <v>175322105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ВЗЕМАНИЯ СИПИАЙ БЪЛГАРИЯ</v>
      </c>
      <c r="B1052" s="624" t="str">
        <f t="shared" si="61"/>
        <v>175322105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ВЗЕМАНИЯ СИПИАЙ БЪЛГАРИЯ</v>
      </c>
      <c r="B1053" s="624" t="str">
        <f t="shared" si="61"/>
        <v>175322105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ВЗЕМАНИЯ СИПИАЙ БЪЛГАРИЯ</v>
      </c>
      <c r="B1054" s="624" t="str">
        <f t="shared" si="61"/>
        <v>175322105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ВЗЕМАНИЯ СИПИАЙ БЪЛГАРИЯ</v>
      </c>
      <c r="B1055" s="624" t="str">
        <f t="shared" si="61"/>
        <v>175322105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ВЗЕМАНИЯ СИПИАЙ БЪЛГАРИЯ</v>
      </c>
      <c r="B1056" s="624" t="str">
        <f t="shared" si="61"/>
        <v>175322105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ВЗЕМАНИЯ СИПИАЙ БЪЛГАРИЯ</v>
      </c>
      <c r="B1057" s="624" t="str">
        <f t="shared" si="61"/>
        <v>175322105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ВЗЕМАНИЯ СИПИАЙ БЪЛГАРИЯ</v>
      </c>
      <c r="B1058" s="624" t="str">
        <f t="shared" si="61"/>
        <v>175322105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ВЗЕМАНИЯ СИПИАЙ БЪЛГАРИЯ</v>
      </c>
      <c r="B1059" s="624" t="str">
        <f t="shared" si="61"/>
        <v>175322105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ВЗЕМАНИЯ СИПИАЙ БЪЛГАРИЯ</v>
      </c>
      <c r="B1060" s="624" t="str">
        <f t="shared" si="61"/>
        <v>175322105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ВЗЕМАНИЯ СИПИАЙ БЪЛГАРИЯ</v>
      </c>
      <c r="B1061" s="624" t="str">
        <f t="shared" si="61"/>
        <v>175322105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ВЗЕМАНИЯ СИПИАЙ БЪЛГАРИЯ</v>
      </c>
      <c r="B1062" s="624" t="str">
        <f t="shared" si="61"/>
        <v>175322105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ВЗЕМАНИЯ СИПИАЙ БЪЛГАРИЯ</v>
      </c>
      <c r="B1063" s="624" t="str">
        <f t="shared" si="61"/>
        <v>175322105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ВЗЕМАНИЯ СИПИАЙ БЪЛГАРИЯ</v>
      </c>
      <c r="B1064" s="624" t="str">
        <f t="shared" si="61"/>
        <v>175322105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ВЗЕМАНИЯ СИПИАЙ БЪЛГАРИЯ</v>
      </c>
      <c r="B1065" s="624" t="str">
        <f t="shared" si="61"/>
        <v>175322105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ВЗЕМАНИЯ СИПИАЙ БЪЛГАРИЯ</v>
      </c>
      <c r="B1066" s="624" t="str">
        <f t="shared" si="61"/>
        <v>175322105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ВЗЕМАНИЯ СИПИАЙ БЪЛГАРИЯ</v>
      </c>
      <c r="B1067" s="624" t="str">
        <f t="shared" si="61"/>
        <v>175322105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0</v>
      </c>
    </row>
    <row r="1068" spans="1:8">
      <c r="A1068" s="624" t="str">
        <f t="shared" si="60"/>
        <v>ВЗЕМАНИЯ СИПИАЙ БЪЛГАРИЯ</v>
      </c>
      <c r="B1068" s="624" t="str">
        <f t="shared" si="61"/>
        <v>175322105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ВЗЕМАНИЯ СИПИАЙ БЪЛГАРИЯ</v>
      </c>
      <c r="B1069" s="624" t="str">
        <f t="shared" si="61"/>
        <v>175322105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ВЗЕМАНИЯ СИПИАЙ БЪЛГАРИЯ</v>
      </c>
      <c r="B1070" s="624" t="str">
        <f t="shared" si="61"/>
        <v>175322105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0</v>
      </c>
    </row>
    <row r="1071" spans="1:8">
      <c r="A1071" s="624" t="str">
        <f t="shared" si="60"/>
        <v>ВЗЕМАНИЯ СИПИАЙ БЪЛГАРИЯ</v>
      </c>
      <c r="B1071" s="624" t="str">
        <f t="shared" si="61"/>
        <v>175322105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0</v>
      </c>
    </row>
    <row r="1072" spans="1:8">
      <c r="A1072" s="624" t="str">
        <f t="shared" si="60"/>
        <v>ВЗЕМАНИЯ СИПИАЙ БЪЛГАРИЯ</v>
      </c>
      <c r="B1072" s="624" t="str">
        <f t="shared" si="61"/>
        <v>175322105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0</v>
      </c>
    </row>
    <row r="1073" spans="1:8">
      <c r="A1073" s="624" t="str">
        <f t="shared" si="60"/>
        <v>ВЗЕМАНИЯ СИПИАЙ БЪЛГАРИЯ</v>
      </c>
      <c r="B1073" s="624" t="str">
        <f t="shared" si="61"/>
        <v>175322105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ВЗЕМАНИЯ СИПИАЙ БЪЛГАРИЯ</v>
      </c>
      <c r="B1074" s="624" t="str">
        <f t="shared" si="61"/>
        <v>175322105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ВЗЕМАНИЯ СИПИАЙ БЪЛГАРИЯ</v>
      </c>
      <c r="B1075" s="624" t="str">
        <f t="shared" si="61"/>
        <v>175322105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ВЗЕМАНИЯ СИПИАЙ БЪЛГАРИЯ</v>
      </c>
      <c r="B1076" s="624" t="str">
        <f t="shared" si="61"/>
        <v>175322105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0</v>
      </c>
    </row>
    <row r="1077" spans="1:8">
      <c r="A1077" s="624" t="str">
        <f t="shared" si="60"/>
        <v>ВЗЕМАНИЯ СИПИАЙ БЪЛГАРИЯ</v>
      </c>
      <c r="B1077" s="624" t="str">
        <f t="shared" si="61"/>
        <v>175322105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ВЗЕМАНИЯ СИПИАЙ БЪЛГАРИЯ</v>
      </c>
      <c r="B1078" s="624" t="str">
        <f t="shared" si="61"/>
        <v>175322105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0</v>
      </c>
    </row>
    <row r="1079" spans="1:8">
      <c r="A1079" s="624" t="str">
        <f t="shared" si="60"/>
        <v>ВЗЕМАНИЯ СИПИАЙ БЪЛГАРИЯ</v>
      </c>
      <c r="B1079" s="624" t="str">
        <f t="shared" si="61"/>
        <v>175322105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ВЗЕМАНИЯ СИПИАЙ БЪЛГАРИЯ</v>
      </c>
      <c r="B1080" s="624" t="str">
        <f t="shared" si="61"/>
        <v>175322105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ВЗЕМАНИЯ СИПИАЙ БЪЛГАРИЯ</v>
      </c>
      <c r="B1081" s="624" t="str">
        <f t="shared" si="61"/>
        <v>175322105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0</v>
      </c>
    </row>
    <row r="1082" spans="1:8">
      <c r="A1082" s="624" t="str">
        <f t="shared" si="60"/>
        <v>ВЗЕМАНИЯ СИПИАЙ БЪЛГАРИЯ</v>
      </c>
      <c r="B1082" s="624" t="str">
        <f t="shared" si="61"/>
        <v>175322105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0</v>
      </c>
    </row>
    <row r="1083" spans="1:8">
      <c r="A1083" s="624" t="str">
        <f t="shared" si="60"/>
        <v>ВЗЕМАНИЯ СИПИАЙ БЪЛГАРИЯ</v>
      </c>
      <c r="B1083" s="624" t="str">
        <f t="shared" si="61"/>
        <v>175322105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0</v>
      </c>
    </row>
    <row r="1084" spans="1:8">
      <c r="A1084" s="624" t="str">
        <f t="shared" si="60"/>
        <v>ВЗЕМАНИЯ СИПИАЙ БЪЛГАРИЯ</v>
      </c>
      <c r="B1084" s="624" t="str">
        <f t="shared" si="61"/>
        <v>175322105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ВЗЕМАНИЯ СИПИАЙ БЪЛГАРИЯ</v>
      </c>
      <c r="B1085" s="624" t="str">
        <f t="shared" si="61"/>
        <v>175322105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0</v>
      </c>
    </row>
    <row r="1086" spans="1:8">
      <c r="A1086" s="624" t="str">
        <f t="shared" si="60"/>
        <v>ВЗЕМАНИЯ СИПИАЙ БЪЛГАРИЯ</v>
      </c>
      <c r="B1086" s="624" t="str">
        <f t="shared" si="61"/>
        <v>175322105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0</v>
      </c>
    </row>
    <row r="1087" spans="1:8">
      <c r="A1087" s="624" t="str">
        <f t="shared" si="60"/>
        <v>ВЗЕМАНИЯ СИПИАЙ БЪЛГАРИЯ</v>
      </c>
      <c r="B1087" s="624" t="str">
        <f t="shared" si="61"/>
        <v>175322105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ВЗЕМАНИЯ СИПИАЙ БЪЛГАРИЯ</v>
      </c>
      <c r="B1088" s="624" t="str">
        <f t="shared" si="61"/>
        <v>175322105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ВЗЕМАНИЯ СИПИАЙ БЪЛГАРИЯ</v>
      </c>
      <c r="B1089" s="624" t="str">
        <f t="shared" si="61"/>
        <v>175322105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0</v>
      </c>
    </row>
    <row r="1090" spans="1:8">
      <c r="A1090" s="624" t="str">
        <f t="shared" si="60"/>
        <v>ВЗЕМАНИЯ СИПИАЙ БЪЛГАРИЯ</v>
      </c>
      <c r="B1090" s="624" t="str">
        <f t="shared" si="61"/>
        <v>175322105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0</v>
      </c>
    </row>
    <row r="1091" spans="1:8">
      <c r="A1091" s="624" t="str">
        <f t="shared" si="60"/>
        <v>ВЗЕМАНИЯ СИПИАЙ БЪЛГАРИЯ</v>
      </c>
      <c r="B1091" s="624" t="str">
        <f t="shared" si="61"/>
        <v>175322105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0</v>
      </c>
    </row>
    <row r="1092" spans="1:8">
      <c r="A1092" s="624" t="str">
        <f t="shared" si="60"/>
        <v>ВЗЕМАНИЯ СИПИАЙ БЪЛГАРИЯ</v>
      </c>
      <c r="B1092" s="624" t="str">
        <f t="shared" si="61"/>
        <v>175322105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0</v>
      </c>
    </row>
    <row r="1093" spans="1:8">
      <c r="A1093" s="624" t="str">
        <f t="shared" si="60"/>
        <v>ВЗЕМАНИЯ СИПИАЙ БЪЛГАРИЯ</v>
      </c>
      <c r="B1093" s="624" t="str">
        <f t="shared" si="61"/>
        <v>175322105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0</v>
      </c>
    </row>
    <row r="1094" spans="1:8">
      <c r="A1094" s="624" t="str">
        <f t="shared" si="60"/>
        <v>ВЗЕМАНИЯ СИПИАЙ БЪЛГАРИЯ</v>
      </c>
      <c r="B1094" s="624" t="str">
        <f t="shared" si="61"/>
        <v>175322105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ВЗЕМАНИЯ СИПИАЙ БЪЛГАРИЯ</v>
      </c>
      <c r="B1095" s="624" t="str">
        <f t="shared" si="61"/>
        <v>175322105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ВЗЕМАНИЯ СИПИАЙ БЪЛГАРИЯ</v>
      </c>
      <c r="B1096" s="624" t="str">
        <f t="shared" si="61"/>
        <v>175322105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ВЗЕМАНИЯ СИПИАЙ БЪЛГАРИЯ</v>
      </c>
      <c r="B1097" s="624" t="str">
        <f t="shared" si="61"/>
        <v>175322105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ВЗЕМАНИЯ СИПИАЙ БЪЛГАРИЯ</v>
      </c>
      <c r="B1098" s="624" t="str">
        <f t="shared" si="61"/>
        <v>175322105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0</v>
      </c>
    </row>
    <row r="1099" spans="1:8">
      <c r="A1099" s="624" t="str">
        <f t="shared" si="60"/>
        <v>ВЗЕМАНИЯ СИПИАЙ БЪЛГАРИЯ</v>
      </c>
      <c r="B1099" s="624" t="str">
        <f t="shared" si="61"/>
        <v>175322105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0</v>
      </c>
    </row>
    <row r="1100" spans="1:8">
      <c r="A1100" s="624" t="str">
        <f t="shared" si="60"/>
        <v>ВЗЕМАНИЯ СИПИАЙ БЪЛГАРИЯ</v>
      </c>
      <c r="B1100" s="624" t="str">
        <f t="shared" si="61"/>
        <v>175322105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ВЗЕМАНИЯ СИПИАЙ БЪЛГАРИЯ</v>
      </c>
      <c r="B1101" s="624" t="str">
        <f t="shared" si="61"/>
        <v>175322105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ВЗЕМАНИЯ СИПИАЙ БЪЛГАРИЯ</v>
      </c>
      <c r="B1102" s="624" t="str">
        <f t="shared" si="61"/>
        <v>175322105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ВЗЕМАНИЯ СИПИАЙ БЪЛГАРИЯ</v>
      </c>
      <c r="B1103" s="624" t="str">
        <f t="shared" si="61"/>
        <v>175322105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ВЗЕМАНИЯ СИПИАЙ БЪЛГАРИЯ</v>
      </c>
      <c r="B1104" s="624" t="str">
        <f t="shared" ref="B1104:B1167" si="64">pdeBulstat</f>
        <v>175322105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ВЗЕМАНИЯ СИПИАЙ БЪЛГАРИЯ</v>
      </c>
      <c r="B1105" s="624" t="str">
        <f t="shared" si="64"/>
        <v>175322105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0</v>
      </c>
    </row>
    <row r="1106" spans="1:8">
      <c r="A1106" s="624" t="str">
        <f t="shared" si="63"/>
        <v>ВЗЕМАНИЯ СИПИАЙ БЪЛГАРИЯ</v>
      </c>
      <c r="B1106" s="624" t="str">
        <f t="shared" si="64"/>
        <v>175322105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ВЗЕМАНИЯ СИПИАЙ БЪЛГАРИЯ</v>
      </c>
      <c r="B1107" s="624" t="str">
        <f t="shared" si="64"/>
        <v>175322105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ВЗЕМАНИЯ СИПИАЙ БЪЛГАРИЯ</v>
      </c>
      <c r="B1108" s="624" t="str">
        <f t="shared" si="64"/>
        <v>175322105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0</v>
      </c>
    </row>
    <row r="1109" spans="1:8">
      <c r="A1109" s="624" t="str">
        <f t="shared" si="63"/>
        <v>ВЗЕМАНИЯ СИПИАЙ БЪЛГАРИЯ</v>
      </c>
      <c r="B1109" s="624" t="str">
        <f t="shared" si="64"/>
        <v>175322105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ВЗЕМАНИЯ СИПИАЙ БЪЛГАРИЯ</v>
      </c>
      <c r="B1110" s="624" t="str">
        <f t="shared" si="64"/>
        <v>175322105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ВЗЕМАНИЯ СИПИАЙ БЪЛГАРИЯ</v>
      </c>
      <c r="B1111" s="624" t="str">
        <f t="shared" si="64"/>
        <v>175322105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ВЗЕМАНИЯ СИПИАЙ БЪЛГАРИЯ</v>
      </c>
      <c r="B1112" s="624" t="str">
        <f t="shared" si="64"/>
        <v>175322105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ВЗЕМАНИЯ СИПИАЙ БЪЛГАРИЯ</v>
      </c>
      <c r="B1113" s="624" t="str">
        <f t="shared" si="64"/>
        <v>175322105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ВЗЕМАНИЯ СИПИАЙ БЪЛГАРИЯ</v>
      </c>
      <c r="B1114" s="624" t="str">
        <f t="shared" si="64"/>
        <v>175322105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ВЗЕМАНИЯ СИПИАЙ БЪЛГАРИЯ</v>
      </c>
      <c r="B1115" s="624" t="str">
        <f t="shared" si="64"/>
        <v>175322105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ВЗЕМАНИЯ СИПИАЙ БЪЛГАРИЯ</v>
      </c>
      <c r="B1116" s="624" t="str">
        <f t="shared" si="64"/>
        <v>175322105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ВЗЕМАНИЯ СИПИАЙ БЪЛГАРИЯ</v>
      </c>
      <c r="B1117" s="624" t="str">
        <f t="shared" si="64"/>
        <v>175322105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ВЗЕМАНИЯ СИПИАЙ БЪЛГАРИЯ</v>
      </c>
      <c r="B1118" s="624" t="str">
        <f t="shared" si="64"/>
        <v>175322105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ВЗЕМАНИЯ СИПИАЙ БЪЛГАРИЯ</v>
      </c>
      <c r="B1119" s="624" t="str">
        <f t="shared" si="64"/>
        <v>175322105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ВЗЕМАНИЯ СИПИАЙ БЪЛГАРИЯ</v>
      </c>
      <c r="B1120" s="624" t="str">
        <f t="shared" si="64"/>
        <v>175322105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ВЗЕМАНИЯ СИПИАЙ БЪЛГАРИЯ</v>
      </c>
      <c r="B1121" s="624" t="str">
        <f t="shared" si="64"/>
        <v>175322105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ВЗЕМАНИЯ СИПИАЙ БЪЛГАРИЯ</v>
      </c>
      <c r="B1122" s="624" t="str">
        <f t="shared" si="64"/>
        <v>175322105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ВЗЕМАНИЯ СИПИАЙ БЪЛГАРИЯ</v>
      </c>
      <c r="B1123" s="624" t="str">
        <f t="shared" si="64"/>
        <v>175322105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ВЗЕМАНИЯ СИПИАЙ БЪЛГАРИЯ</v>
      </c>
      <c r="B1124" s="624" t="str">
        <f t="shared" si="64"/>
        <v>175322105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ВЗЕМАНИЯ СИПИАЙ БЪЛГАРИЯ</v>
      </c>
      <c r="B1125" s="624" t="str">
        <f t="shared" si="64"/>
        <v>175322105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ВЗЕМАНИЯ СИПИАЙ БЪЛГАРИЯ</v>
      </c>
      <c r="B1126" s="624" t="str">
        <f t="shared" si="64"/>
        <v>175322105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ВЗЕМАНИЯ СИПИАЙ БЪЛГАРИЯ</v>
      </c>
      <c r="B1127" s="624" t="str">
        <f t="shared" si="64"/>
        <v>175322105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ВЗЕМАНИЯ СИПИАЙ БЪЛГАРИЯ</v>
      </c>
      <c r="B1128" s="624" t="str">
        <f t="shared" si="64"/>
        <v>175322105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ВЗЕМАНИЯ СИПИАЙ БЪЛГАРИЯ</v>
      </c>
      <c r="B1129" s="624" t="str">
        <f t="shared" si="64"/>
        <v>175322105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ВЗЕМАНИЯ СИПИАЙ БЪЛГАРИЯ</v>
      </c>
      <c r="B1130" s="624" t="str">
        <f t="shared" si="64"/>
        <v>175322105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ВЗЕМАНИЯ СИПИАЙ БЪЛГАРИЯ</v>
      </c>
      <c r="B1131" s="624" t="str">
        <f t="shared" si="64"/>
        <v>175322105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ВЗЕМАНИЯ СИПИАЙ БЪЛГАРИЯ</v>
      </c>
      <c r="B1132" s="624" t="str">
        <f t="shared" si="64"/>
        <v>175322105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ВЗЕМАНИЯ СИПИАЙ БЪЛГАРИЯ</v>
      </c>
      <c r="B1133" s="624" t="str">
        <f t="shared" si="64"/>
        <v>175322105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ВЗЕМАНИЯ СИПИАЙ БЪЛГАРИЯ</v>
      </c>
      <c r="B1134" s="624" t="str">
        <f t="shared" si="64"/>
        <v>175322105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ВЗЕМАНИЯ СИПИАЙ БЪЛГАРИЯ</v>
      </c>
      <c r="B1135" s="624" t="str">
        <f t="shared" si="64"/>
        <v>175322105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ВЗЕМАНИЯ СИПИАЙ БЪЛГАРИЯ</v>
      </c>
      <c r="B1136" s="624" t="str">
        <f t="shared" si="64"/>
        <v>175322105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0</v>
      </c>
    </row>
    <row r="1137" spans="1:8">
      <c r="A1137" s="624" t="str">
        <f t="shared" si="63"/>
        <v>ВЗЕМАНИЯ СИПИАЙ БЪЛГАРИЯ</v>
      </c>
      <c r="B1137" s="624" t="str">
        <f t="shared" si="64"/>
        <v>175322105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ВЗЕМАНИЯ СИПИАЙ БЪЛГАРИЯ</v>
      </c>
      <c r="B1138" s="624" t="str">
        <f t="shared" si="64"/>
        <v>175322105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ВЗЕМАНИЯ СИПИАЙ БЪЛГАРИЯ</v>
      </c>
      <c r="B1139" s="624" t="str">
        <f t="shared" si="64"/>
        <v>175322105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ВЗЕМАНИЯ СИПИАЙ БЪЛГАРИЯ</v>
      </c>
      <c r="B1140" s="624" t="str">
        <f t="shared" si="64"/>
        <v>175322105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ВЗЕМАНИЯ СИПИАЙ БЪЛГАРИЯ</v>
      </c>
      <c r="B1141" s="624" t="str">
        <f t="shared" si="64"/>
        <v>175322105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ВЗЕМАНИЯ СИПИАЙ БЪЛГАРИЯ</v>
      </c>
      <c r="B1142" s="624" t="str">
        <f t="shared" si="64"/>
        <v>175322105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ВЗЕМАНИЯ СИПИАЙ БЪЛГАРИЯ</v>
      </c>
      <c r="B1143" s="624" t="str">
        <f t="shared" si="64"/>
        <v>175322105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ВЗЕМАНИЯ СИПИАЙ БЪЛГАРИЯ</v>
      </c>
      <c r="B1144" s="624" t="str">
        <f t="shared" si="64"/>
        <v>175322105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ВЗЕМАНИЯ СИПИАЙ БЪЛГАРИЯ</v>
      </c>
      <c r="B1145" s="624" t="str">
        <f t="shared" si="64"/>
        <v>175322105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ВЗЕМАНИЯ СИПИАЙ БЪЛГАРИЯ</v>
      </c>
      <c r="B1146" s="624" t="str">
        <f t="shared" si="64"/>
        <v>175322105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ВЗЕМАНИЯ СИПИАЙ БЪЛГАРИЯ</v>
      </c>
      <c r="B1147" s="624" t="str">
        <f t="shared" si="64"/>
        <v>175322105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ВЗЕМАНИЯ СИПИАЙ БЪЛГАРИЯ</v>
      </c>
      <c r="B1148" s="624" t="str">
        <f t="shared" si="64"/>
        <v>175322105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ВЗЕМАНИЯ СИПИАЙ БЪЛГАРИЯ</v>
      </c>
      <c r="B1149" s="624" t="str">
        <f t="shared" si="64"/>
        <v>175322105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ВЗЕМАНИЯ СИПИАЙ БЪЛГАРИЯ</v>
      </c>
      <c r="B1150" s="624" t="str">
        <f t="shared" si="64"/>
        <v>175322105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ВЗЕМАНИЯ СИПИАЙ БЪЛГАРИЯ</v>
      </c>
      <c r="B1151" s="624" t="str">
        <f t="shared" si="64"/>
        <v>175322105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ВЗЕМАНИЯ СИПИАЙ БЪЛГАРИЯ</v>
      </c>
      <c r="B1152" s="624" t="str">
        <f t="shared" si="64"/>
        <v>175322105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ВЗЕМАНИЯ СИПИАЙ БЪЛГАРИЯ</v>
      </c>
      <c r="B1153" s="624" t="str">
        <f t="shared" si="64"/>
        <v>175322105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ВЗЕМАНИЯ СИПИАЙ БЪЛГАРИЯ</v>
      </c>
      <c r="B1154" s="624" t="str">
        <f t="shared" si="64"/>
        <v>175322105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ВЗЕМАНИЯ СИПИАЙ БЪЛГАРИЯ</v>
      </c>
      <c r="B1155" s="624" t="str">
        <f t="shared" si="64"/>
        <v>175322105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ВЗЕМАНИЯ СИПИАЙ БЪЛГАРИЯ</v>
      </c>
      <c r="B1156" s="624" t="str">
        <f t="shared" si="64"/>
        <v>175322105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ВЗЕМАНИЯ СИПИАЙ БЪЛГАРИЯ</v>
      </c>
      <c r="B1157" s="624" t="str">
        <f t="shared" si="64"/>
        <v>175322105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ВЗЕМАНИЯ СИПИАЙ БЪЛГАРИЯ</v>
      </c>
      <c r="B1158" s="624" t="str">
        <f t="shared" si="64"/>
        <v>175322105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ВЗЕМАНИЯ СИПИАЙ БЪЛГАРИЯ</v>
      </c>
      <c r="B1159" s="624" t="str">
        <f t="shared" si="64"/>
        <v>175322105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ВЗЕМАНИЯ СИПИАЙ БЪЛГАРИЯ</v>
      </c>
      <c r="B1160" s="624" t="str">
        <f t="shared" si="64"/>
        <v>175322105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ВЗЕМАНИЯ СИПИАЙ БЪЛГАРИЯ</v>
      </c>
      <c r="B1161" s="624" t="str">
        <f t="shared" si="64"/>
        <v>175322105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ВЗЕМАНИЯ СИПИАЙ БЪЛГАРИЯ</v>
      </c>
      <c r="B1162" s="624" t="str">
        <f t="shared" si="64"/>
        <v>175322105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ВЗЕМАНИЯ СИПИАЙ БЪЛГАРИЯ</v>
      </c>
      <c r="B1163" s="624" t="str">
        <f t="shared" si="64"/>
        <v>175322105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ВЗЕМАНИЯ СИПИАЙ БЪЛГАРИЯ</v>
      </c>
      <c r="B1164" s="624" t="str">
        <f t="shared" si="64"/>
        <v>175322105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ВЗЕМАНИЯ СИПИАЙ БЪЛГАРИЯ</v>
      </c>
      <c r="B1165" s="624" t="str">
        <f t="shared" si="64"/>
        <v>175322105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ВЗЕМАНИЯ СИПИАЙ БЪЛГАРИЯ</v>
      </c>
      <c r="B1166" s="624" t="str">
        <f t="shared" si="64"/>
        <v>175322105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ВЗЕМАНИЯ СИПИАЙ БЪЛГАРИЯ</v>
      </c>
      <c r="B1167" s="624" t="str">
        <f t="shared" si="64"/>
        <v>175322105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ВЗЕМАНИЯ СИПИАЙ БЪЛГАРИЯ</v>
      </c>
      <c r="B1168" s="624" t="str">
        <f t="shared" ref="B1168:B1195" si="67">pdeBulstat</f>
        <v>175322105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ВЗЕМАНИЯ СИПИАЙ БЪЛГАРИЯ</v>
      </c>
      <c r="B1169" s="624" t="str">
        <f t="shared" si="67"/>
        <v>175322105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ВЗЕМАНИЯ СИПИАЙ БЪЛГАРИЯ</v>
      </c>
      <c r="B1170" s="624" t="str">
        <f t="shared" si="67"/>
        <v>175322105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ВЗЕМАНИЯ СИПИАЙ БЪЛГАРИЯ</v>
      </c>
      <c r="B1171" s="624" t="str">
        <f t="shared" si="67"/>
        <v>175322105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ВЗЕМАНИЯ СИПИАЙ БЪЛГАРИЯ</v>
      </c>
      <c r="B1172" s="624" t="str">
        <f t="shared" si="67"/>
        <v>175322105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ВЗЕМАНИЯ СИПИАЙ БЪЛГАРИЯ</v>
      </c>
      <c r="B1173" s="624" t="str">
        <f t="shared" si="67"/>
        <v>175322105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ВЗЕМАНИЯ СИПИАЙ БЪЛГАРИЯ</v>
      </c>
      <c r="B1174" s="624" t="str">
        <f t="shared" si="67"/>
        <v>175322105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ВЗЕМАНИЯ СИПИАЙ БЪЛГАРИЯ</v>
      </c>
      <c r="B1175" s="624" t="str">
        <f t="shared" si="67"/>
        <v>175322105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ВЗЕМАНИЯ СИПИАЙ БЪЛГАРИЯ</v>
      </c>
      <c r="B1176" s="624" t="str">
        <f t="shared" si="67"/>
        <v>175322105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ВЗЕМАНИЯ СИПИАЙ БЪЛГАРИЯ</v>
      </c>
      <c r="B1177" s="624" t="str">
        <f t="shared" si="67"/>
        <v>175322105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ВЗЕМАНИЯ СИПИАЙ БЪЛГАРИЯ</v>
      </c>
      <c r="B1178" s="624" t="str">
        <f t="shared" si="67"/>
        <v>175322105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ВЗЕМАНИЯ СИПИАЙ БЪЛГАРИЯ</v>
      </c>
      <c r="B1179" s="624" t="str">
        <f t="shared" si="67"/>
        <v>175322105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ВЗЕМАНИЯ СИПИАЙ БЪЛГАРИЯ</v>
      </c>
      <c r="B1180" s="624" t="str">
        <f t="shared" si="67"/>
        <v>175322105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ВЗЕМАНИЯ СИПИАЙ БЪЛГАРИЯ</v>
      </c>
      <c r="B1181" s="624" t="str">
        <f t="shared" si="67"/>
        <v>175322105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ВЗЕМАНИЯ СИПИАЙ БЪЛГАРИЯ</v>
      </c>
      <c r="B1182" s="624" t="str">
        <f t="shared" si="67"/>
        <v>175322105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ВЗЕМАНИЯ СИПИАЙ БЪЛГАРИЯ</v>
      </c>
      <c r="B1183" s="624" t="str">
        <f t="shared" si="67"/>
        <v>175322105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ВЗЕМАНИЯ СИПИАЙ БЪЛГАРИЯ</v>
      </c>
      <c r="B1184" s="624" t="str">
        <f t="shared" si="67"/>
        <v>175322105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ВЗЕМАНИЯ СИПИАЙ БЪЛГАРИЯ</v>
      </c>
      <c r="B1185" s="624" t="str">
        <f t="shared" si="67"/>
        <v>175322105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ВЗЕМАНИЯ СИПИАЙ БЪЛГАРИЯ</v>
      </c>
      <c r="B1186" s="624" t="str">
        <f t="shared" si="67"/>
        <v>175322105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ВЗЕМАНИЯ СИПИАЙ БЪЛГАРИЯ</v>
      </c>
      <c r="B1187" s="624" t="str">
        <f t="shared" si="67"/>
        <v>175322105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ВЗЕМАНИЯ СИПИАЙ БЪЛГАРИЯ</v>
      </c>
      <c r="B1188" s="624" t="str">
        <f t="shared" si="67"/>
        <v>175322105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ВЗЕМАНИЯ СИПИАЙ БЪЛГАРИЯ</v>
      </c>
      <c r="B1189" s="624" t="str">
        <f t="shared" si="67"/>
        <v>175322105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ВЗЕМАНИЯ СИПИАЙ БЪЛГАРИЯ</v>
      </c>
      <c r="B1190" s="624" t="str">
        <f t="shared" si="67"/>
        <v>175322105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ВЗЕМАНИЯ СИПИАЙ БЪЛГАРИЯ</v>
      </c>
      <c r="B1191" s="624" t="str">
        <f t="shared" si="67"/>
        <v>175322105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ВЗЕМАНИЯ СИПИАЙ БЪЛГАРИЯ</v>
      </c>
      <c r="B1192" s="624" t="str">
        <f t="shared" si="67"/>
        <v>175322105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ВЗЕМАНИЯ СИПИАЙ БЪЛГАРИЯ</v>
      </c>
      <c r="B1193" s="624" t="str">
        <f t="shared" si="67"/>
        <v>175322105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ВЗЕМАНИЯ СИПИАЙ БЪЛГАРИЯ</v>
      </c>
      <c r="B1194" s="624" t="str">
        <f t="shared" si="67"/>
        <v>175322105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ВЗЕМАНИЯ СИПИАЙ БЪЛГАРИЯ</v>
      </c>
      <c r="B1195" s="624" t="str">
        <f t="shared" si="67"/>
        <v>175322105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ВЗЕМАНИЯ СИПИАЙ БЪЛГАРИЯ</v>
      </c>
      <c r="B1197" s="624" t="str">
        <f t="shared" ref="B1197:B1228" si="70">pdeBulstat</f>
        <v>175322105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ВЗЕМАНИЯ СИПИАЙ БЪЛГАРИЯ</v>
      </c>
      <c r="B1198" s="624" t="str">
        <f t="shared" si="70"/>
        <v>175322105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ВЗЕМАНИЯ СИПИАЙ БЪЛГАРИЯ</v>
      </c>
      <c r="B1199" s="624" t="str">
        <f t="shared" si="70"/>
        <v>175322105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ВЗЕМАНИЯ СИПИАЙ БЪЛГАРИЯ</v>
      </c>
      <c r="B1200" s="624" t="str">
        <f t="shared" si="70"/>
        <v>175322105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ВЗЕМАНИЯ СИПИАЙ БЪЛГАРИЯ</v>
      </c>
      <c r="B1201" s="624" t="str">
        <f t="shared" si="70"/>
        <v>175322105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ВЗЕМАНИЯ СИПИАЙ БЪЛГАРИЯ</v>
      </c>
      <c r="B1202" s="624" t="str">
        <f t="shared" si="70"/>
        <v>175322105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0</v>
      </c>
    </row>
    <row r="1203" spans="1:8">
      <c r="A1203" s="624" t="str">
        <f t="shared" si="69"/>
        <v>ВЗЕМАНИЯ СИПИАЙ БЪЛГАРИЯ</v>
      </c>
      <c r="B1203" s="624" t="str">
        <f t="shared" si="70"/>
        <v>175322105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0</v>
      </c>
    </row>
    <row r="1204" spans="1:8">
      <c r="A1204" s="624" t="str">
        <f t="shared" si="69"/>
        <v>ВЗЕМАНИЯ СИПИАЙ БЪЛГАРИЯ</v>
      </c>
      <c r="B1204" s="624" t="str">
        <f t="shared" si="70"/>
        <v>175322105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ВЗЕМАНИЯ СИПИАЙ БЪЛГАРИЯ</v>
      </c>
      <c r="B1205" s="624" t="str">
        <f t="shared" si="70"/>
        <v>175322105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ВЗЕМАНИЯ СИПИАЙ БЪЛГАРИЯ</v>
      </c>
      <c r="B1206" s="624" t="str">
        <f t="shared" si="70"/>
        <v>175322105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ВЗЕМАНИЯ СИПИАЙ БЪЛГАРИЯ</v>
      </c>
      <c r="B1207" s="624" t="str">
        <f t="shared" si="70"/>
        <v>175322105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ВЗЕМАНИЯ СИПИАЙ БЪЛГАРИЯ</v>
      </c>
      <c r="B1208" s="624" t="str">
        <f t="shared" si="70"/>
        <v>175322105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ВЗЕМАНИЯ СИПИАЙ БЪЛГАРИЯ</v>
      </c>
      <c r="B1209" s="624" t="str">
        <f t="shared" si="70"/>
        <v>175322105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0</v>
      </c>
    </row>
    <row r="1210" spans="1:8">
      <c r="A1210" s="624" t="str">
        <f t="shared" si="69"/>
        <v>ВЗЕМАНИЯ СИПИАЙ БЪЛГАРИЯ</v>
      </c>
      <c r="B1210" s="624" t="str">
        <f t="shared" si="70"/>
        <v>175322105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0</v>
      </c>
    </row>
    <row r="1211" spans="1:8">
      <c r="A1211" s="624" t="str">
        <f t="shared" si="69"/>
        <v>ВЗЕМАНИЯ СИПИАЙ БЪЛГАРИЯ</v>
      </c>
      <c r="B1211" s="624" t="str">
        <f t="shared" si="70"/>
        <v>175322105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ВЗЕМАНИЯ СИПИАЙ БЪЛГАРИЯ</v>
      </c>
      <c r="B1212" s="624" t="str">
        <f t="shared" si="70"/>
        <v>175322105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ВЗЕМАНИЯ СИПИАЙ БЪЛГАРИЯ</v>
      </c>
      <c r="B1213" s="624" t="str">
        <f t="shared" si="70"/>
        <v>175322105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ВЗЕМАНИЯ СИПИАЙ БЪЛГАРИЯ</v>
      </c>
      <c r="B1214" s="624" t="str">
        <f t="shared" si="70"/>
        <v>175322105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ВЗЕМАНИЯ СИПИАЙ БЪЛГАРИЯ</v>
      </c>
      <c r="B1215" s="624" t="str">
        <f t="shared" si="70"/>
        <v>175322105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ВЗЕМАНИЯ СИПИАЙ БЪЛГАРИЯ</v>
      </c>
      <c r="B1216" s="624" t="str">
        <f t="shared" si="70"/>
        <v>175322105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ВЗЕМАНИЯ СИПИАЙ БЪЛГАРИЯ</v>
      </c>
      <c r="B1217" s="624" t="str">
        <f t="shared" si="70"/>
        <v>175322105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ВЗЕМАНИЯ СИПИАЙ БЪЛГАРИЯ</v>
      </c>
      <c r="B1218" s="624" t="str">
        <f t="shared" si="70"/>
        <v>175322105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ВЗЕМАНИЯ СИПИАЙ БЪЛГАРИЯ</v>
      </c>
      <c r="B1219" s="624" t="str">
        <f t="shared" si="70"/>
        <v>175322105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ВЗЕМАНИЯ СИПИАЙ БЪЛГАРИЯ</v>
      </c>
      <c r="B1220" s="624" t="str">
        <f t="shared" si="70"/>
        <v>175322105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ВЗЕМАНИЯ СИПИАЙ БЪЛГАРИЯ</v>
      </c>
      <c r="B1221" s="624" t="str">
        <f t="shared" si="70"/>
        <v>175322105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ВЗЕМАНИЯ СИПИАЙ БЪЛГАРИЯ</v>
      </c>
      <c r="B1222" s="624" t="str">
        <f t="shared" si="70"/>
        <v>175322105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ВЗЕМАНИЯ СИПИАЙ БЪЛГАРИЯ</v>
      </c>
      <c r="B1223" s="624" t="str">
        <f t="shared" si="70"/>
        <v>175322105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ВЗЕМАНИЯ СИПИАЙ БЪЛГАРИЯ</v>
      </c>
      <c r="B1224" s="624" t="str">
        <f t="shared" si="70"/>
        <v>175322105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ВЗЕМАНИЯ СИПИАЙ БЪЛГАРИЯ</v>
      </c>
      <c r="B1225" s="624" t="str">
        <f t="shared" si="70"/>
        <v>175322105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ВЗЕМАНИЯ СИПИАЙ БЪЛГАРИЯ</v>
      </c>
      <c r="B1226" s="624" t="str">
        <f t="shared" si="70"/>
        <v>175322105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ВЗЕМАНИЯ СИПИАЙ БЪЛГАРИЯ</v>
      </c>
      <c r="B1227" s="624" t="str">
        <f t="shared" si="70"/>
        <v>175322105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ВЗЕМАНИЯ СИПИАЙ БЪЛГАРИЯ</v>
      </c>
      <c r="B1228" s="624" t="str">
        <f t="shared" si="70"/>
        <v>175322105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ВЗЕМАНИЯ СИПИАЙ БЪЛГАРИЯ</v>
      </c>
      <c r="B1229" s="624" t="str">
        <f t="shared" ref="B1229:B1260" si="73">pdeBulstat</f>
        <v>175322105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ВЗЕМАНИЯ СИПИАЙ БЪЛГАРИЯ</v>
      </c>
      <c r="B1230" s="624" t="str">
        <f t="shared" si="73"/>
        <v>175322105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ВЗЕМАНИЯ СИПИАЙ БЪЛГАРИЯ</v>
      </c>
      <c r="B1231" s="624" t="str">
        <f t="shared" si="73"/>
        <v>175322105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ВЗЕМАНИЯ СИПИАЙ БЪЛГАРИЯ</v>
      </c>
      <c r="B1232" s="624" t="str">
        <f t="shared" si="73"/>
        <v>175322105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ВЗЕМАНИЯ СИПИАЙ БЪЛГАРИЯ</v>
      </c>
      <c r="B1233" s="624" t="str">
        <f t="shared" si="73"/>
        <v>175322105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ВЗЕМАНИЯ СИПИАЙ БЪЛГАРИЯ</v>
      </c>
      <c r="B1234" s="624" t="str">
        <f t="shared" si="73"/>
        <v>175322105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ВЗЕМАНИЯ СИПИАЙ БЪЛГАРИЯ</v>
      </c>
      <c r="B1235" s="624" t="str">
        <f t="shared" si="73"/>
        <v>175322105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ВЗЕМАНИЯ СИПИАЙ БЪЛГАРИЯ</v>
      </c>
      <c r="B1236" s="624" t="str">
        <f t="shared" si="73"/>
        <v>175322105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ВЗЕМАНИЯ СИПИАЙ БЪЛГАРИЯ</v>
      </c>
      <c r="B1237" s="624" t="str">
        <f t="shared" si="73"/>
        <v>175322105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ВЗЕМАНИЯ СИПИАЙ БЪЛГАРИЯ</v>
      </c>
      <c r="B1238" s="624" t="str">
        <f t="shared" si="73"/>
        <v>175322105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ВЗЕМАНИЯ СИПИАЙ БЪЛГАРИЯ</v>
      </c>
      <c r="B1239" s="624" t="str">
        <f t="shared" si="73"/>
        <v>175322105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0</v>
      </c>
    </row>
    <row r="1240" spans="1:8">
      <c r="A1240" s="624" t="str">
        <f t="shared" si="72"/>
        <v>ВЗЕМАНИЯ СИПИАЙ БЪЛГАРИЯ</v>
      </c>
      <c r="B1240" s="624" t="str">
        <f t="shared" si="73"/>
        <v>175322105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ВЗЕМАНИЯ СИПИАЙ БЪЛГАРИЯ</v>
      </c>
      <c r="B1241" s="624" t="str">
        <f t="shared" si="73"/>
        <v>175322105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ВЗЕМАНИЯ СИПИАЙ БЪЛГАРИЯ</v>
      </c>
      <c r="B1242" s="624" t="str">
        <f t="shared" si="73"/>
        <v>175322105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ВЗЕМАНИЯ СИПИАЙ БЪЛГАРИЯ</v>
      </c>
      <c r="B1243" s="624" t="str">
        <f t="shared" si="73"/>
        <v>175322105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ВЗЕМАНИЯ СИПИАЙ БЪЛГАРИЯ</v>
      </c>
      <c r="B1244" s="624" t="str">
        <f t="shared" si="73"/>
        <v>175322105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0</v>
      </c>
    </row>
    <row r="1245" spans="1:8">
      <c r="A1245" s="624" t="str">
        <f t="shared" si="72"/>
        <v>ВЗЕМАНИЯ СИПИАЙ БЪЛГАРИЯ</v>
      </c>
      <c r="B1245" s="624" t="str">
        <f t="shared" si="73"/>
        <v>175322105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0</v>
      </c>
    </row>
    <row r="1246" spans="1:8">
      <c r="A1246" s="624" t="str">
        <f t="shared" si="72"/>
        <v>ВЗЕМАНИЯ СИПИАЙ БЪЛГАРИЯ</v>
      </c>
      <c r="B1246" s="624" t="str">
        <f t="shared" si="73"/>
        <v>175322105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ВЗЕМАНИЯ СИПИАЙ БЪЛГАРИЯ</v>
      </c>
      <c r="B1247" s="624" t="str">
        <f t="shared" si="73"/>
        <v>175322105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ВЗЕМАНИЯ СИПИАЙ БЪЛГАРИЯ</v>
      </c>
      <c r="B1248" s="624" t="str">
        <f t="shared" si="73"/>
        <v>175322105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ВЗЕМАНИЯ СИПИАЙ БЪЛГАРИЯ</v>
      </c>
      <c r="B1249" s="624" t="str">
        <f t="shared" si="73"/>
        <v>175322105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ВЗЕМАНИЯ СИПИАЙ БЪЛГАРИЯ</v>
      </c>
      <c r="B1250" s="624" t="str">
        <f t="shared" si="73"/>
        <v>175322105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ВЗЕМАНИЯ СИПИАЙ БЪЛГАРИЯ</v>
      </c>
      <c r="B1251" s="624" t="str">
        <f t="shared" si="73"/>
        <v>175322105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0</v>
      </c>
    </row>
    <row r="1252" spans="1:8">
      <c r="A1252" s="624" t="str">
        <f t="shared" si="72"/>
        <v>ВЗЕМАНИЯ СИПИАЙ БЪЛГАРИЯ</v>
      </c>
      <c r="B1252" s="624" t="str">
        <f t="shared" si="73"/>
        <v>175322105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0</v>
      </c>
    </row>
    <row r="1253" spans="1:8">
      <c r="A1253" s="624" t="str">
        <f t="shared" si="72"/>
        <v>ВЗЕМАНИЯ СИПИАЙ БЪЛГАРИЯ</v>
      </c>
      <c r="B1253" s="624" t="str">
        <f t="shared" si="73"/>
        <v>175322105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ВЗЕМАНИЯ СИПИАЙ БЪЛГАРИЯ</v>
      </c>
      <c r="B1254" s="624" t="str">
        <f t="shared" si="73"/>
        <v>175322105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ВЗЕМАНИЯ СИПИАЙ БЪЛГАРИЯ</v>
      </c>
      <c r="B1255" s="624" t="str">
        <f t="shared" si="73"/>
        <v>175322105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ВЗЕМАНИЯ СИПИАЙ БЪЛГАРИЯ</v>
      </c>
      <c r="B1256" s="624" t="str">
        <f t="shared" si="73"/>
        <v>175322105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ВЗЕМАНИЯ СИПИАЙ БЪЛГАРИЯ</v>
      </c>
      <c r="B1257" s="624" t="str">
        <f t="shared" si="73"/>
        <v>175322105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ВЗЕМАНИЯ СИПИАЙ БЪЛГАРИЯ</v>
      </c>
      <c r="B1258" s="624" t="str">
        <f t="shared" si="73"/>
        <v>175322105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ВЗЕМАНИЯ СИПИАЙ БЪЛГАРИЯ</v>
      </c>
      <c r="B1259" s="624" t="str">
        <f t="shared" si="73"/>
        <v>175322105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ВЗЕМАНИЯ СИПИАЙ БЪЛГАРИЯ</v>
      </c>
      <c r="B1260" s="624" t="str">
        <f t="shared" si="73"/>
        <v>175322105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ВЗЕМАНИЯ СИПИАЙ БЪЛГАРИЯ</v>
      </c>
      <c r="B1261" s="624" t="str">
        <f t="shared" ref="B1261:B1294" si="76">pdeBulstat</f>
        <v>175322105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ВЗЕМАНИЯ СИПИАЙ БЪЛГАРИЯ</v>
      </c>
      <c r="B1262" s="624" t="str">
        <f t="shared" si="76"/>
        <v>175322105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ВЗЕМАНИЯ СИПИАЙ БЪЛГАРИЯ</v>
      </c>
      <c r="B1263" s="624" t="str">
        <f t="shared" si="76"/>
        <v>175322105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ВЗЕМАНИЯ СИПИАЙ БЪЛГАРИЯ</v>
      </c>
      <c r="B1264" s="624" t="str">
        <f t="shared" si="76"/>
        <v>175322105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ВЗЕМАНИЯ СИПИАЙ БЪЛГАРИЯ</v>
      </c>
      <c r="B1265" s="624" t="str">
        <f t="shared" si="76"/>
        <v>175322105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ВЗЕМАНИЯ СИПИАЙ БЪЛГАРИЯ</v>
      </c>
      <c r="B1266" s="624" t="str">
        <f t="shared" si="76"/>
        <v>175322105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ВЗЕМАНИЯ СИПИАЙ БЪЛГАРИЯ</v>
      </c>
      <c r="B1267" s="624" t="str">
        <f t="shared" si="76"/>
        <v>175322105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ВЗЕМАНИЯ СИПИАЙ БЪЛГАРИЯ</v>
      </c>
      <c r="B1268" s="624" t="str">
        <f t="shared" si="76"/>
        <v>175322105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ВЗЕМАНИЯ СИПИАЙ БЪЛГАРИЯ</v>
      </c>
      <c r="B1269" s="624" t="str">
        <f t="shared" si="76"/>
        <v>175322105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ВЗЕМАНИЯ СИПИАЙ БЪЛГАРИЯ</v>
      </c>
      <c r="B1270" s="624" t="str">
        <f t="shared" si="76"/>
        <v>175322105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ВЗЕМАНИЯ СИПИАЙ БЪЛГАРИЯ</v>
      </c>
      <c r="B1271" s="624" t="str">
        <f t="shared" si="76"/>
        <v>175322105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ВЗЕМАНИЯ СИПИАЙ БЪЛГАРИЯ</v>
      </c>
      <c r="B1272" s="624" t="str">
        <f t="shared" si="76"/>
        <v>175322105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ВЗЕМАНИЯ СИПИАЙ БЪЛГАРИЯ</v>
      </c>
      <c r="B1273" s="624" t="str">
        <f t="shared" si="76"/>
        <v>175322105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ВЗЕМАНИЯ СИПИАЙ БЪЛГАРИЯ</v>
      </c>
      <c r="B1274" s="624" t="str">
        <f t="shared" si="76"/>
        <v>175322105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ВЗЕМАНИЯ СИПИАЙ БЪЛГАРИЯ</v>
      </c>
      <c r="B1275" s="624" t="str">
        <f t="shared" si="76"/>
        <v>175322105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ВЗЕМАНИЯ СИПИАЙ БЪЛГАРИЯ</v>
      </c>
      <c r="B1276" s="624" t="str">
        <f t="shared" si="76"/>
        <v>175322105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ВЗЕМАНИЯ СИПИАЙ БЪЛГАРИЯ</v>
      </c>
      <c r="B1277" s="624" t="str">
        <f t="shared" si="76"/>
        <v>175322105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ВЗЕМАНИЯ СИПИАЙ БЪЛГАРИЯ</v>
      </c>
      <c r="B1278" s="624" t="str">
        <f t="shared" si="76"/>
        <v>175322105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ВЗЕМАНИЯ СИПИАЙ БЪЛГАРИЯ</v>
      </c>
      <c r="B1279" s="624" t="str">
        <f t="shared" si="76"/>
        <v>175322105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ВЗЕМАНИЯ СИПИАЙ БЪЛГАРИЯ</v>
      </c>
      <c r="B1280" s="624" t="str">
        <f t="shared" si="76"/>
        <v>175322105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ВЗЕМАНИЯ СИПИАЙ БЪЛГАРИЯ</v>
      </c>
      <c r="B1281" s="624" t="str">
        <f t="shared" si="76"/>
        <v>175322105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0</v>
      </c>
    </row>
    <row r="1282" spans="1:8">
      <c r="A1282" s="624" t="str">
        <f t="shared" si="75"/>
        <v>ВЗЕМАНИЯ СИПИАЙ БЪЛГАРИЯ</v>
      </c>
      <c r="B1282" s="624" t="str">
        <f t="shared" si="76"/>
        <v>175322105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ВЗЕМАНИЯ СИПИАЙ БЪЛГАРИЯ</v>
      </c>
      <c r="B1283" s="624" t="str">
        <f t="shared" si="76"/>
        <v>175322105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ВЗЕМАНИЯ СИПИАЙ БЪЛГАРИЯ</v>
      </c>
      <c r="B1284" s="624" t="str">
        <f t="shared" si="76"/>
        <v>175322105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ВЗЕМАНИЯ СИПИАЙ БЪЛГАРИЯ</v>
      </c>
      <c r="B1285" s="624" t="str">
        <f t="shared" si="76"/>
        <v>175322105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ВЗЕМАНИЯ СИПИАЙ БЪЛГАРИЯ</v>
      </c>
      <c r="B1286" s="624" t="str">
        <f t="shared" si="76"/>
        <v>175322105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0</v>
      </c>
    </row>
    <row r="1287" spans="1:8">
      <c r="A1287" s="624" t="str">
        <f t="shared" si="75"/>
        <v>ВЗЕМАНИЯ СИПИАЙ БЪЛГАРИЯ</v>
      </c>
      <c r="B1287" s="624" t="str">
        <f t="shared" si="76"/>
        <v>175322105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0</v>
      </c>
    </row>
    <row r="1288" spans="1:8">
      <c r="A1288" s="624" t="str">
        <f t="shared" si="75"/>
        <v>ВЗЕМАНИЯ СИПИАЙ БЪЛГАРИЯ</v>
      </c>
      <c r="B1288" s="624" t="str">
        <f t="shared" si="76"/>
        <v>175322105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ВЗЕМАНИЯ СИПИАЙ БЪЛГАРИЯ</v>
      </c>
      <c r="B1289" s="624" t="str">
        <f t="shared" si="76"/>
        <v>175322105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ВЗЕМАНИЯ СИПИАЙ БЪЛГАРИЯ</v>
      </c>
      <c r="B1290" s="624" t="str">
        <f t="shared" si="76"/>
        <v>175322105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ВЗЕМАНИЯ СИПИАЙ БЪЛГАРИЯ</v>
      </c>
      <c r="B1291" s="624" t="str">
        <f t="shared" si="76"/>
        <v>175322105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ВЗЕМАНИЯ СИПИАЙ БЪЛГАРИЯ</v>
      </c>
      <c r="B1292" s="624" t="str">
        <f t="shared" si="76"/>
        <v>175322105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ВЗЕМАНИЯ СИПИАЙ БЪЛГАРИЯ</v>
      </c>
      <c r="B1293" s="624" t="str">
        <f t="shared" si="76"/>
        <v>175322105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0</v>
      </c>
    </row>
    <row r="1294" spans="1:8">
      <c r="A1294" s="624" t="str">
        <f t="shared" si="75"/>
        <v>ВЗЕМАНИЯ СИПИАЙ БЪЛГАРИЯ</v>
      </c>
      <c r="B1294" s="624" t="str">
        <f t="shared" si="76"/>
        <v>175322105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0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ВЗЕМАНИЯ СИПИАЙ БЪЛГАРИЯ</v>
      </c>
      <c r="B1296" s="624" t="str">
        <f t="shared" ref="B1296:B1335" si="79">pdeBulstat</f>
        <v>175322105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0</v>
      </c>
    </row>
    <row r="1297" spans="1:8">
      <c r="A1297" s="624" t="str">
        <f t="shared" si="78"/>
        <v>ВЗЕМАНИЯ СИПИАЙ БЪЛГАРИЯ</v>
      </c>
      <c r="B1297" s="624" t="str">
        <f t="shared" si="79"/>
        <v>175322105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ВЗЕМАНИЯ СИПИАЙ БЪЛГАРИЯ</v>
      </c>
      <c r="B1298" s="624" t="str">
        <f t="shared" si="79"/>
        <v>175322105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ВЗЕМАНИЯ СИПИАЙ БЪЛГАРИЯ</v>
      </c>
      <c r="B1299" s="624" t="str">
        <f t="shared" si="79"/>
        <v>175322105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ВЗЕМАНИЯ СИПИАЙ БЪЛГАРИЯ</v>
      </c>
      <c r="B1300" s="624" t="str">
        <f t="shared" si="79"/>
        <v>175322105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0</v>
      </c>
    </row>
    <row r="1301" spans="1:8">
      <c r="A1301" s="624" t="str">
        <f t="shared" si="78"/>
        <v>ВЗЕМАНИЯ СИПИАЙ БЪЛГАРИЯ</v>
      </c>
      <c r="B1301" s="624" t="str">
        <f t="shared" si="79"/>
        <v>175322105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ВЗЕМАНИЯ СИПИАЙ БЪЛГАРИЯ</v>
      </c>
      <c r="B1302" s="624" t="str">
        <f t="shared" si="79"/>
        <v>175322105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ВЗЕМАНИЯ СИПИАЙ БЪЛГАРИЯ</v>
      </c>
      <c r="B1303" s="624" t="str">
        <f t="shared" si="79"/>
        <v>175322105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ВЗЕМАНИЯ СИПИАЙ БЪЛГАРИЯ</v>
      </c>
      <c r="B1304" s="624" t="str">
        <f t="shared" si="79"/>
        <v>175322105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ВЗЕМАНИЯ СИПИАЙ БЪЛГАРИЯ</v>
      </c>
      <c r="B1305" s="624" t="str">
        <f t="shared" si="79"/>
        <v>175322105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ВЗЕМАНИЯ СИПИАЙ БЪЛГАРИЯ</v>
      </c>
      <c r="B1306" s="624" t="str">
        <f t="shared" si="79"/>
        <v>175322105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ВЗЕМАНИЯ СИПИАЙ БЪЛГАРИЯ</v>
      </c>
      <c r="B1307" s="624" t="str">
        <f t="shared" si="79"/>
        <v>175322105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ВЗЕМАНИЯ СИПИАЙ БЪЛГАРИЯ</v>
      </c>
      <c r="B1308" s="624" t="str">
        <f t="shared" si="79"/>
        <v>175322105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ВЗЕМАНИЯ СИПИАЙ БЪЛГАРИЯ</v>
      </c>
      <c r="B1309" s="624" t="str">
        <f t="shared" si="79"/>
        <v>175322105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ВЗЕМАНИЯ СИПИАЙ БЪЛГАРИЯ</v>
      </c>
      <c r="B1310" s="624" t="str">
        <f t="shared" si="79"/>
        <v>175322105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ВЗЕМАНИЯ СИПИАЙ БЪЛГАРИЯ</v>
      </c>
      <c r="B1311" s="624" t="str">
        <f t="shared" si="79"/>
        <v>175322105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ВЗЕМАНИЯ СИПИАЙ БЪЛГАРИЯ</v>
      </c>
      <c r="B1312" s="624" t="str">
        <f t="shared" si="79"/>
        <v>175322105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ВЗЕМАНИЯ СИПИАЙ БЪЛГАРИЯ</v>
      </c>
      <c r="B1313" s="624" t="str">
        <f t="shared" si="79"/>
        <v>175322105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ВЗЕМАНИЯ СИПИАЙ БЪЛГАРИЯ</v>
      </c>
      <c r="B1314" s="624" t="str">
        <f t="shared" si="79"/>
        <v>175322105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ВЗЕМАНИЯ СИПИАЙ БЪЛГАРИЯ</v>
      </c>
      <c r="B1315" s="624" t="str">
        <f t="shared" si="79"/>
        <v>175322105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ВЗЕМАНИЯ СИПИАЙ БЪЛГАРИЯ</v>
      </c>
      <c r="B1316" s="624" t="str">
        <f t="shared" si="79"/>
        <v>175322105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ВЗЕМАНИЯ СИПИАЙ БЪЛГАРИЯ</v>
      </c>
      <c r="B1317" s="624" t="str">
        <f t="shared" si="79"/>
        <v>175322105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ВЗЕМАНИЯ СИПИАЙ БЪЛГАРИЯ</v>
      </c>
      <c r="B1318" s="624" t="str">
        <f t="shared" si="79"/>
        <v>175322105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ВЗЕМАНИЯ СИПИАЙ БЪЛГАРИЯ</v>
      </c>
      <c r="B1319" s="624" t="str">
        <f t="shared" si="79"/>
        <v>175322105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ВЗЕМАНИЯ СИПИАЙ БЪЛГАРИЯ</v>
      </c>
      <c r="B1320" s="624" t="str">
        <f t="shared" si="79"/>
        <v>175322105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ВЗЕМАНИЯ СИПИАЙ БЪЛГАРИЯ</v>
      </c>
      <c r="B1321" s="624" t="str">
        <f t="shared" si="79"/>
        <v>175322105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ВЗЕМАНИЯ СИПИАЙ БЪЛГАРИЯ</v>
      </c>
      <c r="B1322" s="624" t="str">
        <f t="shared" si="79"/>
        <v>175322105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ВЗЕМАНИЯ СИПИАЙ БЪЛГАРИЯ</v>
      </c>
      <c r="B1323" s="624" t="str">
        <f t="shared" si="79"/>
        <v>175322105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ВЗЕМАНИЯ СИПИАЙ БЪЛГАРИЯ</v>
      </c>
      <c r="B1324" s="624" t="str">
        <f t="shared" si="79"/>
        <v>175322105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ВЗЕМАНИЯ СИПИАЙ БЪЛГАРИЯ</v>
      </c>
      <c r="B1325" s="624" t="str">
        <f t="shared" si="79"/>
        <v>175322105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ВЗЕМАНИЯ СИПИАЙ БЪЛГАРИЯ</v>
      </c>
      <c r="B1326" s="624" t="str">
        <f t="shared" si="79"/>
        <v>175322105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0</v>
      </c>
    </row>
    <row r="1327" spans="1:8">
      <c r="A1327" s="624" t="str">
        <f t="shared" si="78"/>
        <v>ВЗЕМАНИЯ СИПИАЙ БЪЛГАРИЯ</v>
      </c>
      <c r="B1327" s="624" t="str">
        <f t="shared" si="79"/>
        <v>175322105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ВЗЕМАНИЯ СИПИАЙ БЪЛГАРИЯ</v>
      </c>
      <c r="B1328" s="624" t="str">
        <f t="shared" si="79"/>
        <v>175322105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ВЗЕМАНИЯ СИПИАЙ БЪЛГАРИЯ</v>
      </c>
      <c r="B1329" s="624" t="str">
        <f t="shared" si="79"/>
        <v>175322105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ВЗЕМАНИЯ СИПИАЙ БЪЛГАРИЯ</v>
      </c>
      <c r="B1330" s="624" t="str">
        <f t="shared" si="79"/>
        <v>175322105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0</v>
      </c>
    </row>
    <row r="1331" spans="1:8">
      <c r="A1331" s="624" t="str">
        <f t="shared" si="78"/>
        <v>ВЗЕМАНИЯ СИПИАЙ БЪЛГАРИЯ</v>
      </c>
      <c r="B1331" s="624" t="str">
        <f t="shared" si="79"/>
        <v>175322105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ВЗЕМАНИЯ СИПИАЙ БЪЛГАРИЯ</v>
      </c>
      <c r="B1332" s="624" t="str">
        <f t="shared" si="79"/>
        <v>175322105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ВЗЕМАНИЯ СИПИАЙ БЪЛГАРИЯ</v>
      </c>
      <c r="B1333" s="624" t="str">
        <f t="shared" si="79"/>
        <v>175322105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ВЗЕМАНИЯ СИПИАЙ БЪЛГАРИЯ</v>
      </c>
      <c r="B1334" s="624" t="str">
        <f t="shared" si="79"/>
        <v>175322105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ВЗЕМАНИЯ СИПИАЙ БЪЛГАРИЯ</v>
      </c>
      <c r="B1335" s="624" t="str">
        <f t="shared" si="79"/>
        <v>175322105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5"/>
  <cols>
    <col min="1" max="1" width="13.26953125" customWidth="1"/>
  </cols>
  <sheetData>
    <row r="1" spans="1:6">
      <c r="A1" t="s">
        <v>980</v>
      </c>
    </row>
    <row r="2" spans="1:6" ht="15.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Dimitar Tsvetanov</cp:lastModifiedBy>
  <cp:revision/>
  <cp:lastPrinted>2025-04-26T09:33:42Z</cp:lastPrinted>
  <dcterms:created xsi:type="dcterms:W3CDTF">2006-09-16T00:00:00Z</dcterms:created>
  <dcterms:modified xsi:type="dcterms:W3CDTF">2025-07-28T07:45:17Z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