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ena.dimitrova\Desktop\My info\KFN\032026\"/>
    </mc:Choice>
  </mc:AlternateContent>
  <bookViews>
    <workbookView xWindow="0" yWindow="0" windowWidth="23040" windowHeight="7815" tabRatio="837"/>
  </bookViews>
  <sheets>
    <sheet name="F_01.01" sheetId="1" r:id="rId1"/>
    <sheet name="F_01.02" sheetId="2" r:id="rId2"/>
    <sheet name="F_01.03" sheetId="3" r:id="rId3"/>
    <sheet name="F_02.00" sheetId="4" r:id="rId4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Z_1DB48480_6711_40FB_9C4F_EB173E700CA0_.wvu.PrintArea" localSheetId="0" hidden="1">'F_01.01'!$D$6:$F$40</definedName>
    <definedName name="Z_1DB48480_6711_40FB_9C4F_EB173E700CA0_.wvu.PrintArea" localSheetId="1" hidden="1">'F_01.02'!$D$6:$D$38</definedName>
    <definedName name="Z_1DB48480_6711_40FB_9C4F_EB173E700CA0_.wvu.PrintArea" localSheetId="2" hidden="1">'F_01.03'!$D$6:$D$51</definedName>
    <definedName name="Z_1DB48480_6711_40FB_9C4F_EB173E700CA0_.wvu.PrintArea" localSheetId="3" hidden="1">'F_02.00'!$D$6:$F$80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3" i="3" s="1"/>
  <c r="C3" i="4" s="1"/>
  <c r="C2" i="2"/>
  <c r="C2" i="3" s="1"/>
  <c r="C2" i="4" s="1"/>
  <c r="D2" i="2"/>
  <c r="D2" i="3" s="1"/>
  <c r="D2" i="4" s="1"/>
  <c r="C4" i="2"/>
  <c r="C4" i="3" s="1"/>
  <c r="C4" i="4" s="1"/>
  <c r="F68" i="4" l="1"/>
  <c r="F64" i="4"/>
  <c r="F60" i="4"/>
  <c r="F57" i="4"/>
  <c r="F53" i="4"/>
  <c r="F49" i="4"/>
  <c r="F34" i="4"/>
  <c r="F27" i="4"/>
  <c r="F19" i="4"/>
  <c r="F10" i="4"/>
  <c r="F48" i="4" l="1"/>
  <c r="F77" i="4" s="1"/>
  <c r="F79" i="4" s="1"/>
  <c r="F83" i="4" s="1"/>
  <c r="F48" i="3"/>
  <c r="F42" i="3"/>
  <c r="F32" i="3"/>
  <c r="F21" i="3"/>
  <c r="F16" i="3"/>
  <c r="F12" i="3"/>
  <c r="F36" i="2"/>
  <c r="F29" i="2"/>
  <c r="F23" i="2"/>
  <c r="F19" i="2"/>
  <c r="F13" i="2"/>
  <c r="F45" i="1"/>
  <c r="F42" i="1"/>
  <c r="F39" i="1"/>
  <c r="F85" i="4" l="1"/>
  <c r="F20" i="3"/>
  <c r="F51" i="3"/>
  <c r="F42" i="2"/>
  <c r="F52" i="3" l="1"/>
  <c r="F33" i="1" l="1"/>
  <c r="F29" i="1"/>
  <c r="F26" i="1"/>
  <c r="F22" i="1"/>
  <c r="F17" i="1"/>
  <c r="F13" i="1"/>
  <c r="F50" i="1" l="1"/>
</calcChain>
</file>

<file path=xl/comments1.xml><?xml version="1.0" encoding="utf-8"?>
<comments xmlns="http://schemas.openxmlformats.org/spreadsheetml/2006/main">
  <authors>
    <author>User</author>
  </authors>
  <commentList>
    <comment ref="C2" authorId="0" shapeId="0">
      <text>
        <r>
          <rPr>
            <b/>
            <sz val="9"/>
            <color indexed="81"/>
            <rFont val="Arial"/>
            <family val="2"/>
            <charset val="204"/>
          </rPr>
          <t>Код на банка</t>
        </r>
      </text>
    </comment>
    <comment ref="D2" authorId="0" shapeId="0">
      <text>
        <r>
          <rPr>
            <b/>
            <sz val="9"/>
            <color indexed="81"/>
            <rFont val="Arial"/>
            <family val="2"/>
            <charset val="204"/>
          </rPr>
          <t>Наименование на банка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2" authorId="0" shapeId="0">
      <text>
        <r>
          <rPr>
            <b/>
            <sz val="9"/>
            <color indexed="81"/>
            <rFont val="Arial"/>
            <family val="2"/>
            <charset val="204"/>
          </rPr>
          <t>Код на банка</t>
        </r>
      </text>
    </comment>
    <comment ref="D2" authorId="0" shapeId="0">
      <text>
        <r>
          <rPr>
            <b/>
            <sz val="9"/>
            <color indexed="81"/>
            <rFont val="Arial"/>
            <family val="2"/>
            <charset val="204"/>
          </rPr>
          <t>Наименование на банка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C2" authorId="0" shapeId="0">
      <text>
        <r>
          <rPr>
            <b/>
            <sz val="9"/>
            <color indexed="81"/>
            <rFont val="Arial"/>
            <family val="2"/>
            <charset val="204"/>
          </rPr>
          <t>Код на банка</t>
        </r>
      </text>
    </comment>
    <comment ref="D2" authorId="0" shapeId="0">
      <text>
        <r>
          <rPr>
            <b/>
            <sz val="9"/>
            <color indexed="81"/>
            <rFont val="Arial"/>
            <family val="2"/>
            <charset val="204"/>
          </rPr>
          <t>Наименование на банка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2" authorId="0" shapeId="0">
      <text>
        <r>
          <rPr>
            <b/>
            <sz val="9"/>
            <color indexed="81"/>
            <rFont val="Arial"/>
            <family val="2"/>
            <charset val="204"/>
          </rPr>
          <t>Код на банка</t>
        </r>
      </text>
    </comment>
    <comment ref="D2" authorId="0" shapeId="0">
      <text>
        <r>
          <rPr>
            <b/>
            <sz val="9"/>
            <color indexed="81"/>
            <rFont val="Arial"/>
            <family val="2"/>
            <charset val="204"/>
          </rPr>
          <t>Наименование на банка</t>
        </r>
      </text>
    </comment>
  </commentList>
</comments>
</file>

<file path=xl/sharedStrings.xml><?xml version="1.0" encoding="utf-8"?>
<sst xmlns="http://schemas.openxmlformats.org/spreadsheetml/2006/main" count="618" uniqueCount="420">
  <si>
    <t>1. Счетоводен баланс [Отчет за финансовото състояние]</t>
  </si>
  <si>
    <t>1.1 Активи</t>
  </si>
  <si>
    <t>Препратки</t>
  </si>
  <si>
    <t>Разбивка в таблица</t>
  </si>
  <si>
    <t>Балансова стойност</t>
  </si>
  <si>
    <t>приложение V, част 1.27</t>
  </si>
  <si>
    <t>0010</t>
  </si>
  <si>
    <t>Пари, парични салда при централни банки и други депозити на виждане</t>
  </si>
  <si>
    <t>параграф 54, буква и) от МСС 1</t>
  </si>
  <si>
    <t>0020</t>
  </si>
  <si>
    <t>Парични средства в брой</t>
  </si>
  <si>
    <t>приложение V, част 2.1</t>
  </si>
  <si>
    <t>0030</t>
  </si>
  <si>
    <t>Парични салда при централни банки</t>
  </si>
  <si>
    <t>приложение V, част 2.2</t>
  </si>
  <si>
    <t>0040</t>
  </si>
  <si>
    <t>Други депозити на виждане</t>
  </si>
  <si>
    <t>приложение V, част 2.3</t>
  </si>
  <si>
    <t>0050</t>
  </si>
  <si>
    <t xml:space="preserve">Финансови активи, държани за търгуване </t>
  </si>
  <si>
    <t>допълнение А към МСФО 9</t>
  </si>
  <si>
    <t>0060</t>
  </si>
  <si>
    <t>Деривати</t>
  </si>
  <si>
    <t>0070</t>
  </si>
  <si>
    <t>Капиталови инструменти</t>
  </si>
  <si>
    <t>параграф 11 от МСС 32</t>
  </si>
  <si>
    <t>0080</t>
  </si>
  <si>
    <t>Дългови ценни книжа</t>
  </si>
  <si>
    <t>приложение V, част 1.31</t>
  </si>
  <si>
    <t>0090</t>
  </si>
  <si>
    <t>Кредити и аванси</t>
  </si>
  <si>
    <t>приложение V, част 1.32</t>
  </si>
  <si>
    <t>0096</t>
  </si>
  <si>
    <t>Нетъргуеми финансови активи, задължително по справедлива стойност в печалбата или загубата</t>
  </si>
  <si>
    <t>параграф 8, буква а), подточка ii) от МСФО 7; параграф 4.1.4 от МСФО 9</t>
  </si>
  <si>
    <t>0097</t>
  </si>
  <si>
    <t>0098</t>
  </si>
  <si>
    <t>0099</t>
  </si>
  <si>
    <t>0100</t>
  </si>
  <si>
    <t>Финансови активи, отчитани по справедлива стойност в печалбата или загубата</t>
  </si>
  <si>
    <t>параграф 8, буква а), подточка i) от МСФО 7; параграф 4.1.5 от МСФО 9</t>
  </si>
  <si>
    <t>0120</t>
  </si>
  <si>
    <t>0130</t>
  </si>
  <si>
    <t>0141</t>
  </si>
  <si>
    <t>Финансови активи по справедлива стойност в друг всеобхватен доход</t>
  </si>
  <si>
    <t>параграф 8, буква з) от МСФО 7; параграф 4.1.2А от МСФО 9</t>
  </si>
  <si>
    <t>0142</t>
  </si>
  <si>
    <t>0143</t>
  </si>
  <si>
    <t>0144</t>
  </si>
  <si>
    <t>0181</t>
  </si>
  <si>
    <t>Финансови активи по амортизирана стойност</t>
  </si>
  <si>
    <t>параграф 8, буква е) от МСФО 7; параграф 4.1.2 от МСФО 9</t>
  </si>
  <si>
    <t>0182</t>
  </si>
  <si>
    <t>0183</t>
  </si>
  <si>
    <t>0240</t>
  </si>
  <si>
    <t>Деривати – отчитане на хеджирането</t>
  </si>
  <si>
    <t>параграф 2.1.6 от МСФО 9; приложение V, част 1.22</t>
  </si>
  <si>
    <t>0250</t>
  </si>
  <si>
    <t>Промени в справедливата стойност на хеджираните позиции при хеджиране на портфейл срещу лихвен риск</t>
  </si>
  <si>
    <t>параграф 89А, буква а) от МСС 39; параграф 6.5.8 от МСФО 9</t>
  </si>
  <si>
    <t>0260</t>
  </si>
  <si>
    <t>Инвестиции в дъщерни, съвместни и асоциирани предприятия</t>
  </si>
  <si>
    <t>Параграф 54, буква д) от МСС 1; приложение V, част 1.21, част 2.4</t>
  </si>
  <si>
    <t>0270</t>
  </si>
  <si>
    <t>Материални активи</t>
  </si>
  <si>
    <t>0280</t>
  </si>
  <si>
    <t>Имоти, машини и съоръжения</t>
  </si>
  <si>
    <t>МСС 16,6; параграф 54, буква а) от МСС 1; параграф 47, буква а) от МСФО 16</t>
  </si>
  <si>
    <t>21, 42</t>
  </si>
  <si>
    <t>0290</t>
  </si>
  <si>
    <t xml:space="preserve">Инвестиционни имоти </t>
  </si>
  <si>
    <t>МСС 40,5; параграф 54, буква б) от МСС 1; параграф 48 от МСФО 16</t>
  </si>
  <si>
    <t>0300</t>
  </si>
  <si>
    <t>Нематериални активи</t>
  </si>
  <si>
    <t>параграф 54, буква в) от МСС 1; член 4, параграф 1, точка 115 от РКИ</t>
  </si>
  <si>
    <t>0310</t>
  </si>
  <si>
    <t>Репутация</t>
  </si>
  <si>
    <t>параграф Б67, буква г) от МСФО 3; член 4, параграф 1, точка 113 от РКИ</t>
  </si>
  <si>
    <t>0320</t>
  </si>
  <si>
    <t>Други нематериални активи</t>
  </si>
  <si>
    <t>параграфи 8 и 118 от МСС 38; параграф 47, буква а) от МСФО 16</t>
  </si>
  <si>
    <t>0330</t>
  </si>
  <si>
    <t xml:space="preserve">Данъчни активи </t>
  </si>
  <si>
    <t>параграф 54, букви н)—о) от МСС 1</t>
  </si>
  <si>
    <t>0340</t>
  </si>
  <si>
    <t>Текущи данъчни активи</t>
  </si>
  <si>
    <t>параграф 54, буква н) от МСС 1; параграф 5 от МСС 12</t>
  </si>
  <si>
    <t>0350</t>
  </si>
  <si>
    <t xml:space="preserve">Отсрочени данъчни активи </t>
  </si>
  <si>
    <t>параграф 54, буква о) от МСС 1; МСС 12,5; член 4, параграф 1, точка 106 от РКИ</t>
  </si>
  <si>
    <t>0360</t>
  </si>
  <si>
    <t xml:space="preserve">Други активи </t>
  </si>
  <si>
    <t>приложение V, част 2.5</t>
  </si>
  <si>
    <t>0370</t>
  </si>
  <si>
    <t>Нетекущи активи и групи за освобождаване, класифицирани като държани за продажба</t>
  </si>
  <si>
    <t>параграф 54, буква й) от МСС 1; параграф 38 от МСФО 5; част 2, точка 7 от приложение V</t>
  </si>
  <si>
    <t>0380</t>
  </si>
  <si>
    <t>ОБЩО АКТИВИ</t>
  </si>
  <si>
    <t>параграф 9, буква а), НИ 6 от МСС 1</t>
  </si>
  <si>
    <t>1.2 Пасиви</t>
  </si>
  <si>
    <t>Финансови пасиви, държани за търгуване</t>
  </si>
  <si>
    <t>параграф 8, буква д), подточка ii) от МСФО 7; БА, параграф 6 от МСФО 9</t>
  </si>
  <si>
    <t>допълнение А към МСФО 9; параграф 4.2.1, буква a) от МСФО 9; параграф БА.7, буква a) от МСФО 9</t>
  </si>
  <si>
    <t xml:space="preserve">Къси позиции </t>
  </si>
  <si>
    <t>параграф БА.7, буква б) от МСФО 9</t>
  </si>
  <si>
    <t xml:space="preserve">Депозити </t>
  </si>
  <si>
    <t>част 2, параграф 9 от приложение 2 към ЕЦБ/2013/33; приложение V, част 1.36</t>
  </si>
  <si>
    <t>Емитирани дългови ценни книжа</t>
  </si>
  <si>
    <t>приложение V, част 1, точка 37</t>
  </si>
  <si>
    <t xml:space="preserve">Други финансови пасиви </t>
  </si>
  <si>
    <t>част 1, параграфи 38-41 от приложение V</t>
  </si>
  <si>
    <t>Финансови пасиви, отчитани по справедлива стойност в печалбата или загубата</t>
  </si>
  <si>
    <t>параграф 8, буква д), подточка i) от МСФО 7; параграф 4.2.2 от МСФО 9</t>
  </si>
  <si>
    <t>0110</t>
  </si>
  <si>
    <t>Финансови пасиви, оценени по амортизирана стойност</t>
  </si>
  <si>
    <t>параграф 8, буква ж) от МСФО 7; параграф 4.2.1 от МСФО 9</t>
  </si>
  <si>
    <t>0140</t>
  </si>
  <si>
    <t>0150</t>
  </si>
  <si>
    <t>параграф 2.1.6 от МСФО 9; приложение V, част 1.26</t>
  </si>
  <si>
    <t>0160</t>
  </si>
  <si>
    <t>параграф 89А, буква б) от МСС 39; параграф 6.5.8 от МСФО 9</t>
  </si>
  <si>
    <t>0170</t>
  </si>
  <si>
    <t>Провизии</t>
  </si>
  <si>
    <t>МСС 37,10; параграф 54, буква л) от МСС 1</t>
  </si>
  <si>
    <t>0180</t>
  </si>
  <si>
    <t>Пенсии и други задължения за изплащане на дефинирани доходи след напускане</t>
  </si>
  <si>
    <t>МСС 19,63; параграф 78, буква г) от МСС 1; приложение V, част 2.9</t>
  </si>
  <si>
    <t>0190</t>
  </si>
  <si>
    <t>Други дългосрочни доходи на наети лица</t>
  </si>
  <si>
    <t>МСС 19,153; параграф 78, буква г) от МСС 1; приложение V, част 2.10</t>
  </si>
  <si>
    <t>0200</t>
  </si>
  <si>
    <t>Преструктуриране</t>
  </si>
  <si>
    <t>параграф 71 от МСС 37</t>
  </si>
  <si>
    <t>0210</t>
  </si>
  <si>
    <t>Неуредени правни въпроси и данъчни съдебни дела</t>
  </si>
  <si>
    <t>МСС 37, допълнение В, примери 6 и 10</t>
  </si>
  <si>
    <t>0220</t>
  </si>
  <si>
    <t>Поети ангажименти и гаранции</t>
  </si>
  <si>
    <t>МСФО 9.параграф 4.2.1, букви в) и г) и параграфи 5.5 и Б2.5; МСС 37, МСФО 4, част 2, точка 11 от приложение V</t>
  </si>
  <si>
    <t>9
12
43</t>
  </si>
  <si>
    <t>0230</t>
  </si>
  <si>
    <t>Други разпоредби</t>
  </si>
  <si>
    <t>параграф 14 от МСС 37</t>
  </si>
  <si>
    <t xml:space="preserve">Данъчни пасиви </t>
  </si>
  <si>
    <t>Текущи данъчни пасиви</t>
  </si>
  <si>
    <t>Отсрочени данъчни пасиви</t>
  </si>
  <si>
    <t>параграф 54, буква о) от МСС 1; МСС 12,5; член 4, параграф 1, точка 108 от РКИ</t>
  </si>
  <si>
    <t>Акционерен капитал, който може да бъде изплатен при поискване</t>
  </si>
  <si>
    <t>МСС 32, пример за илюстрация 33; КРМСФО 2; приложение V, част 2.12</t>
  </si>
  <si>
    <t xml:space="preserve">Други пасиви </t>
  </si>
  <si>
    <t>приложение V, част 2.13</t>
  </si>
  <si>
    <t>Пасиви, включени в групи за освобождаване, класифицирани като държани за продажба</t>
  </si>
  <si>
    <t>параграф 54, буква п) от МСС 1; параграф 38 от МСФО 5; част 2, параграф 14 от приложение V</t>
  </si>
  <si>
    <t>ОБЩО ПАСИВИ</t>
  </si>
  <si>
    <t>параграф 9, буква б) от МСС 1; НИ 6</t>
  </si>
  <si>
    <t>1.3 Собствен капитал</t>
  </si>
  <si>
    <t>Капитал</t>
  </si>
  <si>
    <t>параграф 54, буква с) от МСС 1; член 22 от ДОБ</t>
  </si>
  <si>
    <t>Внесен капитал</t>
  </si>
  <si>
    <t>параграф 78, буква д) от МСС 1</t>
  </si>
  <si>
    <t>Поискан, но невнесен капитал</t>
  </si>
  <si>
    <t>приложение V, част 2.14</t>
  </si>
  <si>
    <t>Премии от емитиране на акции</t>
  </si>
  <si>
    <t>параграф 78, буква д) от МСС 1; член 4, параграф 1, точка 124 от РКИ</t>
  </si>
  <si>
    <t>Емитирани инструменти на собствения капитал, различни от капитал</t>
  </si>
  <si>
    <t>приложение V, част 2, параграфи 18-19</t>
  </si>
  <si>
    <t>Компонент на собствения капитал в съставни финансови инструменти</t>
  </si>
  <si>
    <t>параграфи 28-29 от МСС 32; приложение V, част 2.18</t>
  </si>
  <si>
    <t>Други емитирани капиталови инструменти</t>
  </si>
  <si>
    <t>приложение V, част 2.19</t>
  </si>
  <si>
    <t>Друг собствен капитал</t>
  </si>
  <si>
    <t>МСФО 2,10; приложение V, част 2, параграф 20</t>
  </si>
  <si>
    <t>Натрупан друг всеобхватен доход</t>
  </si>
  <si>
    <t>член 4, параграф 1, точка 100 от РКИ</t>
  </si>
  <si>
    <t>0095</t>
  </si>
  <si>
    <t>Позиции, които не могат да се преквалифицират като печалба и загуба</t>
  </si>
  <si>
    <t>параграф 89А, буква а) от МСС 1</t>
  </si>
  <si>
    <t>параграфи 39-41 от МСС 16</t>
  </si>
  <si>
    <t>параграфи 85-87 от МСС 38</t>
  </si>
  <si>
    <t>Актюерски печалби или (-) загуби по планове с предварително определен размер на пенсията</t>
  </si>
  <si>
    <t>параграф 7, НИ 6 от МСС 1; параграф 120, буква в) от МСС 19</t>
  </si>
  <si>
    <t>0122</t>
  </si>
  <si>
    <t>параграф 38, НИ Пример 12 от МСФО 5</t>
  </si>
  <si>
    <t>0124</t>
  </si>
  <si>
    <t>Дял на другите признати приходи и разходи за инвестиции в дъщерни, смесени и асоциирани предприятия</t>
  </si>
  <si>
    <t>Промени в справедливата стойност на капиталови инструменти, оценявани по справедлива стойност в друг всеобхватен доход</t>
  </si>
  <si>
    <t>параграф 7, буква г) от МСС 1; параграфи 5.7.5 и Б5.7.1 от МСФО 9; приложение V, част 2.21</t>
  </si>
  <si>
    <t>Неефективност на хеджирането при хеджиране на справедливата стойност на капиталови инструменти, оценени по справедлива стойност в друг всеобхватен доход</t>
  </si>
  <si>
    <t>параграф 7, буква д) от МСС 1; параграфи 5.7.5 и 6.5.3 от МСФО 9; параграф 24В от МСФО 7; приложение V, част 2.22</t>
  </si>
  <si>
    <t>Промени в справедливата стойност на капиталови инструменти, оценявани по справедлива стойност в друг всеобхватен доход [хеджирана позиция]</t>
  </si>
  <si>
    <t>параграф 5.7.5 от МСФО 9; параграф 6.5.8, буква б); приложение V, част 2.22</t>
  </si>
  <si>
    <t>Промени в справедливата стойност на капиталови инструменти, оценявани по справедлива стойност в друг всеобхватен доход [хеджиращ инструмент]</t>
  </si>
  <si>
    <t xml:space="preserve">Промени в справедливата стойност на финансови пасиви по справедлива стойност в печалбата или загубата, които се дължат на промени в кредитния им риск </t>
  </si>
  <si>
    <t>0128</t>
  </si>
  <si>
    <t>Позиции, които могат да се преквалифицират като печалба или загуба</t>
  </si>
  <si>
    <t>Хеджиране на нетни инвестиции в чуждестранни дейности [ефективна част]</t>
  </si>
  <si>
    <t>параграф 6.5.13, буква а) от МСФО 9; параграф 24Б, буква б), подточки ii) и iii) от МСФО 7; параграф 24В, буква б), подточки i) и iv), и параграф 24Д, буква а) от МСФО 7; приложение V, част 2.24</t>
  </si>
  <si>
    <t xml:space="preserve">Превалутиране </t>
  </si>
  <si>
    <t>параграф 52, буква б) от МСС 21; параграфи 32 и 38-49 от МСС 21</t>
  </si>
  <si>
    <t>Деривати за хеджиране. Резерв за хеджиране на парични потоци (ефективна част)</t>
  </si>
  <si>
    <t>параграф 7, буква д) от МСС 1; параграф 24Б, буква б), подточки ii) и iii) от МСФО 7; параграф 24В, буква б), подточка i) и параграф 24Д от МСФО 7; параграф 6.5.11, буква б) от МСФО 9; приложение V, част 2.25</t>
  </si>
  <si>
    <t>0155</t>
  </si>
  <si>
    <t>Промени в справедливата стойност на дълговите инструменти, оценявани по справедлива стойност в друг всеобхватен доход</t>
  </si>
  <si>
    <t>параграф 7, буква га) от МСС 1; параграф 4.1.2A от МСФО 9; 5.7.10; приложение V, част 2.26</t>
  </si>
  <si>
    <t>0165</t>
  </si>
  <si>
    <t xml:space="preserve">Хеджиращи инструменти [неотчитани елементи] </t>
  </si>
  <si>
    <t>параграф 7, букви ж) и з) от МСС 1; параграфи 6.5.15 и 6.5.16 от МСФО 9; параграф 24Д, букви б) и в) от МСФО 7; приложение V, част 2.60</t>
  </si>
  <si>
    <t>Неразпределена печалба</t>
  </si>
  <si>
    <t>член 4, параграф 1, точка 123 от РКИ</t>
  </si>
  <si>
    <t>Преоценъчни резерви</t>
  </si>
  <si>
    <t>параграф 30, Г5-Г8 от МСФО 1;  приложение V, част 2, точка 28</t>
  </si>
  <si>
    <t xml:space="preserve">Други резерви </t>
  </si>
  <si>
    <t>МСС 1,54; параграф 78, буква д) от МСС 1</t>
  </si>
  <si>
    <t>Резерви или натрупани загуби от инвестиции в дъщерни, смесени и асоциирани предприятия, отчитани по метода на собствения капитал</t>
  </si>
  <si>
    <t>МСС 28,11; приложение V, част 2.29</t>
  </si>
  <si>
    <t xml:space="preserve">Друго </t>
  </si>
  <si>
    <t>приложение V, част 2.29</t>
  </si>
  <si>
    <t>(-) Обратно изкупени собствени акции</t>
  </si>
  <si>
    <t>параграф 79, буква а), подточка vi) от МСС 1; параграфи 33-34, НП 14 и НП 36 от МСС 32;  приложение V, част 2.30</t>
  </si>
  <si>
    <t>Печалба или загуба, относима към собствениците на предприятието майка</t>
  </si>
  <si>
    <t>параграф 81Б, буква б), подточка ii) от МСС 1</t>
  </si>
  <si>
    <t>(-) Междинни дивиденти</t>
  </si>
  <si>
    <t>параграф 35 от МСС 32</t>
  </si>
  <si>
    <t>Малцинствени участия [Неконтролиращи участия]</t>
  </si>
  <si>
    <t>параграф 54, буква р) от МСС 1</t>
  </si>
  <si>
    <t>Други позиции</t>
  </si>
  <si>
    <t>ОБЩО СОБСТВЕН КАПИТАЛ</t>
  </si>
  <si>
    <t>параграф 9, буква в), НИ 6 от МСС 1</t>
  </si>
  <si>
    <t>ОБЩО СОБСТВЕН КАПИТАЛ И ОБЩО ПАСИВИ</t>
  </si>
  <si>
    <t>НИ 6 от МСС 1</t>
  </si>
  <si>
    <t>Текущ период</t>
  </si>
  <si>
    <t>Приходи от лихви</t>
  </si>
  <si>
    <t>параграф 97 от МСС 1; част 2, точка 31 от приложение V</t>
  </si>
  <si>
    <t>параграф 20, буква а), подточка i) и параграф Б5, буква д) от МСФО 7; част 2, параграфи 33, 34 от приложение V</t>
  </si>
  <si>
    <t>0025</t>
  </si>
  <si>
    <t>параграф 20, буква а), подточка i), параграф Б5, буква д) от МСФО 7; параграф 5.7.1 от МСФО 9</t>
  </si>
  <si>
    <t xml:space="preserve">Финансови активи, отчитани по справедлива стойност в печалбата или загубата </t>
  </si>
  <si>
    <t>параграф 20, буква а), подточка i), параграф Б5, буква д) от МСФО 7</t>
  </si>
  <si>
    <t>0041</t>
  </si>
  <si>
    <t>параграф 20, буква б) от МСФО 7; параграфи 5.7.10-11 от МСФО 9; параграф 4.1.2А от МСФО 9</t>
  </si>
  <si>
    <t>0051</t>
  </si>
  <si>
    <t>параграф 20, буква б) от МСФО 7;параграф 4.1.2 от МСФО 9; параграф 7.2.5 от МСФО 9</t>
  </si>
  <si>
    <t xml:space="preserve">Деривати — Отчитане на хеджирането, лихвен риск </t>
  </si>
  <si>
    <t>допълнение А към МСФО 9; .B6.6.16;  част 2, точка 35 приложение V</t>
  </si>
  <si>
    <t>Други активи</t>
  </si>
  <si>
    <t xml:space="preserve"> приложение V, част 2.36</t>
  </si>
  <si>
    <t>0085</t>
  </si>
  <si>
    <t>Приходи от лихви по пасиви</t>
  </si>
  <si>
    <t>параграф 5.7.1 от МСФО 9; част 2, точка 37 от приложение V</t>
  </si>
  <si>
    <t>(Лихвени разходи)</t>
  </si>
  <si>
    <t>(Финансови пасиви, държани за търгуване)</t>
  </si>
  <si>
    <t>(Финансови пасиви, оценени по амортизирана стойност)</t>
  </si>
  <si>
    <t>параграф 20, буква б) от МСФО 7; параграф 7.2.5 от МСФО 9</t>
  </si>
  <si>
    <t>(Деривати — Отчитане на хеджирането, лихвен риск)</t>
  </si>
  <si>
    <t>МСС 39,9; част 2, точка 35 приложение V</t>
  </si>
  <si>
    <t>(Други пасиви)</t>
  </si>
  <si>
    <t>приложение V, част 2.38</t>
  </si>
  <si>
    <t>0145</t>
  </si>
  <si>
    <t>(Лихвени разходи по активи)</t>
  </si>
  <si>
    <t>параграф 5.7.1 от МСФО 9; част 2, точка 39 от приложение V</t>
  </si>
  <si>
    <t>(Разходи за акционерен капитал, платим при поискване)</t>
  </si>
  <si>
    <t>КРМСФО 2, точка 11</t>
  </si>
  <si>
    <t>Приходи от дивиденти</t>
  </si>
  <si>
    <t>приложение V, част 2.40</t>
  </si>
  <si>
    <t>параграф 20, буква а), подточка i) и параграф Б5, буква д) от МСФО 7; приложение V, част 2.40</t>
  </si>
  <si>
    <t>0175</t>
  </si>
  <si>
    <t>параграф 20, буква а), подточка i), параграф Б5, буква д) от МСФО 7; параграф 5.7.1А от МСФО 9 приложение V, част 2.40</t>
  </si>
  <si>
    <t>0191</t>
  </si>
  <si>
    <t>параграф 20, буква а), подточка ii) от МСФО 7; параграф 4.1.2A от МСФО 9; параграф 5.7.1A от МСФО 9; приложение V, част 2.41</t>
  </si>
  <si>
    <t>0192</t>
  </si>
  <si>
    <t>Инвестиции в дъщерни, съвместни и асоциирани предприятия, отчитани не по метода на собствения капитал</t>
  </si>
  <si>
    <t>част 2, параграф 42 от приложение V</t>
  </si>
  <si>
    <t>Приходи от такси и комисиони</t>
  </si>
  <si>
    <t>параграф 20, буква в) от МСФО 7</t>
  </si>
  <si>
    <t>(Разходи за такси и комисиони)</t>
  </si>
  <si>
    <t>Нетна печалба или (-) загуба от отписване на финансови активи и пасиви, които не се оценяват по справедлива стойност в печалбата или загубата</t>
  </si>
  <si>
    <t>приложение V, част 2.45</t>
  </si>
  <si>
    <t>0231</t>
  </si>
  <si>
    <t>параграф 4.12A от МСФО 9; параграфи 5.7.10-11 от МСФО 9</t>
  </si>
  <si>
    <t>0241</t>
  </si>
  <si>
    <t>параграф 20, буква а), подточка v) от МСФО 7; параграф 4.1.2 от МСФО 9; параграф 7.2.5 от МСФО 9</t>
  </si>
  <si>
    <t>параграф 20, буква a), подточка v) от МСФО 7; параграф 7.2.5 от МСФО 9</t>
  </si>
  <si>
    <t>Нетна печалба или (-) загуба от финансови активи и пасиви, държани за търгуване</t>
  </si>
  <si>
    <t>параграф 20, буква a), подточка i) от МСФО 7; параграф 7.1.5 от МСФО 9; приложение V, част 2, точки 43, 46</t>
  </si>
  <si>
    <t>0287</t>
  </si>
  <si>
    <t>Нетна печалба или (-) загуба от нетъргуеми финансови активи, задължително по справедлива стойност в печалбата или загубата</t>
  </si>
  <si>
    <t>параграф 20, буква a), подточка i) от МСФО 7; параграф 7.1.5 от МСФО 9; приложение V, част 2.46</t>
  </si>
  <si>
    <t>Нетна печалба или (-) загуба от финансови активи и пасиви, отчитани по справедлива стойност в печалбата или загубата</t>
  </si>
  <si>
    <t>параграф 20, буква a), подточка i) от МСФО 7; параграф 7.1.5 от МСФО 9; приложение V, част 2.44</t>
  </si>
  <si>
    <t>16, 45</t>
  </si>
  <si>
    <t xml:space="preserve">Нетна печалба или (-) загуба от отчитане на хеджирането </t>
  </si>
  <si>
    <t>приложение V, част 2.47</t>
  </si>
  <si>
    <t>Нетни курсови разлики [печалба или (-) загуба]</t>
  </si>
  <si>
    <t>параграф 28 и параграф 52, буква а) от МСС 21</t>
  </si>
  <si>
    <t xml:space="preserve">Нетна печалба или (-) загуба от отписването на инвестиции в дъщерни, съвместни и асоциирани предприятия </t>
  </si>
  <si>
    <t>приложение V, част 2.56</t>
  </si>
  <si>
    <t xml:space="preserve">Нетна печалба или (-) загуба от отписване на нефинансови активи </t>
  </si>
  <si>
    <t>МСС 1,34; приложение V, Част 2, точка 48</t>
  </si>
  <si>
    <t xml:space="preserve">Други оперативни приходи </t>
  </si>
  <si>
    <t>приложение V,част 2, точки 314-316</t>
  </si>
  <si>
    <t>(Други оперативни разходи)</t>
  </si>
  <si>
    <t>0355</t>
  </si>
  <si>
    <t>ОБЩО ОПЕРАТИВНИ ПРИХОДИ, НЕТНО</t>
  </si>
  <si>
    <t>(Административни разходи)</t>
  </si>
  <si>
    <t>(Разходи за персонал)</t>
  </si>
  <si>
    <t>МСС 19,7; НИ 6 от МСС 1,102</t>
  </si>
  <si>
    <t>(Други административни разходи)</t>
  </si>
  <si>
    <t>0385</t>
  </si>
  <si>
    <t>(Парични вноски към фондове за преструктуриране и схеми за гарантиране на депозитите)</t>
  </si>
  <si>
    <t>приложение V, част 2, точка 48и</t>
  </si>
  <si>
    <t>0390</t>
  </si>
  <si>
    <t>(Обезценка)</t>
  </si>
  <si>
    <t>параграфи 102, 104 от МСС 1</t>
  </si>
  <si>
    <t>0400</t>
  </si>
  <si>
    <t>(Имоти, машини и съоръжения)</t>
  </si>
  <si>
    <t>МСС 1,104; параграф 73, буква д), буква vii) от МСС 16</t>
  </si>
  <si>
    <t>0410</t>
  </si>
  <si>
    <t>(Инвестиционни имоти)</t>
  </si>
  <si>
    <t xml:space="preserve">МСС 1,104; параграф 79, буква г), подточка iv) от МСС 40 </t>
  </si>
  <si>
    <t>0420</t>
  </si>
  <si>
    <t>(Други нематериални активи)</t>
  </si>
  <si>
    <t>МСС 1,104; параграф 118, буква д), буква vi) от МСС 38</t>
  </si>
  <si>
    <t>0425</t>
  </si>
  <si>
    <t>Нетни печалби или (–) загуби от изменение</t>
  </si>
  <si>
    <t>параграф 5.4.3 от МСФО 9, допълнение А към МСФО 9; приложение V, част 2, точка 49</t>
  </si>
  <si>
    <t>0426</t>
  </si>
  <si>
    <t>параграф 35Й от МСФО 7</t>
  </si>
  <si>
    <t>0427</t>
  </si>
  <si>
    <t>0430</t>
  </si>
  <si>
    <t>(Провизии или (-) сторниране на провизии)</t>
  </si>
  <si>
    <t>параграфи 59, 84 от МСС 37; параграф 98, букви б), е), ж) от МСС 1</t>
  </si>
  <si>
    <t>0435</t>
  </si>
  <si>
    <t>(задължения за плащане към фондове за преструктуриране и схеми за гарантиране на депозитите)</t>
  </si>
  <si>
    <t>0440</t>
  </si>
  <si>
    <t>(Поети ангажименти и гаранции)</t>
  </si>
  <si>
    <t>параграф 4.2.1, букви в) и г) и параграфи 5.5 и Б2.5 от МСФО 9;  МСС 37; МСФО 4; приложение V, част 2, точка 50</t>
  </si>
  <si>
    <t>0450</t>
  </si>
  <si>
    <t>(Други провизии)</t>
  </si>
  <si>
    <t>0460</t>
  </si>
  <si>
    <t>(Обезценка или (-) сторниране на обезценка на финансови активи, които не се оценяват по справедлива стойност в печалбата или загубата)</t>
  </si>
  <si>
    <t>параграф 20, буква а), подточка viii) от МСФО 7; параграф 4.4.5 от МСФО 9; приложение V, част 2, точки 51 и 53</t>
  </si>
  <si>
    <t>0481</t>
  </si>
  <si>
    <t>(Финансови активи по справедлива стойност в друг всеобхватен доход)</t>
  </si>
  <si>
    <t>параграфи 5.4.4, 5.5.1, 5.5.2 и 5.5.8 от МСФО 9</t>
  </si>
  <si>
    <t>0491</t>
  </si>
  <si>
    <t>(Финансови активи по амортизирана стойност)</t>
  </si>
  <si>
    <t>параграфи 5.4.4, 5.5.1 и 5.5.8 от МСФО 9</t>
  </si>
  <si>
    <t>0510</t>
  </si>
  <si>
    <t>(Обезценка или (-) сторниране на обезценка на инвестиции в дъщерни дружества, съвместни предприятия и асоциирани предприятия)</t>
  </si>
  <si>
    <t>параграфи 40-43 от МСС 28</t>
  </si>
  <si>
    <t>0520</t>
  </si>
  <si>
    <t>(Обезценка или (-) сторниране на обезценка на нефинансови активи)</t>
  </si>
  <si>
    <t>параграф 126, букви а) и б) от МСС 36</t>
  </si>
  <si>
    <t>0530</t>
  </si>
  <si>
    <t>параграф 73, буква д), подточки v) и vi) от МСС 16</t>
  </si>
  <si>
    <t>0540</t>
  </si>
  <si>
    <t>параграф 79, буква г), подточка v) от МСС 40</t>
  </si>
  <si>
    <t>0550</t>
  </si>
  <si>
    <t>(Репутация)</t>
  </si>
  <si>
    <t xml:space="preserve">допълнение Б67, буква г), подточка v) от МСФО 3; параграф 124 от МСС 36 </t>
  </si>
  <si>
    <t>0560</t>
  </si>
  <si>
    <t>параграф 118, буква д), подточки iv) и v) от МСС 38</t>
  </si>
  <si>
    <t>0570</t>
  </si>
  <si>
    <t>(Други)</t>
  </si>
  <si>
    <t>0580</t>
  </si>
  <si>
    <t>Отрицателна репутация, призната в печалбата или загубата</t>
  </si>
  <si>
    <t>допълнение Б64, буква н), подточка i) към МСФО 3</t>
  </si>
  <si>
    <t>0590</t>
  </si>
  <si>
    <t>Дял на печалбата или (-) загубата от инвестициите в дъщерни, смесени и асоциирани предприятия, отчитани по метода на собствения капитал</t>
  </si>
  <si>
    <t>приложение V, част 2.54</t>
  </si>
  <si>
    <t>0600</t>
  </si>
  <si>
    <t xml:space="preserve">Печалба или (-) загуба от нетекущи активи и групи за освобождаване, класифицирани като държани за продажба, които не отговарят на изискванията за преустановени дейности    </t>
  </si>
  <si>
    <t>МСФО 5,37; приложение V, част 2.55</t>
  </si>
  <si>
    <t>0610</t>
  </si>
  <si>
    <t>ПЕЧАЛБА ИЛИ (-) ЗАГУБА ОТ ПРОДЪЛЖАВАЩИ ДЕЙНОСТИ ПРЕДИ ДАНЪЧНО ОБЛАГАНЕ</t>
  </si>
  <si>
    <t>параграф 102, НИ 6 от МСС 1; параграф 33 А от МСФО 5</t>
  </si>
  <si>
    <t>0620</t>
  </si>
  <si>
    <t>(Разходи или (-) приходи за данъци, свързани с печалбата или загубата от продължаващи дейности)</t>
  </si>
  <si>
    <t>параграф 8, буква г) от МСС 1; параграф 77 от МСС 12</t>
  </si>
  <si>
    <t>0630</t>
  </si>
  <si>
    <t>ПЕЧАЛБА ИЛИ (-) ЗАГУБА ОТ ПРОДЪЛЖАВАЩИ ДЕЙНОСТИ СЛЕД ДАНЪЧНО ОБЛАГАНЕ</t>
  </si>
  <si>
    <t>0640</t>
  </si>
  <si>
    <t xml:space="preserve">Печалба или (-) загуба от преустановени дейности след данъчно облагане    </t>
  </si>
  <si>
    <t>параграф 82, буква да) от МСС 1; параграф 33, буква а) и параграф 33А от МСФО 5 приложение V, част 2, точка 56</t>
  </si>
  <si>
    <t>0650</t>
  </si>
  <si>
    <t xml:space="preserve">Печалба или (-) загуба от преустановени дейности преди данъчно облагане    </t>
  </si>
  <si>
    <t>параграф 33, буква б), подточка i) от МСФО 5</t>
  </si>
  <si>
    <t>0660</t>
  </si>
  <si>
    <t>(Данъчни разходи или (-) приходи, свързани с преустановени дейности)</t>
  </si>
  <si>
    <t>параграф 33, буква б), подточки ii) и iv) от МСФО 5</t>
  </si>
  <si>
    <t>0670</t>
  </si>
  <si>
    <t>ПЕЧАЛБА ИЛИ (-) ЗАГУБА ЗА ГОДИНАТА</t>
  </si>
  <si>
    <t>параграф 81А, буква а) от МСС 1</t>
  </si>
  <si>
    <t>0680</t>
  </si>
  <si>
    <t>Относими към малцинствени участия [неконтролиращи участия]</t>
  </si>
  <si>
    <t>параграф 81Б, буква б), подточка i) от МСС 1</t>
  </si>
  <si>
    <t>0690</t>
  </si>
  <si>
    <t>Относими към собствениците на предприятието майка</t>
  </si>
  <si>
    <t>ver4.2</t>
  </si>
  <si>
    <t>Банка</t>
  </si>
  <si>
    <t>Отчетна дата</t>
  </si>
  <si>
    <t>Основа на прилагане</t>
  </si>
  <si>
    <t>Счетоводен стандарт</t>
  </si>
  <si>
    <t>МСФО</t>
  </si>
  <si>
    <t>Отчетна валута</t>
  </si>
  <si>
    <t>Евро</t>
  </si>
  <si>
    <t>НИ 6 от МСС 1; параграф 10 от МСС 28</t>
  </si>
  <si>
    <t>МСС 1.7, буква д); параграф 5.7.5 от МСФО 9; параграф 6.5.8, буква а); част 2, параграф 57 от приложение V</t>
  </si>
  <si>
    <t>параграф 7, буква е) от МСС 1; параграф 5.7.7 от МСФО 9;част 2, параграф 23 от приложение V</t>
  </si>
  <si>
    <t>параграф 82А, буква а), подточка ii) от МСС 1</t>
  </si>
  <si>
    <t xml:space="preserve">(Финансови пасиви, отчитани по справедлива стойност в печалбата или загубата) </t>
  </si>
  <si>
    <t>1. Счетоводен баланс [Отчет за финансовото състояние]</t>
  </si>
  <si>
    <t>2. Отчет за приходите и разходите</t>
  </si>
  <si>
    <t>F13:F50</t>
  </si>
  <si>
    <t>F13:F42</t>
  </si>
  <si>
    <t>F12:F52</t>
  </si>
  <si>
    <t>F10:F85</t>
  </si>
  <si>
    <t>TEXI9545</t>
  </si>
  <si>
    <t>индивидуална</t>
  </si>
  <si>
    <t xml:space="preserve">ТЕКСИМ БАНК АД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</si>
</sst>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  <scheme val="minor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15"/>
      <color indexed="56"/>
      <name val="Arial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9"/>
      <color indexed="81"/>
      <name val="Arial"/>
      <family val="2"/>
      <charset val="204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i/>
      <strike/>
      <sz val="8"/>
      <name val="Arial"/>
      <family val="2"/>
      <charset val="204"/>
    </font>
    <font>
      <i/>
      <sz val="7"/>
      <name val="Arial"/>
      <family val="2"/>
      <charset val="204"/>
    </font>
    <font>
      <strike/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7" fillId="0" borderId="20" applyNumberFormat="0" applyFill="0" applyAlignment="0" applyProtection="0"/>
    <xf numFmtId="0" fontId="2" fillId="0" borderId="0"/>
  </cellStyleXfs>
  <cellXfs count="181">
    <xf numFmtId="0" fontId="0" fillId="0" borderId="0" xfId="0"/>
    <xf numFmtId="0" fontId="5" fillId="0" borderId="0" xfId="2" applyFont="1" applyAlignment="1">
      <alignment shrinkToFit="1"/>
    </xf>
    <xf numFmtId="0" fontId="6" fillId="4" borderId="0" xfId="2" applyFont="1" applyFill="1" applyBorder="1" applyAlignment="1">
      <alignment vertical="center"/>
    </xf>
    <xf numFmtId="0" fontId="8" fillId="4" borderId="0" xfId="10" applyFont="1" applyFill="1" applyBorder="1" applyAlignment="1"/>
    <xf numFmtId="0" fontId="1" fillId="0" borderId="0" xfId="2" applyFont="1"/>
    <xf numFmtId="0" fontId="6" fillId="3" borderId="8" xfId="0" applyFont="1" applyFill="1" applyBorder="1" applyAlignment="1">
      <alignment wrapText="1"/>
    </xf>
    <xf numFmtId="0" fontId="1" fillId="3" borderId="8" xfId="0" applyFont="1" applyFill="1" applyBorder="1" applyAlignment="1">
      <alignment horizontal="left"/>
    </xf>
    <xf numFmtId="0" fontId="5" fillId="0" borderId="0" xfId="4" applyFont="1" applyFill="1"/>
    <xf numFmtId="49" fontId="1" fillId="3" borderId="0" xfId="0" applyNumberFormat="1" applyFont="1" applyFill="1" applyBorder="1" applyAlignment="1">
      <alignment horizontal="center" vertical="center"/>
    </xf>
    <xf numFmtId="49" fontId="5" fillId="0" borderId="0" xfId="4" applyNumberFormat="1" applyFont="1" applyFill="1" applyBorder="1" applyAlignment="1">
      <alignment horizontal="center" vertical="center"/>
    </xf>
    <xf numFmtId="0" fontId="5" fillId="0" borderId="19" xfId="1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right" wrapText="1"/>
    </xf>
    <xf numFmtId="0" fontId="6" fillId="5" borderId="8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1" fillId="0" borderId="0" xfId="1" applyFont="1"/>
    <xf numFmtId="0" fontId="11" fillId="0" borderId="0" xfId="1" applyFont="1"/>
    <xf numFmtId="0" fontId="12" fillId="0" borderId="0" xfId="1" applyFont="1" applyAlignment="1">
      <alignment horizontal="left"/>
    </xf>
    <xf numFmtId="0" fontId="1" fillId="0" borderId="0" xfId="1" applyFont="1" applyAlignment="1">
      <alignment vertical="center"/>
    </xf>
    <xf numFmtId="0" fontId="14" fillId="0" borderId="0" xfId="1" applyFont="1" applyAlignment="1">
      <alignment horizontal="left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6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4" fillId="2" borderId="14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textRotation="90" wrapText="1"/>
    </xf>
    <xf numFmtId="0" fontId="14" fillId="2" borderId="16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6" fillId="0" borderId="2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4" fillId="0" borderId="8" xfId="1" applyFont="1" applyBorder="1" applyAlignment="1">
      <alignment horizontal="left" vertical="center"/>
    </xf>
    <xf numFmtId="0" fontId="1" fillId="0" borderId="8" xfId="1" applyFont="1" applyBorder="1"/>
    <xf numFmtId="0" fontId="1" fillId="2" borderId="1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textRotation="90" wrapText="1"/>
    </xf>
    <xf numFmtId="0" fontId="1" fillId="2" borderId="7" xfId="1" applyFont="1" applyFill="1" applyBorder="1" applyAlignment="1">
      <alignment vertical="center"/>
    </xf>
    <xf numFmtId="0" fontId="6" fillId="2" borderId="9" xfId="1" applyFont="1" applyFill="1" applyBorder="1" applyAlignment="1">
      <alignment horizontal="center" textRotation="90" wrapText="1"/>
    </xf>
    <xf numFmtId="0" fontId="1" fillId="0" borderId="2" xfId="1" applyFont="1" applyBorder="1"/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6" fillId="2" borderId="6" xfId="1" applyFont="1" applyFill="1" applyBorder="1" applyAlignment="1">
      <alignment horizontal="center" textRotation="90" wrapText="1"/>
    </xf>
    <xf numFmtId="0" fontId="1" fillId="0" borderId="2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6" fillId="0" borderId="0" xfId="1" applyFont="1"/>
    <xf numFmtId="0" fontId="14" fillId="0" borderId="0" xfId="1" applyFont="1" applyAlignment="1">
      <alignment horizontal="left" vertical="top"/>
    </xf>
    <xf numFmtId="0" fontId="14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textRotation="90" wrapText="1"/>
    </xf>
    <xf numFmtId="0" fontId="14" fillId="2" borderId="0" xfId="1" applyFont="1" applyFill="1" applyAlignment="1">
      <alignment horizontal="left" vertical="center" wrapText="1"/>
    </xf>
    <xf numFmtId="0" fontId="5" fillId="2" borderId="6" xfId="1" applyFont="1" applyFill="1" applyBorder="1" applyAlignment="1">
      <alignment horizontal="center" textRotation="90" wrapText="1"/>
    </xf>
    <xf numFmtId="0" fontId="14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center" textRotation="90" wrapText="1"/>
    </xf>
    <xf numFmtId="0" fontId="9" fillId="6" borderId="8" xfId="0" applyFont="1" applyFill="1" applyBorder="1" applyAlignment="1">
      <alignment horizontal="left"/>
    </xf>
    <xf numFmtId="14" fontId="9" fillId="6" borderId="8" xfId="0" applyNumberFormat="1" applyFont="1" applyFill="1" applyBorder="1" applyAlignment="1">
      <alignment horizontal="left"/>
    </xf>
    <xf numFmtId="49" fontId="9" fillId="6" borderId="8" xfId="0" applyNumberFormat="1" applyFont="1" applyFill="1" applyBorder="1" applyAlignment="1">
      <alignment horizontal="left"/>
    </xf>
    <xf numFmtId="0" fontId="1" fillId="2" borderId="1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2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14" fillId="0" borderId="11" xfId="1" applyFont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2" borderId="13" xfId="1" quotePrefix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 wrapText="1" indent="1"/>
    </xf>
    <xf numFmtId="0" fontId="5" fillId="2" borderId="12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 indent="1"/>
    </xf>
    <xf numFmtId="0" fontId="14" fillId="0" borderId="12" xfId="1" applyFont="1" applyBorder="1" applyAlignment="1">
      <alignment vertical="center" wrapText="1"/>
    </xf>
    <xf numFmtId="0" fontId="5" fillId="2" borderId="12" xfId="1" quotePrefix="1" applyFont="1" applyFill="1" applyBorder="1" applyAlignment="1">
      <alignment horizontal="center" vertical="center" wrapText="1"/>
    </xf>
    <xf numFmtId="0" fontId="14" fillId="3" borderId="12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horizontal="left" vertical="center" wrapText="1" inden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left" vertical="center" wrapText="1"/>
    </xf>
    <xf numFmtId="0" fontId="14" fillId="3" borderId="12" xfId="1" applyFont="1" applyFill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6" fillId="3" borderId="12" xfId="1" applyFont="1" applyFill="1" applyBorder="1" applyAlignment="1">
      <alignment horizontal="left" vertical="center" wrapText="1" indent="2"/>
    </xf>
    <xf numFmtId="0" fontId="14" fillId="0" borderId="4" xfId="1" applyFont="1" applyBorder="1" applyAlignment="1">
      <alignment vertical="center" wrapText="1"/>
    </xf>
    <xf numFmtId="0" fontId="6" fillId="0" borderId="12" xfId="1" applyFont="1" applyBorder="1" applyAlignment="1">
      <alignment horizontal="left" vertical="center" wrapText="1" indent="2"/>
    </xf>
    <xf numFmtId="0" fontId="14" fillId="0" borderId="10" xfId="1" applyFont="1" applyBorder="1" applyAlignment="1">
      <alignment horizontal="justify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justify" vertical="center" wrapText="1"/>
    </xf>
    <xf numFmtId="0" fontId="5" fillId="3" borderId="12" xfId="1" applyFont="1" applyFill="1" applyBorder="1" applyAlignment="1">
      <alignment horizontal="left" vertical="center" wrapText="1"/>
    </xf>
    <xf numFmtId="0" fontId="14" fillId="3" borderId="12" xfId="1" applyFont="1" applyFill="1" applyBorder="1" applyAlignment="1">
      <alignment horizontal="justify" vertical="center" wrapText="1"/>
    </xf>
    <xf numFmtId="0" fontId="14" fillId="0" borderId="13" xfId="1" applyFont="1" applyBorder="1" applyAlignment="1">
      <alignment horizontal="justify" vertical="center" wrapText="1"/>
    </xf>
    <xf numFmtId="0" fontId="14" fillId="0" borderId="4" xfId="1" applyFont="1" applyBorder="1" applyAlignment="1">
      <alignment horizontal="justify" vertical="center" wrapText="1"/>
    </xf>
    <xf numFmtId="0" fontId="5" fillId="0" borderId="4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justify" vertical="center" wrapText="1"/>
    </xf>
    <xf numFmtId="0" fontId="6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14" fillId="0" borderId="17" xfId="1" applyFont="1" applyBorder="1" applyAlignment="1">
      <alignment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1" fontId="5" fillId="2" borderId="12" xfId="1" applyNumberFormat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 indent="4"/>
    </xf>
    <xf numFmtId="0" fontId="5" fillId="3" borderId="11" xfId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 indent="1"/>
    </xf>
    <xf numFmtId="0" fontId="14" fillId="0" borderId="0" xfId="1" applyFont="1" applyAlignment="1">
      <alignment horizontal="justify"/>
    </xf>
    <xf numFmtId="0" fontId="14" fillId="3" borderId="13" xfId="1" applyFont="1" applyFill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3" borderId="10" xfId="1" applyFont="1" applyFill="1" applyBorder="1" applyAlignment="1">
      <alignment horizontal="left" vertical="center" wrapText="1"/>
    </xf>
    <xf numFmtId="0" fontId="5" fillId="3" borderId="13" xfId="1" applyFont="1" applyFill="1" applyBorder="1" applyAlignment="1">
      <alignment horizontal="left" vertical="center" wrapText="1" inden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0" fontId="17" fillId="0" borderId="12" xfId="1" applyFont="1" applyBorder="1" applyAlignment="1">
      <alignment horizontal="left" vertical="center" wrapText="1"/>
    </xf>
    <xf numFmtId="0" fontId="19" fillId="0" borderId="12" xfId="1" applyFont="1" applyBorder="1" applyAlignment="1">
      <alignment horizontal="center" vertical="center" wrapText="1"/>
    </xf>
    <xf numFmtId="4" fontId="1" fillId="0" borderId="0" xfId="2" applyNumberFormat="1" applyFont="1"/>
    <xf numFmtId="4" fontId="6" fillId="0" borderId="11" xfId="1" applyNumberFormat="1" applyFont="1" applyBorder="1" applyAlignment="1">
      <alignment vertical="center"/>
    </xf>
    <xf numFmtId="4" fontId="6" fillId="0" borderId="12" xfId="1" applyNumberFormat="1" applyFont="1" applyBorder="1" applyAlignment="1">
      <alignment vertical="center"/>
    </xf>
    <xf numFmtId="4" fontId="6" fillId="0" borderId="17" xfId="1" applyNumberFormat="1" applyFont="1" applyBorder="1" applyAlignment="1">
      <alignment vertical="center"/>
    </xf>
    <xf numFmtId="3" fontId="1" fillId="0" borderId="0" xfId="2" applyNumberFormat="1" applyFont="1"/>
    <xf numFmtId="3" fontId="11" fillId="0" borderId="0" xfId="1" applyNumberFormat="1" applyFont="1"/>
    <xf numFmtId="3" fontId="1" fillId="0" borderId="0" xfId="1" applyNumberFormat="1" applyFont="1"/>
    <xf numFmtId="3" fontId="14" fillId="2" borderId="3" xfId="1" applyNumberFormat="1" applyFont="1" applyFill="1" applyBorder="1" applyAlignment="1">
      <alignment horizontal="center" vertical="center" wrapText="1"/>
    </xf>
    <xf numFmtId="3" fontId="5" fillId="2" borderId="4" xfId="1" quotePrefix="1" applyNumberFormat="1" applyFont="1" applyFill="1" applyBorder="1" applyAlignment="1">
      <alignment horizontal="center" vertical="center" wrapText="1"/>
    </xf>
    <xf numFmtId="3" fontId="6" fillId="0" borderId="11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3" fontId="18" fillId="0" borderId="12" xfId="1" applyNumberFormat="1" applyFont="1" applyBorder="1" applyAlignment="1">
      <alignment vertical="center"/>
    </xf>
    <xf numFmtId="4" fontId="5" fillId="0" borderId="13" xfId="1" applyNumberFormat="1" applyFont="1" applyBorder="1" applyAlignment="1">
      <alignment vertical="center"/>
    </xf>
    <xf numFmtId="3" fontId="1" fillId="0" borderId="0" xfId="2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3" fontId="1" fillId="0" borderId="0" xfId="1" applyNumberFormat="1" applyFont="1" applyAlignment="1">
      <alignment vertical="center"/>
    </xf>
    <xf numFmtId="3" fontId="6" fillId="2" borderId="4" xfId="1" applyNumberFormat="1" applyFont="1" applyFill="1" applyBorder="1" applyAlignment="1">
      <alignment horizontal="center" vertical="center" wrapText="1"/>
    </xf>
    <xf numFmtId="3" fontId="5" fillId="0" borderId="12" xfId="1" applyNumberFormat="1" applyFont="1" applyBorder="1" applyAlignment="1">
      <alignment vertical="center"/>
    </xf>
    <xf numFmtId="3" fontId="5" fillId="3" borderId="12" xfId="1" applyNumberFormat="1" applyFont="1" applyFill="1" applyBorder="1" applyAlignment="1">
      <alignment vertical="center"/>
    </xf>
    <xf numFmtId="3" fontId="1" fillId="0" borderId="0" xfId="1" applyNumberFormat="1" applyFont="1" applyAlignment="1">
      <alignment horizontal="center" vertical="center"/>
    </xf>
    <xf numFmtId="3" fontId="14" fillId="2" borderId="4" xfId="1" applyNumberFormat="1" applyFont="1" applyFill="1" applyBorder="1" applyAlignment="1">
      <alignment horizontal="center" vertical="center" wrapText="1"/>
    </xf>
    <xf numFmtId="4" fontId="15" fillId="0" borderId="0" xfId="1" applyNumberFormat="1" applyFont="1" applyAlignment="1">
      <alignment vertical="center"/>
    </xf>
    <xf numFmtId="4" fontId="16" fillId="0" borderId="8" xfId="1" applyNumberFormat="1" applyFont="1" applyBorder="1" applyAlignment="1">
      <alignment vertical="center"/>
    </xf>
    <xf numFmtId="4" fontId="14" fillId="2" borderId="18" xfId="1" applyNumberFormat="1" applyFont="1" applyFill="1" applyBorder="1" applyAlignment="1">
      <alignment horizontal="center" vertical="center" wrapText="1"/>
    </xf>
    <xf numFmtId="4" fontId="5" fillId="2" borderId="14" xfId="1" quotePrefix="1" applyNumberFormat="1" applyFont="1" applyFill="1" applyBorder="1" applyAlignment="1">
      <alignment horizontal="center" vertical="center" wrapText="1"/>
    </xf>
    <xf numFmtId="4" fontId="16" fillId="0" borderId="0" xfId="1" applyNumberFormat="1" applyFont="1" applyAlignment="1">
      <alignment vertical="center"/>
    </xf>
    <xf numFmtId="3" fontId="14" fillId="7" borderId="12" xfId="1" applyNumberFormat="1" applyFont="1" applyFill="1" applyBorder="1" applyAlignment="1">
      <alignment vertical="center"/>
    </xf>
    <xf numFmtId="3" fontId="14" fillId="7" borderId="4" xfId="1" applyNumberFormat="1" applyFont="1" applyFill="1" applyBorder="1" applyAlignment="1">
      <alignment vertical="center"/>
    </xf>
    <xf numFmtId="3" fontId="14" fillId="7" borderId="11" xfId="1" applyNumberFormat="1" applyFont="1" applyFill="1" applyBorder="1" applyAlignment="1">
      <alignment vertical="center"/>
    </xf>
    <xf numFmtId="3" fontId="13" fillId="7" borderId="12" xfId="1" applyNumberFormat="1" applyFont="1" applyFill="1" applyBorder="1" applyAlignment="1">
      <alignment vertical="center"/>
    </xf>
    <xf numFmtId="3" fontId="13" fillId="7" borderId="4" xfId="1" applyNumberFormat="1" applyFont="1" applyFill="1" applyBorder="1" applyAlignment="1">
      <alignment vertical="center"/>
    </xf>
    <xf numFmtId="4" fontId="13" fillId="7" borderId="10" xfId="1" applyNumberFormat="1" applyFont="1" applyFill="1" applyBorder="1" applyAlignment="1">
      <alignment vertical="center"/>
    </xf>
    <xf numFmtId="4" fontId="13" fillId="7" borderId="12" xfId="1" applyNumberFormat="1" applyFont="1" applyFill="1" applyBorder="1" applyAlignment="1">
      <alignment vertical="center"/>
    </xf>
    <xf numFmtId="4" fontId="13" fillId="7" borderId="4" xfId="1" applyNumberFormat="1" applyFont="1" applyFill="1" applyBorder="1" applyAlignment="1">
      <alignment vertical="center"/>
    </xf>
    <xf numFmtId="4" fontId="13" fillId="7" borderId="11" xfId="1" applyNumberFormat="1" applyFont="1" applyFill="1" applyBorder="1" applyAlignment="1">
      <alignment vertical="center"/>
    </xf>
    <xf numFmtId="4" fontId="13" fillId="7" borderId="17" xfId="1" applyNumberFormat="1" applyFont="1" applyFill="1" applyBorder="1" applyAlignment="1">
      <alignment vertical="center"/>
    </xf>
    <xf numFmtId="4" fontId="14" fillId="7" borderId="17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</cellXfs>
  <cellStyles count="12">
    <cellStyle name="Heading 1 2" xfId="10"/>
    <cellStyle name="Millares 3 2" xfId="6"/>
    <cellStyle name="Normal" xfId="0" builtinId="0"/>
    <cellStyle name="Normal 10" xfId="5"/>
    <cellStyle name="Normal 13" xfId="1"/>
    <cellStyle name="Normal 2 2 2" xfId="2"/>
    <cellStyle name="Normal 2 5 2 2 2" xfId="9"/>
    <cellStyle name="Normal 2 5 3" xfId="8"/>
    <cellStyle name="Normal 2_~0149226 2" xfId="3"/>
    <cellStyle name="Normal 5 2" xfId="7"/>
    <cellStyle name="Normal 8 2" xfId="4"/>
    <cellStyle name="Standard 4" xfId="11"/>
  </cellStyles>
  <dxfs count="0"/>
  <tableStyles count="0" defaultTableStyle="TableStyleMedium2" defaultPivotStyle="PivotStyleLight16"/>
  <colors>
    <mruColors>
      <color rgb="FFF6E5B6"/>
      <color rgb="FFC8DC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NB Theme">
  <a:themeElements>
    <a:clrScheme name="BNB">
      <a:dk1>
        <a:srgbClr val="000000"/>
      </a:dk1>
      <a:lt1>
        <a:srgbClr val="FFFFFF"/>
      </a:lt1>
      <a:dk2>
        <a:srgbClr val="004A37"/>
      </a:dk2>
      <a:lt2>
        <a:srgbClr val="F9F7F7"/>
      </a:lt2>
      <a:accent1>
        <a:srgbClr val="59897D"/>
      </a:accent1>
      <a:accent2>
        <a:srgbClr val="A9BB91"/>
      </a:accent2>
      <a:accent3>
        <a:srgbClr val="92A9C4"/>
      </a:accent3>
      <a:accent4>
        <a:srgbClr val="FBC97A"/>
      </a:accent4>
      <a:accent5>
        <a:srgbClr val="A9D6CD"/>
      </a:accent5>
      <a:accent6>
        <a:srgbClr val="D9E1EA"/>
      </a:accent6>
      <a:hlink>
        <a:srgbClr val="E0663A"/>
      </a:hlink>
      <a:folHlink>
        <a:srgbClr val="D6D0C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9">
    <pageSetUpPr fitToPage="1"/>
  </sheetPr>
  <dimension ref="A1:G50"/>
  <sheetViews>
    <sheetView showGridLines="0" tabSelected="1" zoomScaleNormal="100" zoomScaleSheetLayoutView="100" workbookViewId="0">
      <selection activeCell="C3" sqref="C3"/>
    </sheetView>
  </sheetViews>
  <sheetFormatPr defaultColWidth="9" defaultRowHeight="12.75" x14ac:dyDescent="0.2"/>
  <cols>
    <col min="1" max="1" width="2.25" style="14" customWidth="1"/>
    <col min="2" max="2" width="10.625" style="23" customWidth="1"/>
    <col min="3" max="3" width="60.25" style="14" customWidth="1"/>
    <col min="4" max="4" width="25.5" style="48" customWidth="1"/>
    <col min="5" max="5" width="4.75" style="48" customWidth="1"/>
    <col min="6" max="6" width="15.625" style="157" customWidth="1"/>
    <col min="7" max="7" width="2.375" style="14" customWidth="1"/>
    <col min="8" max="16384" width="9" style="14"/>
  </cols>
  <sheetData>
    <row r="1" spans="1:7" s="4" customFormat="1" x14ac:dyDescent="0.2">
      <c r="A1" s="1" t="s">
        <v>413</v>
      </c>
      <c r="B1" s="2" t="s">
        <v>398</v>
      </c>
      <c r="C1" s="3"/>
      <c r="D1" s="3"/>
      <c r="F1" s="151"/>
    </row>
    <row r="2" spans="1:7" s="4" customFormat="1" x14ac:dyDescent="0.2">
      <c r="A2" s="1"/>
      <c r="B2" s="5" t="s">
        <v>399</v>
      </c>
      <c r="C2" s="56" t="s">
        <v>417</v>
      </c>
      <c r="D2" s="6" t="s">
        <v>419</v>
      </c>
      <c r="E2" s="7"/>
      <c r="F2" s="151"/>
    </row>
    <row r="3" spans="1:7" s="4" customFormat="1" ht="22.5" x14ac:dyDescent="0.2">
      <c r="A3" s="1"/>
      <c r="B3" s="5" t="s">
        <v>400</v>
      </c>
      <c r="C3" s="57">
        <v>46112</v>
      </c>
      <c r="D3" s="8"/>
      <c r="E3" s="9"/>
      <c r="F3" s="151"/>
    </row>
    <row r="4" spans="1:7" s="4" customFormat="1" ht="22.5" x14ac:dyDescent="0.2">
      <c r="A4" s="1"/>
      <c r="B4" s="5" t="s">
        <v>401</v>
      </c>
      <c r="C4" s="58" t="s">
        <v>418</v>
      </c>
      <c r="D4" s="11" t="s">
        <v>404</v>
      </c>
      <c r="E4" s="12" t="s">
        <v>405</v>
      </c>
      <c r="F4" s="151"/>
    </row>
    <row r="5" spans="1:7" s="4" customFormat="1" ht="22.5" x14ac:dyDescent="0.2">
      <c r="A5" s="1"/>
      <c r="B5" s="10" t="s">
        <v>402</v>
      </c>
      <c r="C5" s="10" t="s">
        <v>403</v>
      </c>
      <c r="F5" s="151"/>
      <c r="G5" s="13"/>
    </row>
    <row r="6" spans="1:7" s="15" customFormat="1" ht="24.95" customHeight="1" x14ac:dyDescent="0.25">
      <c r="B6" s="16" t="s">
        <v>0</v>
      </c>
      <c r="E6" s="42"/>
      <c r="F6" s="152"/>
    </row>
    <row r="7" spans="1:7" x14ac:dyDescent="0.2">
      <c r="B7" s="47"/>
    </row>
    <row r="8" spans="1:7" x14ac:dyDescent="0.2">
      <c r="B8" s="49" t="s">
        <v>1</v>
      </c>
    </row>
    <row r="10" spans="1:7" ht="44.25" x14ac:dyDescent="0.2">
      <c r="B10" s="59"/>
      <c r="C10" s="50"/>
      <c r="D10" s="62" t="s">
        <v>2</v>
      </c>
      <c r="E10" s="51" t="s">
        <v>3</v>
      </c>
      <c r="F10" s="158" t="s">
        <v>4</v>
      </c>
    </row>
    <row r="11" spans="1:7" ht="22.5" x14ac:dyDescent="0.2">
      <c r="B11" s="60"/>
      <c r="C11" s="52"/>
      <c r="D11" s="63"/>
      <c r="E11" s="53"/>
      <c r="F11" s="154" t="s">
        <v>5</v>
      </c>
    </row>
    <row r="12" spans="1:7" x14ac:dyDescent="0.2">
      <c r="B12" s="61"/>
      <c r="C12" s="54"/>
      <c r="D12" s="64"/>
      <c r="E12" s="55"/>
      <c r="F12" s="146" t="s">
        <v>6</v>
      </c>
    </row>
    <row r="13" spans="1:7" x14ac:dyDescent="0.2">
      <c r="B13" s="93" t="s">
        <v>6</v>
      </c>
      <c r="C13" s="131" t="s">
        <v>7</v>
      </c>
      <c r="D13" s="65" t="s">
        <v>8</v>
      </c>
      <c r="E13" s="104"/>
      <c r="F13" s="166">
        <f>SUM(F14:F16)</f>
        <v>113617211</v>
      </c>
    </row>
    <row r="14" spans="1:7" x14ac:dyDescent="0.2">
      <c r="B14" s="83" t="s">
        <v>9</v>
      </c>
      <c r="C14" s="84" t="s">
        <v>10</v>
      </c>
      <c r="D14" s="77" t="s">
        <v>11</v>
      </c>
      <c r="E14" s="104"/>
      <c r="F14" s="155">
        <v>27919658</v>
      </c>
    </row>
    <row r="15" spans="1:7" x14ac:dyDescent="0.2">
      <c r="B15" s="91" t="s">
        <v>12</v>
      </c>
      <c r="C15" s="132" t="s">
        <v>13</v>
      </c>
      <c r="D15" s="66" t="s">
        <v>14</v>
      </c>
      <c r="E15" s="133"/>
      <c r="F15" s="155">
        <v>79579331</v>
      </c>
    </row>
    <row r="16" spans="1:7" x14ac:dyDescent="0.2">
      <c r="B16" s="91" t="s">
        <v>15</v>
      </c>
      <c r="C16" s="132" t="s">
        <v>16</v>
      </c>
      <c r="D16" s="66" t="s">
        <v>17</v>
      </c>
      <c r="E16" s="134">
        <v>5</v>
      </c>
      <c r="F16" s="155">
        <v>6118222</v>
      </c>
    </row>
    <row r="17" spans="2:6" x14ac:dyDescent="0.2">
      <c r="B17" s="83" t="s">
        <v>18</v>
      </c>
      <c r="C17" s="95" t="s">
        <v>19</v>
      </c>
      <c r="D17" s="66" t="s">
        <v>20</v>
      </c>
      <c r="E17" s="105"/>
      <c r="F17" s="164">
        <f>SUM(F18:F21)</f>
        <v>16855700</v>
      </c>
    </row>
    <row r="18" spans="2:6" x14ac:dyDescent="0.2">
      <c r="B18" s="83" t="s">
        <v>21</v>
      </c>
      <c r="C18" s="88" t="s">
        <v>22</v>
      </c>
      <c r="D18" s="66" t="s">
        <v>20</v>
      </c>
      <c r="E18" s="105">
        <v>10</v>
      </c>
      <c r="F18" s="155">
        <v>0</v>
      </c>
    </row>
    <row r="19" spans="2:6" x14ac:dyDescent="0.2">
      <c r="B19" s="83" t="s">
        <v>23</v>
      </c>
      <c r="C19" s="88" t="s">
        <v>24</v>
      </c>
      <c r="D19" s="66" t="s">
        <v>25</v>
      </c>
      <c r="E19" s="105">
        <v>4</v>
      </c>
      <c r="F19" s="155">
        <v>16855700</v>
      </c>
    </row>
    <row r="20" spans="2:6" x14ac:dyDescent="0.2">
      <c r="B20" s="83" t="s">
        <v>26</v>
      </c>
      <c r="C20" s="88" t="s">
        <v>27</v>
      </c>
      <c r="D20" s="66" t="s">
        <v>28</v>
      </c>
      <c r="E20" s="105">
        <v>4</v>
      </c>
      <c r="F20" s="155">
        <v>0</v>
      </c>
    </row>
    <row r="21" spans="2:6" x14ac:dyDescent="0.2">
      <c r="B21" s="83" t="s">
        <v>29</v>
      </c>
      <c r="C21" s="88" t="s">
        <v>30</v>
      </c>
      <c r="D21" s="66" t="s">
        <v>31</v>
      </c>
      <c r="E21" s="105">
        <v>4</v>
      </c>
      <c r="F21" s="155">
        <v>0</v>
      </c>
    </row>
    <row r="22" spans="2:6" ht="33.75" x14ac:dyDescent="0.2">
      <c r="B22" s="81" t="s">
        <v>32</v>
      </c>
      <c r="C22" s="71" t="s">
        <v>33</v>
      </c>
      <c r="D22" s="66" t="s">
        <v>34</v>
      </c>
      <c r="E22" s="106">
        <v>4</v>
      </c>
      <c r="F22" s="164">
        <f>SUM(F23:F25)</f>
        <v>9373990</v>
      </c>
    </row>
    <row r="23" spans="2:6" x14ac:dyDescent="0.2">
      <c r="B23" s="81" t="s">
        <v>35</v>
      </c>
      <c r="C23" s="82" t="s">
        <v>24</v>
      </c>
      <c r="D23" s="66" t="s">
        <v>25</v>
      </c>
      <c r="E23" s="106">
        <v>4</v>
      </c>
      <c r="F23" s="155">
        <v>9373990</v>
      </c>
    </row>
    <row r="24" spans="2:6" x14ac:dyDescent="0.2">
      <c r="B24" s="81" t="s">
        <v>36</v>
      </c>
      <c r="C24" s="82" t="s">
        <v>27</v>
      </c>
      <c r="D24" s="66" t="s">
        <v>28</v>
      </c>
      <c r="E24" s="106">
        <v>4</v>
      </c>
      <c r="F24" s="155">
        <v>0</v>
      </c>
    </row>
    <row r="25" spans="2:6" x14ac:dyDescent="0.2">
      <c r="B25" s="81" t="s">
        <v>37</v>
      </c>
      <c r="C25" s="82" t="s">
        <v>30</v>
      </c>
      <c r="D25" s="66" t="s">
        <v>31</v>
      </c>
      <c r="E25" s="106">
        <v>4</v>
      </c>
      <c r="F25" s="155">
        <v>0</v>
      </c>
    </row>
    <row r="26" spans="2:6" ht="33.75" x14ac:dyDescent="0.2">
      <c r="B26" s="83" t="s">
        <v>38</v>
      </c>
      <c r="C26" s="71" t="s">
        <v>39</v>
      </c>
      <c r="D26" s="66" t="s">
        <v>40</v>
      </c>
      <c r="E26" s="119">
        <v>4</v>
      </c>
      <c r="F26" s="164">
        <f>SUM(F27:F28)</f>
        <v>0</v>
      </c>
    </row>
    <row r="27" spans="2:6" x14ac:dyDescent="0.2">
      <c r="B27" s="91" t="s">
        <v>41</v>
      </c>
      <c r="C27" s="88" t="s">
        <v>27</v>
      </c>
      <c r="D27" s="66" t="s">
        <v>28</v>
      </c>
      <c r="E27" s="119">
        <v>4</v>
      </c>
      <c r="F27" s="156">
        <v>0</v>
      </c>
    </row>
    <row r="28" spans="2:6" x14ac:dyDescent="0.2">
      <c r="B28" s="91" t="s">
        <v>42</v>
      </c>
      <c r="C28" s="88" t="s">
        <v>30</v>
      </c>
      <c r="D28" s="66" t="s">
        <v>31</v>
      </c>
      <c r="E28" s="119">
        <v>4</v>
      </c>
      <c r="F28" s="156">
        <v>0</v>
      </c>
    </row>
    <row r="29" spans="2:6" ht="22.5" x14ac:dyDescent="0.2">
      <c r="B29" s="83" t="s">
        <v>43</v>
      </c>
      <c r="C29" s="135" t="s">
        <v>44</v>
      </c>
      <c r="D29" s="66" t="s">
        <v>45</v>
      </c>
      <c r="E29" s="105">
        <v>4</v>
      </c>
      <c r="F29" s="164">
        <f>SUM(F30:F32)</f>
        <v>107585791</v>
      </c>
    </row>
    <row r="30" spans="2:6" x14ac:dyDescent="0.2">
      <c r="B30" s="83" t="s">
        <v>46</v>
      </c>
      <c r="C30" s="84" t="s">
        <v>24</v>
      </c>
      <c r="D30" s="66" t="s">
        <v>25</v>
      </c>
      <c r="E30" s="105">
        <v>4</v>
      </c>
      <c r="F30" s="156">
        <v>8022786</v>
      </c>
    </row>
    <row r="31" spans="2:6" x14ac:dyDescent="0.2">
      <c r="B31" s="83" t="s">
        <v>47</v>
      </c>
      <c r="C31" s="84" t="s">
        <v>27</v>
      </c>
      <c r="D31" s="66" t="s">
        <v>28</v>
      </c>
      <c r="E31" s="105">
        <v>4</v>
      </c>
      <c r="F31" s="156">
        <v>99563005</v>
      </c>
    </row>
    <row r="32" spans="2:6" x14ac:dyDescent="0.2">
      <c r="B32" s="83" t="s">
        <v>48</v>
      </c>
      <c r="C32" s="84" t="s">
        <v>30</v>
      </c>
      <c r="D32" s="66" t="s">
        <v>31</v>
      </c>
      <c r="E32" s="105">
        <v>4</v>
      </c>
      <c r="F32" s="156">
        <v>0</v>
      </c>
    </row>
    <row r="33" spans="2:6" ht="22.5" x14ac:dyDescent="0.2">
      <c r="B33" s="83" t="s">
        <v>49</v>
      </c>
      <c r="C33" s="71" t="s">
        <v>50</v>
      </c>
      <c r="D33" s="66" t="s">
        <v>51</v>
      </c>
      <c r="E33" s="105">
        <v>4</v>
      </c>
      <c r="F33" s="164">
        <f>SUM(F34:F35)</f>
        <v>198451638</v>
      </c>
    </row>
    <row r="34" spans="2:6" x14ac:dyDescent="0.2">
      <c r="B34" s="83" t="s">
        <v>52</v>
      </c>
      <c r="C34" s="84" t="s">
        <v>27</v>
      </c>
      <c r="D34" s="66" t="s">
        <v>28</v>
      </c>
      <c r="E34" s="105">
        <v>4</v>
      </c>
      <c r="F34" s="155">
        <v>29300266</v>
      </c>
    </row>
    <row r="35" spans="2:6" x14ac:dyDescent="0.2">
      <c r="B35" s="83" t="s">
        <v>53</v>
      </c>
      <c r="C35" s="84" t="s">
        <v>30</v>
      </c>
      <c r="D35" s="66" t="s">
        <v>31</v>
      </c>
      <c r="E35" s="105">
        <v>4</v>
      </c>
      <c r="F35" s="155">
        <v>169151372</v>
      </c>
    </row>
    <row r="36" spans="2:6" ht="22.5" x14ac:dyDescent="0.2">
      <c r="B36" s="83" t="s">
        <v>54</v>
      </c>
      <c r="C36" s="71" t="s">
        <v>55</v>
      </c>
      <c r="D36" s="66" t="s">
        <v>56</v>
      </c>
      <c r="E36" s="105">
        <v>11</v>
      </c>
      <c r="F36" s="155">
        <v>0</v>
      </c>
    </row>
    <row r="37" spans="2:6" ht="22.5" x14ac:dyDescent="0.2">
      <c r="B37" s="83" t="s">
        <v>57</v>
      </c>
      <c r="C37" s="95" t="s">
        <v>58</v>
      </c>
      <c r="D37" s="66" t="s">
        <v>59</v>
      </c>
      <c r="E37" s="105"/>
      <c r="F37" s="155">
        <v>0</v>
      </c>
    </row>
    <row r="38" spans="2:6" ht="22.5" x14ac:dyDescent="0.2">
      <c r="B38" s="83" t="s">
        <v>60</v>
      </c>
      <c r="C38" s="95" t="s">
        <v>61</v>
      </c>
      <c r="D38" s="66" t="s">
        <v>62</v>
      </c>
      <c r="E38" s="105">
        <v>40</v>
      </c>
      <c r="F38" s="155">
        <v>2465105</v>
      </c>
    </row>
    <row r="39" spans="2:6" x14ac:dyDescent="0.2">
      <c r="B39" s="83" t="s">
        <v>63</v>
      </c>
      <c r="C39" s="71" t="s">
        <v>64</v>
      </c>
      <c r="D39" s="136"/>
      <c r="E39" s="105"/>
      <c r="F39" s="164">
        <f>SUM(F40:F41)</f>
        <v>16363409</v>
      </c>
    </row>
    <row r="40" spans="2:6" ht="33.75" x14ac:dyDescent="0.2">
      <c r="B40" s="83" t="s">
        <v>65</v>
      </c>
      <c r="C40" s="84" t="s">
        <v>66</v>
      </c>
      <c r="D40" s="66" t="s">
        <v>67</v>
      </c>
      <c r="E40" s="105" t="s">
        <v>68</v>
      </c>
      <c r="F40" s="148">
        <v>12699752</v>
      </c>
    </row>
    <row r="41" spans="2:6" ht="22.5" x14ac:dyDescent="0.2">
      <c r="B41" s="83" t="s">
        <v>69</v>
      </c>
      <c r="C41" s="84" t="s">
        <v>70</v>
      </c>
      <c r="D41" s="66" t="s">
        <v>71</v>
      </c>
      <c r="E41" s="105" t="s">
        <v>68</v>
      </c>
      <c r="F41" s="148">
        <v>3663657</v>
      </c>
    </row>
    <row r="42" spans="2:6" ht="33.75" x14ac:dyDescent="0.2">
      <c r="B42" s="83" t="s">
        <v>72</v>
      </c>
      <c r="C42" s="71" t="s">
        <v>73</v>
      </c>
      <c r="D42" s="66" t="s">
        <v>74</v>
      </c>
      <c r="E42" s="105"/>
      <c r="F42" s="167">
        <f>SUM(F43:F44)</f>
        <v>1820714</v>
      </c>
    </row>
    <row r="43" spans="2:6" ht="33.75" x14ac:dyDescent="0.2">
      <c r="B43" s="83" t="s">
        <v>75</v>
      </c>
      <c r="C43" s="84" t="s">
        <v>76</v>
      </c>
      <c r="D43" s="66" t="s">
        <v>77</v>
      </c>
      <c r="E43" s="137"/>
      <c r="F43" s="148">
        <v>0</v>
      </c>
    </row>
    <row r="44" spans="2:6" ht="22.5" x14ac:dyDescent="0.2">
      <c r="B44" s="83" t="s">
        <v>78</v>
      </c>
      <c r="C44" s="84" t="s">
        <v>79</v>
      </c>
      <c r="D44" s="66" t="s">
        <v>80</v>
      </c>
      <c r="E44" s="105" t="s">
        <v>68</v>
      </c>
      <c r="F44" s="148">
        <v>1820714</v>
      </c>
    </row>
    <row r="45" spans="2:6" x14ac:dyDescent="0.2">
      <c r="B45" s="83" t="s">
        <v>81</v>
      </c>
      <c r="C45" s="71" t="s">
        <v>82</v>
      </c>
      <c r="D45" s="66" t="s">
        <v>83</v>
      </c>
      <c r="E45" s="105"/>
      <c r="F45" s="167">
        <f>SUM(F46:F47)</f>
        <v>611118</v>
      </c>
    </row>
    <row r="46" spans="2:6" ht="22.5" x14ac:dyDescent="0.2">
      <c r="B46" s="83" t="s">
        <v>84</v>
      </c>
      <c r="C46" s="84" t="s">
        <v>85</v>
      </c>
      <c r="D46" s="66" t="s">
        <v>86</v>
      </c>
      <c r="E46" s="105"/>
      <c r="F46" s="148">
        <v>308600</v>
      </c>
    </row>
    <row r="47" spans="2:6" ht="33.75" x14ac:dyDescent="0.2">
      <c r="B47" s="83" t="s">
        <v>87</v>
      </c>
      <c r="C47" s="84" t="s">
        <v>88</v>
      </c>
      <c r="D47" s="66" t="s">
        <v>89</v>
      </c>
      <c r="E47" s="105"/>
      <c r="F47" s="148">
        <v>302518</v>
      </c>
    </row>
    <row r="48" spans="2:6" x14ac:dyDescent="0.2">
      <c r="B48" s="83" t="s">
        <v>90</v>
      </c>
      <c r="C48" s="71" t="s">
        <v>91</v>
      </c>
      <c r="D48" s="66" t="s">
        <v>92</v>
      </c>
      <c r="E48" s="105"/>
      <c r="F48" s="148">
        <v>19063659</v>
      </c>
    </row>
    <row r="49" spans="2:6" ht="33.75" x14ac:dyDescent="0.2">
      <c r="B49" s="91" t="s">
        <v>93</v>
      </c>
      <c r="C49" s="129" t="s">
        <v>94</v>
      </c>
      <c r="D49" s="66" t="s">
        <v>95</v>
      </c>
      <c r="E49" s="105"/>
      <c r="F49" s="148">
        <v>0</v>
      </c>
    </row>
    <row r="50" spans="2:6" ht="22.5" x14ac:dyDescent="0.2">
      <c r="B50" s="70" t="s">
        <v>96</v>
      </c>
      <c r="C50" s="72" t="s">
        <v>97</v>
      </c>
      <c r="D50" s="80" t="s">
        <v>98</v>
      </c>
      <c r="E50" s="112"/>
      <c r="F50" s="168">
        <f>F13+F17+F22+F26+F29+F33+F36+F37+F38+F39+F42+F45+F48+F49</f>
        <v>486208335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cellComments="asDisplayed" r:id="rId1"/>
  <headerFooter scaleWithDoc="0" alignWithMargins="0">
    <oddHeader>&amp;CBG
Приложение I</oddHead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0">
    <pageSetUpPr fitToPage="1"/>
  </sheetPr>
  <dimension ref="A1:G43"/>
  <sheetViews>
    <sheetView showGridLines="0" zoomScaleNormal="100" zoomScaleSheetLayoutView="100" workbookViewId="0">
      <selection activeCell="C3" sqref="C3"/>
    </sheetView>
  </sheetViews>
  <sheetFormatPr defaultColWidth="9" defaultRowHeight="12.75" x14ac:dyDescent="0.2"/>
  <cols>
    <col min="1" max="1" width="1.5" style="14" customWidth="1"/>
    <col min="2" max="2" width="10.625" style="23" customWidth="1"/>
    <col min="3" max="3" width="77.875" style="14" customWidth="1"/>
    <col min="4" max="4" width="22.75" style="14" customWidth="1"/>
    <col min="5" max="5" width="5.25" style="44" customWidth="1"/>
    <col min="6" max="6" width="15.625" style="153" customWidth="1"/>
    <col min="7" max="7" width="3.5" style="14" customWidth="1"/>
    <col min="8" max="16384" width="9" style="14"/>
  </cols>
  <sheetData>
    <row r="1" spans="1:7" s="4" customFormat="1" x14ac:dyDescent="0.2">
      <c r="A1" s="1" t="s">
        <v>414</v>
      </c>
      <c r="B1" s="2" t="s">
        <v>398</v>
      </c>
      <c r="C1" s="3"/>
      <c r="D1" s="3"/>
      <c r="F1" s="151"/>
    </row>
    <row r="2" spans="1:7" s="4" customFormat="1" x14ac:dyDescent="0.2">
      <c r="A2" s="1"/>
      <c r="B2" s="5" t="s">
        <v>399</v>
      </c>
      <c r="C2" s="56" t="str">
        <f>+'F_01.01'!C2</f>
        <v>TEXI9545</v>
      </c>
      <c r="D2" s="6" t="str">
        <f>+'F_01.01'!D2</f>
        <v xml:space="preserve">ТЕКСИМ БАНК АД </v>
      </c>
      <c r="E2" s="7"/>
      <c r="F2" s="151"/>
    </row>
    <row r="3" spans="1:7" s="4" customFormat="1" ht="22.5" x14ac:dyDescent="0.2">
      <c r="A3" s="1"/>
      <c r="B3" s="5" t="s">
        <v>400</v>
      </c>
      <c r="C3" s="57">
        <f>+'F_01.01'!C3</f>
        <v>46112</v>
      </c>
      <c r="D3" s="8"/>
      <c r="E3" s="9"/>
      <c r="F3" s="151"/>
    </row>
    <row r="4" spans="1:7" s="4" customFormat="1" ht="22.5" x14ac:dyDescent="0.2">
      <c r="A4" s="1"/>
      <c r="B4" s="5" t="s">
        <v>401</v>
      </c>
      <c r="C4" s="58" t="str">
        <f>+'F_01.01'!C4</f>
        <v>индивидуална</v>
      </c>
      <c r="D4" s="11" t="s">
        <v>404</v>
      </c>
      <c r="E4" s="12" t="s">
        <v>405</v>
      </c>
      <c r="F4" s="151"/>
    </row>
    <row r="5" spans="1:7" s="4" customFormat="1" ht="22.5" x14ac:dyDescent="0.2">
      <c r="A5" s="1"/>
      <c r="B5" s="10" t="s">
        <v>402</v>
      </c>
      <c r="C5" s="10" t="s">
        <v>403</v>
      </c>
      <c r="F5" s="151"/>
      <c r="G5" s="13"/>
    </row>
    <row r="6" spans="1:7" s="15" customFormat="1" ht="24.95" customHeight="1" x14ac:dyDescent="0.25">
      <c r="B6" s="16" t="s">
        <v>411</v>
      </c>
      <c r="E6" s="42"/>
      <c r="F6" s="152"/>
    </row>
    <row r="7" spans="1:7" x14ac:dyDescent="0.2">
      <c r="B7" s="43"/>
    </row>
    <row r="8" spans="1:7" x14ac:dyDescent="0.2">
      <c r="B8" s="18" t="s">
        <v>99</v>
      </c>
    </row>
    <row r="9" spans="1:7" x14ac:dyDescent="0.2">
      <c r="C9" s="18"/>
    </row>
    <row r="10" spans="1:7" ht="70.5" customHeight="1" x14ac:dyDescent="0.2">
      <c r="B10" s="175"/>
      <c r="C10" s="178"/>
      <c r="D10" s="62" t="s">
        <v>2</v>
      </c>
      <c r="E10" s="38" t="s">
        <v>3</v>
      </c>
      <c r="F10" s="145" t="s">
        <v>4</v>
      </c>
    </row>
    <row r="11" spans="1:7" ht="22.5" x14ac:dyDescent="0.2">
      <c r="B11" s="176"/>
      <c r="C11" s="179"/>
      <c r="D11" s="63"/>
      <c r="E11" s="45"/>
      <c r="F11" s="154" t="s">
        <v>5</v>
      </c>
    </row>
    <row r="12" spans="1:7" ht="13.35" customHeight="1" x14ac:dyDescent="0.2">
      <c r="B12" s="177"/>
      <c r="C12" s="180"/>
      <c r="D12" s="64"/>
      <c r="E12" s="40"/>
      <c r="F12" s="146" t="s">
        <v>6</v>
      </c>
    </row>
    <row r="13" spans="1:7" ht="33.75" x14ac:dyDescent="0.2">
      <c r="B13" s="90" t="s">
        <v>6</v>
      </c>
      <c r="C13" s="94" t="s">
        <v>100</v>
      </c>
      <c r="D13" s="77" t="s">
        <v>101</v>
      </c>
      <c r="E13" s="104">
        <v>8</v>
      </c>
      <c r="F13" s="166">
        <f>SUM(F14:F18)</f>
        <v>0</v>
      </c>
    </row>
    <row r="14" spans="1:7" ht="45" x14ac:dyDescent="0.2">
      <c r="B14" s="83" t="s">
        <v>9</v>
      </c>
      <c r="C14" s="88" t="s">
        <v>22</v>
      </c>
      <c r="D14" s="66" t="s">
        <v>102</v>
      </c>
      <c r="E14" s="105">
        <v>10</v>
      </c>
      <c r="F14" s="155">
        <v>0</v>
      </c>
    </row>
    <row r="15" spans="1:7" ht="22.5" x14ac:dyDescent="0.2">
      <c r="B15" s="83" t="s">
        <v>12</v>
      </c>
      <c r="C15" s="88" t="s">
        <v>103</v>
      </c>
      <c r="D15" s="66" t="s">
        <v>104</v>
      </c>
      <c r="E15" s="105">
        <v>8</v>
      </c>
      <c r="F15" s="155">
        <v>0</v>
      </c>
    </row>
    <row r="16" spans="1:7" ht="33.75" x14ac:dyDescent="0.2">
      <c r="B16" s="91" t="s">
        <v>15</v>
      </c>
      <c r="C16" s="88" t="s">
        <v>105</v>
      </c>
      <c r="D16" s="66" t="s">
        <v>106</v>
      </c>
      <c r="E16" s="105">
        <v>8</v>
      </c>
      <c r="F16" s="155">
        <v>0</v>
      </c>
    </row>
    <row r="17" spans="2:6" x14ac:dyDescent="0.2">
      <c r="B17" s="83" t="s">
        <v>18</v>
      </c>
      <c r="C17" s="88" t="s">
        <v>107</v>
      </c>
      <c r="D17" s="66" t="s">
        <v>108</v>
      </c>
      <c r="E17" s="105">
        <v>8</v>
      </c>
      <c r="F17" s="155">
        <v>0</v>
      </c>
    </row>
    <row r="18" spans="2:6" ht="22.5" x14ac:dyDescent="0.2">
      <c r="B18" s="83" t="s">
        <v>21</v>
      </c>
      <c r="C18" s="88" t="s">
        <v>109</v>
      </c>
      <c r="D18" s="66" t="s">
        <v>110</v>
      </c>
      <c r="E18" s="105">
        <v>8</v>
      </c>
      <c r="F18" s="155">
        <v>0</v>
      </c>
    </row>
    <row r="19" spans="2:6" ht="33.75" x14ac:dyDescent="0.2">
      <c r="B19" s="86" t="s">
        <v>23</v>
      </c>
      <c r="C19" s="95" t="s">
        <v>111</v>
      </c>
      <c r="D19" s="66" t="s">
        <v>112</v>
      </c>
      <c r="E19" s="105">
        <v>8</v>
      </c>
      <c r="F19" s="164">
        <f>SUM(F20:F22)</f>
        <v>0</v>
      </c>
    </row>
    <row r="20" spans="2:6" ht="33.75" x14ac:dyDescent="0.2">
      <c r="B20" s="86" t="s">
        <v>26</v>
      </c>
      <c r="C20" s="88" t="s">
        <v>105</v>
      </c>
      <c r="D20" s="66" t="s">
        <v>106</v>
      </c>
      <c r="E20" s="105">
        <v>8</v>
      </c>
      <c r="F20" s="155">
        <v>0</v>
      </c>
    </row>
    <row r="21" spans="2:6" x14ac:dyDescent="0.2">
      <c r="B21" s="86" t="s">
        <v>29</v>
      </c>
      <c r="C21" s="88" t="s">
        <v>107</v>
      </c>
      <c r="D21" s="66" t="s">
        <v>108</v>
      </c>
      <c r="E21" s="105">
        <v>8</v>
      </c>
      <c r="F21" s="155">
        <v>0</v>
      </c>
    </row>
    <row r="22" spans="2:6" ht="22.5" x14ac:dyDescent="0.2">
      <c r="B22" s="83" t="s">
        <v>38</v>
      </c>
      <c r="C22" s="88" t="s">
        <v>109</v>
      </c>
      <c r="D22" s="66" t="s">
        <v>110</v>
      </c>
      <c r="E22" s="105">
        <v>8</v>
      </c>
      <c r="F22" s="155">
        <v>0</v>
      </c>
    </row>
    <row r="23" spans="2:6" ht="22.5" x14ac:dyDescent="0.2">
      <c r="B23" s="83" t="s">
        <v>113</v>
      </c>
      <c r="C23" s="95" t="s">
        <v>114</v>
      </c>
      <c r="D23" s="66" t="s">
        <v>115</v>
      </c>
      <c r="E23" s="105">
        <v>8</v>
      </c>
      <c r="F23" s="164">
        <f>SUM(F24:F26)</f>
        <v>428754771</v>
      </c>
    </row>
    <row r="24" spans="2:6" ht="24.75" customHeight="1" x14ac:dyDescent="0.2">
      <c r="B24" s="83" t="s">
        <v>41</v>
      </c>
      <c r="C24" s="88" t="s">
        <v>105</v>
      </c>
      <c r="D24" s="66" t="s">
        <v>106</v>
      </c>
      <c r="E24" s="105">
        <v>8</v>
      </c>
      <c r="F24" s="155">
        <v>426490214</v>
      </c>
    </row>
    <row r="25" spans="2:6" x14ac:dyDescent="0.2">
      <c r="B25" s="83" t="s">
        <v>42</v>
      </c>
      <c r="C25" s="88" t="s">
        <v>107</v>
      </c>
      <c r="D25" s="66" t="s">
        <v>108</v>
      </c>
      <c r="E25" s="105">
        <v>8</v>
      </c>
      <c r="F25" s="155">
        <v>0</v>
      </c>
    </row>
    <row r="26" spans="2:6" ht="22.5" x14ac:dyDescent="0.2">
      <c r="B26" s="83" t="s">
        <v>116</v>
      </c>
      <c r="C26" s="88" t="s">
        <v>109</v>
      </c>
      <c r="D26" s="66" t="s">
        <v>110</v>
      </c>
      <c r="E26" s="105">
        <v>8</v>
      </c>
      <c r="F26" s="155">
        <v>2264557</v>
      </c>
    </row>
    <row r="27" spans="2:6" ht="29.25" customHeight="1" x14ac:dyDescent="0.2">
      <c r="B27" s="83" t="s">
        <v>117</v>
      </c>
      <c r="C27" s="95" t="s">
        <v>55</v>
      </c>
      <c r="D27" s="66" t="s">
        <v>118</v>
      </c>
      <c r="E27" s="119">
        <v>11</v>
      </c>
      <c r="F27" s="155">
        <v>0</v>
      </c>
    </row>
    <row r="28" spans="2:6" ht="22.5" x14ac:dyDescent="0.2">
      <c r="B28" s="83" t="s">
        <v>119</v>
      </c>
      <c r="C28" s="95" t="s">
        <v>58</v>
      </c>
      <c r="D28" s="66" t="s">
        <v>120</v>
      </c>
      <c r="E28" s="119"/>
      <c r="F28" s="155">
        <v>0</v>
      </c>
    </row>
    <row r="29" spans="2:6" ht="22.5" x14ac:dyDescent="0.2">
      <c r="B29" s="83" t="s">
        <v>121</v>
      </c>
      <c r="C29" s="71" t="s">
        <v>122</v>
      </c>
      <c r="D29" s="66" t="s">
        <v>123</v>
      </c>
      <c r="E29" s="105">
        <v>43</v>
      </c>
      <c r="F29" s="164">
        <f>SUM(F30:F35)</f>
        <v>406663</v>
      </c>
    </row>
    <row r="30" spans="2:6" ht="33.75" x14ac:dyDescent="0.2">
      <c r="B30" s="83" t="s">
        <v>124</v>
      </c>
      <c r="C30" s="84" t="s">
        <v>125</v>
      </c>
      <c r="D30" s="66" t="s">
        <v>126</v>
      </c>
      <c r="E30" s="105">
        <v>43</v>
      </c>
      <c r="F30" s="155">
        <v>367329</v>
      </c>
    </row>
    <row r="31" spans="2:6" ht="33.75" x14ac:dyDescent="0.2">
      <c r="B31" s="83" t="s">
        <v>127</v>
      </c>
      <c r="C31" s="84" t="s">
        <v>128</v>
      </c>
      <c r="D31" s="66" t="s">
        <v>129</v>
      </c>
      <c r="E31" s="105">
        <v>43</v>
      </c>
      <c r="F31" s="155">
        <v>0</v>
      </c>
    </row>
    <row r="32" spans="2:6" x14ac:dyDescent="0.2">
      <c r="B32" s="83" t="s">
        <v>130</v>
      </c>
      <c r="C32" s="84" t="s">
        <v>131</v>
      </c>
      <c r="D32" s="66" t="s">
        <v>132</v>
      </c>
      <c r="E32" s="105">
        <v>43</v>
      </c>
      <c r="F32" s="155">
        <v>0</v>
      </c>
    </row>
    <row r="33" spans="2:6" ht="22.5" x14ac:dyDescent="0.2">
      <c r="B33" s="83" t="s">
        <v>133</v>
      </c>
      <c r="C33" s="84" t="s">
        <v>134</v>
      </c>
      <c r="D33" s="66" t="s">
        <v>135</v>
      </c>
      <c r="E33" s="105">
        <v>43</v>
      </c>
      <c r="F33" s="155">
        <v>0</v>
      </c>
    </row>
    <row r="34" spans="2:6" ht="45" x14ac:dyDescent="0.2">
      <c r="B34" s="83" t="s">
        <v>136</v>
      </c>
      <c r="C34" s="84" t="s">
        <v>137</v>
      </c>
      <c r="D34" s="66" t="s">
        <v>138</v>
      </c>
      <c r="E34" s="105" t="s">
        <v>139</v>
      </c>
      <c r="F34" s="155">
        <v>39334</v>
      </c>
    </row>
    <row r="35" spans="2:6" x14ac:dyDescent="0.2">
      <c r="B35" s="83" t="s">
        <v>140</v>
      </c>
      <c r="C35" s="84" t="s">
        <v>141</v>
      </c>
      <c r="D35" s="66" t="s">
        <v>142</v>
      </c>
      <c r="E35" s="105">
        <v>43</v>
      </c>
      <c r="F35" s="155">
        <v>0</v>
      </c>
    </row>
    <row r="36" spans="2:6" ht="22.5" x14ac:dyDescent="0.2">
      <c r="B36" s="83" t="s">
        <v>54</v>
      </c>
      <c r="C36" s="71" t="s">
        <v>143</v>
      </c>
      <c r="D36" s="66" t="s">
        <v>83</v>
      </c>
      <c r="E36" s="105"/>
      <c r="F36" s="164">
        <f>SUM(F37:F38)</f>
        <v>1078012</v>
      </c>
    </row>
    <row r="37" spans="2:6" ht="22.5" x14ac:dyDescent="0.2">
      <c r="B37" s="83" t="s">
        <v>57</v>
      </c>
      <c r="C37" s="84" t="s">
        <v>144</v>
      </c>
      <c r="D37" s="66" t="s">
        <v>86</v>
      </c>
      <c r="E37" s="105"/>
      <c r="F37" s="155">
        <v>11630</v>
      </c>
    </row>
    <row r="38" spans="2:6" ht="33.75" x14ac:dyDescent="0.2">
      <c r="B38" s="83" t="s">
        <v>60</v>
      </c>
      <c r="C38" s="82" t="s">
        <v>145</v>
      </c>
      <c r="D38" s="66" t="s">
        <v>146</v>
      </c>
      <c r="E38" s="105"/>
      <c r="F38" s="155">
        <v>1066382</v>
      </c>
    </row>
    <row r="39" spans="2:6" ht="33.75" x14ac:dyDescent="0.2">
      <c r="B39" s="83" t="s">
        <v>63</v>
      </c>
      <c r="C39" s="95" t="s">
        <v>147</v>
      </c>
      <c r="D39" s="66" t="s">
        <v>148</v>
      </c>
      <c r="E39" s="105"/>
      <c r="F39" s="155">
        <v>0</v>
      </c>
    </row>
    <row r="40" spans="2:6" x14ac:dyDescent="0.2">
      <c r="B40" s="83" t="s">
        <v>65</v>
      </c>
      <c r="C40" s="129" t="s">
        <v>149</v>
      </c>
      <c r="D40" s="66" t="s">
        <v>150</v>
      </c>
      <c r="E40" s="106"/>
      <c r="F40" s="155">
        <v>6531061</v>
      </c>
    </row>
    <row r="41" spans="2:6" ht="33.75" x14ac:dyDescent="0.2">
      <c r="B41" s="91" t="s">
        <v>69</v>
      </c>
      <c r="C41" s="130" t="s">
        <v>151</v>
      </c>
      <c r="D41" s="96" t="s">
        <v>152</v>
      </c>
      <c r="E41" s="106"/>
      <c r="F41" s="155">
        <v>0</v>
      </c>
    </row>
    <row r="42" spans="2:6" ht="22.5" x14ac:dyDescent="0.2">
      <c r="B42" s="70" t="s">
        <v>72</v>
      </c>
      <c r="C42" s="99" t="s">
        <v>153</v>
      </c>
      <c r="D42" s="80" t="s">
        <v>154</v>
      </c>
      <c r="E42" s="112"/>
      <c r="F42" s="165">
        <f>F13+F19+F23+F27+F28+F29+F36+F39+F40+F41</f>
        <v>436770507</v>
      </c>
    </row>
    <row r="43" spans="2:6" x14ac:dyDescent="0.2">
      <c r="B43" s="46"/>
    </row>
  </sheetData>
  <mergeCells count="2">
    <mergeCell ref="B10:B12"/>
    <mergeCell ref="C10:C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cellComments="asDisplayed" r:id="rId1"/>
  <headerFooter scaleWithDoc="0" alignWithMargins="0">
    <oddHeader>&amp;CBG
Приложение I</oddHeader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1">
    <pageSetUpPr fitToPage="1"/>
  </sheetPr>
  <dimension ref="A1:I53"/>
  <sheetViews>
    <sheetView showGridLines="0" zoomScaleNormal="100" zoomScaleSheetLayoutView="100" workbookViewId="0">
      <selection activeCell="C3" sqref="C3"/>
    </sheetView>
  </sheetViews>
  <sheetFormatPr defaultColWidth="9" defaultRowHeight="12.75" x14ac:dyDescent="0.2"/>
  <cols>
    <col min="1" max="1" width="3.875" style="14" customWidth="1"/>
    <col min="2" max="2" width="10.625" style="23" customWidth="1"/>
    <col min="3" max="3" width="70.25" style="34" customWidth="1"/>
    <col min="4" max="4" width="26.625" style="14" customWidth="1"/>
    <col min="5" max="5" width="5" style="14" customWidth="1"/>
    <col min="6" max="6" width="15.625" style="144" customWidth="1"/>
    <col min="7" max="7" width="3.875" style="14" customWidth="1"/>
    <col min="8" max="16384" width="9" style="14"/>
  </cols>
  <sheetData>
    <row r="1" spans="1:9" s="4" customFormat="1" x14ac:dyDescent="0.2">
      <c r="A1" s="1" t="s">
        <v>415</v>
      </c>
      <c r="B1" s="2" t="s">
        <v>398</v>
      </c>
      <c r="C1" s="3"/>
      <c r="D1" s="3"/>
      <c r="F1" s="142"/>
    </row>
    <row r="2" spans="1:9" s="4" customFormat="1" x14ac:dyDescent="0.2">
      <c r="A2" s="1"/>
      <c r="B2" s="5" t="s">
        <v>399</v>
      </c>
      <c r="C2" s="56" t="str">
        <f>+'F_01.02'!C2</f>
        <v>TEXI9545</v>
      </c>
      <c r="D2" s="6" t="str">
        <f>+'F_01.02'!D2</f>
        <v xml:space="preserve">ТЕКСИМ БАНК АД </v>
      </c>
      <c r="E2" s="7"/>
      <c r="F2" s="142"/>
    </row>
    <row r="3" spans="1:9" s="4" customFormat="1" ht="22.5" x14ac:dyDescent="0.2">
      <c r="A3" s="1"/>
      <c r="B3" s="5" t="s">
        <v>400</v>
      </c>
      <c r="C3" s="57">
        <f>+'F_01.02'!C3</f>
        <v>46112</v>
      </c>
      <c r="D3" s="8"/>
      <c r="E3" s="9"/>
      <c r="F3" s="142"/>
    </row>
    <row r="4" spans="1:9" s="4" customFormat="1" ht="22.5" x14ac:dyDescent="0.2">
      <c r="A4" s="1"/>
      <c r="B4" s="5" t="s">
        <v>401</v>
      </c>
      <c r="C4" s="58" t="str">
        <f>+'F_01.02'!C4</f>
        <v>индивидуална</v>
      </c>
      <c r="D4" s="11" t="s">
        <v>404</v>
      </c>
      <c r="E4" s="12" t="s">
        <v>405</v>
      </c>
      <c r="F4" s="142"/>
    </row>
    <row r="5" spans="1:9" s="4" customFormat="1" ht="22.5" x14ac:dyDescent="0.2">
      <c r="A5" s="1"/>
      <c r="B5" s="10" t="s">
        <v>402</v>
      </c>
      <c r="C5" s="10" t="s">
        <v>403</v>
      </c>
      <c r="F5" s="142"/>
      <c r="G5" s="13"/>
    </row>
    <row r="6" spans="1:9" s="15" customFormat="1" ht="24.95" customHeight="1" x14ac:dyDescent="0.2">
      <c r="B6" s="20" t="s">
        <v>411</v>
      </c>
      <c r="C6" s="32"/>
      <c r="F6" s="143"/>
    </row>
    <row r="7" spans="1:9" x14ac:dyDescent="0.2">
      <c r="B7" s="33"/>
    </row>
    <row r="8" spans="1:9" x14ac:dyDescent="0.2">
      <c r="B8" s="33" t="s">
        <v>155</v>
      </c>
    </row>
    <row r="9" spans="1:9" x14ac:dyDescent="0.2">
      <c r="C9" s="35"/>
      <c r="D9" s="36"/>
    </row>
    <row r="10" spans="1:9" ht="55.5" customHeight="1" x14ac:dyDescent="0.2">
      <c r="B10" s="37"/>
      <c r="C10" s="26"/>
      <c r="D10" s="62" t="s">
        <v>2</v>
      </c>
      <c r="E10" s="38" t="s">
        <v>3</v>
      </c>
      <c r="F10" s="145" t="s">
        <v>4</v>
      </c>
    </row>
    <row r="11" spans="1:9" ht="17.45" customHeight="1" x14ac:dyDescent="0.2">
      <c r="B11" s="39"/>
      <c r="C11" s="28"/>
      <c r="D11" s="64"/>
      <c r="E11" s="40"/>
      <c r="F11" s="146" t="s">
        <v>6</v>
      </c>
    </row>
    <row r="12" spans="1:9" ht="22.5" x14ac:dyDescent="0.2">
      <c r="B12" s="93" t="s">
        <v>6</v>
      </c>
      <c r="C12" s="69" t="s">
        <v>156</v>
      </c>
      <c r="D12" s="75" t="s">
        <v>157</v>
      </c>
      <c r="E12" s="104">
        <v>46</v>
      </c>
      <c r="F12" s="166">
        <f>SUM(F13:F14)</f>
        <v>22335464</v>
      </c>
      <c r="I12" s="144"/>
    </row>
    <row r="13" spans="1:9" x14ac:dyDescent="0.2">
      <c r="B13" s="83" t="s">
        <v>9</v>
      </c>
      <c r="C13" s="84" t="s">
        <v>158</v>
      </c>
      <c r="D13" s="66" t="s">
        <v>159</v>
      </c>
      <c r="E13" s="104"/>
      <c r="F13" s="147">
        <v>22335464</v>
      </c>
      <c r="I13" s="144"/>
    </row>
    <row r="14" spans="1:9" x14ac:dyDescent="0.2">
      <c r="B14" s="83" t="s">
        <v>12</v>
      </c>
      <c r="C14" s="84" t="s">
        <v>160</v>
      </c>
      <c r="D14" s="122" t="s">
        <v>161</v>
      </c>
      <c r="E14" s="105"/>
      <c r="F14" s="147">
        <v>0</v>
      </c>
      <c r="I14" s="144"/>
    </row>
    <row r="15" spans="1:9" ht="22.5" x14ac:dyDescent="0.2">
      <c r="B15" s="91" t="s">
        <v>15</v>
      </c>
      <c r="C15" s="71" t="s">
        <v>162</v>
      </c>
      <c r="D15" s="66" t="s">
        <v>163</v>
      </c>
      <c r="E15" s="105">
        <v>46</v>
      </c>
      <c r="F15" s="147">
        <v>13892704</v>
      </c>
      <c r="I15" s="144"/>
    </row>
    <row r="16" spans="1:9" ht="22.5" x14ac:dyDescent="0.2">
      <c r="B16" s="83" t="s">
        <v>18</v>
      </c>
      <c r="C16" s="71" t="s">
        <v>164</v>
      </c>
      <c r="D16" s="66" t="s">
        <v>165</v>
      </c>
      <c r="E16" s="119">
        <v>46</v>
      </c>
      <c r="F16" s="167">
        <f>SUM(F17:F18)</f>
        <v>0</v>
      </c>
      <c r="I16" s="144"/>
    </row>
    <row r="17" spans="2:9" ht="22.5" x14ac:dyDescent="0.2">
      <c r="B17" s="86" t="s">
        <v>21</v>
      </c>
      <c r="C17" s="88" t="s">
        <v>166</v>
      </c>
      <c r="D17" s="66" t="s">
        <v>167</v>
      </c>
      <c r="E17" s="119"/>
      <c r="F17" s="149">
        <v>0</v>
      </c>
      <c r="I17" s="144"/>
    </row>
    <row r="18" spans="2:9" ht="24.75" customHeight="1" x14ac:dyDescent="0.2">
      <c r="B18" s="86" t="s">
        <v>23</v>
      </c>
      <c r="C18" s="88" t="s">
        <v>168</v>
      </c>
      <c r="D18" s="66" t="s">
        <v>169</v>
      </c>
      <c r="E18" s="119"/>
      <c r="F18" s="149">
        <v>0</v>
      </c>
      <c r="I18" s="144"/>
    </row>
    <row r="19" spans="2:9" ht="22.5" x14ac:dyDescent="0.2">
      <c r="B19" s="83" t="s">
        <v>26</v>
      </c>
      <c r="C19" s="95" t="s">
        <v>170</v>
      </c>
      <c r="D19" s="66" t="s">
        <v>171</v>
      </c>
      <c r="E19" s="119"/>
      <c r="F19" s="149">
        <v>0</v>
      </c>
      <c r="I19" s="144"/>
    </row>
    <row r="20" spans="2:9" x14ac:dyDescent="0.2">
      <c r="B20" s="83" t="s">
        <v>29</v>
      </c>
      <c r="C20" s="71" t="s">
        <v>172</v>
      </c>
      <c r="D20" s="66" t="s">
        <v>173</v>
      </c>
      <c r="E20" s="105">
        <v>46</v>
      </c>
      <c r="F20" s="167">
        <f>F21+F32</f>
        <v>6105036</v>
      </c>
      <c r="I20" s="144"/>
    </row>
    <row r="21" spans="2:9" x14ac:dyDescent="0.2">
      <c r="B21" s="86" t="s">
        <v>174</v>
      </c>
      <c r="C21" s="84" t="s">
        <v>175</v>
      </c>
      <c r="D21" s="66" t="s">
        <v>176</v>
      </c>
      <c r="E21" s="105"/>
      <c r="F21" s="167">
        <f>SUM(F22:F31)</f>
        <v>6789614</v>
      </c>
      <c r="I21" s="144"/>
    </row>
    <row r="22" spans="2:9" x14ac:dyDescent="0.2">
      <c r="B22" s="83" t="s">
        <v>38</v>
      </c>
      <c r="C22" s="98" t="s">
        <v>64</v>
      </c>
      <c r="D22" s="66" t="s">
        <v>177</v>
      </c>
      <c r="E22" s="105"/>
      <c r="F22" s="148">
        <v>5914624</v>
      </c>
      <c r="I22" s="144"/>
    </row>
    <row r="23" spans="2:9" x14ac:dyDescent="0.2">
      <c r="B23" s="83" t="s">
        <v>113</v>
      </c>
      <c r="C23" s="98" t="s">
        <v>73</v>
      </c>
      <c r="D23" s="66" t="s">
        <v>178</v>
      </c>
      <c r="E23" s="105"/>
      <c r="F23" s="148">
        <v>0</v>
      </c>
      <c r="I23" s="144"/>
    </row>
    <row r="24" spans="2:9" ht="22.5" x14ac:dyDescent="0.2">
      <c r="B24" s="83" t="s">
        <v>41</v>
      </c>
      <c r="C24" s="98" t="s">
        <v>179</v>
      </c>
      <c r="D24" s="78" t="s">
        <v>180</v>
      </c>
      <c r="E24" s="119"/>
      <c r="F24" s="148">
        <v>-131350</v>
      </c>
      <c r="I24" s="144"/>
    </row>
    <row r="25" spans="2:9" ht="22.5" x14ac:dyDescent="0.2">
      <c r="B25" s="83" t="s">
        <v>181</v>
      </c>
      <c r="C25" s="100" t="s">
        <v>94</v>
      </c>
      <c r="D25" s="66" t="s">
        <v>182</v>
      </c>
      <c r="E25" s="105"/>
      <c r="F25" s="148">
        <v>0</v>
      </c>
      <c r="I25" s="144"/>
    </row>
    <row r="26" spans="2:9" ht="22.5" x14ac:dyDescent="0.2">
      <c r="B26" s="83" t="s">
        <v>183</v>
      </c>
      <c r="C26" s="100" t="s">
        <v>184</v>
      </c>
      <c r="D26" s="78" t="s">
        <v>406</v>
      </c>
      <c r="E26" s="105"/>
      <c r="F26" s="148">
        <v>0</v>
      </c>
      <c r="I26" s="144"/>
    </row>
    <row r="27" spans="2:9" ht="33.75" x14ac:dyDescent="0.2">
      <c r="B27" s="83" t="s">
        <v>78</v>
      </c>
      <c r="C27" s="100" t="s">
        <v>185</v>
      </c>
      <c r="D27" s="66" t="s">
        <v>186</v>
      </c>
      <c r="E27" s="123"/>
      <c r="F27" s="148">
        <v>1006340</v>
      </c>
      <c r="I27" s="144"/>
    </row>
    <row r="28" spans="2:9" ht="45" x14ac:dyDescent="0.2">
      <c r="B28" s="83" t="s">
        <v>81</v>
      </c>
      <c r="C28" s="100" t="s">
        <v>187</v>
      </c>
      <c r="D28" s="66" t="s">
        <v>188</v>
      </c>
      <c r="E28" s="123"/>
      <c r="F28" s="148">
        <v>0</v>
      </c>
      <c r="I28" s="144"/>
    </row>
    <row r="29" spans="2:9" ht="33.75" x14ac:dyDescent="0.2">
      <c r="B29" s="124" t="s">
        <v>84</v>
      </c>
      <c r="C29" s="125" t="s">
        <v>189</v>
      </c>
      <c r="D29" s="66" t="s">
        <v>190</v>
      </c>
      <c r="E29" s="123"/>
      <c r="F29" s="148">
        <v>0</v>
      </c>
      <c r="I29" s="144"/>
    </row>
    <row r="30" spans="2:9" ht="33.75" x14ac:dyDescent="0.2">
      <c r="B30" s="124" t="s">
        <v>87</v>
      </c>
      <c r="C30" s="125" t="s">
        <v>191</v>
      </c>
      <c r="D30" s="66" t="s">
        <v>407</v>
      </c>
      <c r="E30" s="123"/>
      <c r="F30" s="148">
        <v>0</v>
      </c>
      <c r="I30" s="144"/>
    </row>
    <row r="31" spans="2:9" ht="33.75" x14ac:dyDescent="0.2">
      <c r="B31" s="83" t="s">
        <v>90</v>
      </c>
      <c r="C31" s="100" t="s">
        <v>192</v>
      </c>
      <c r="D31" s="66" t="s">
        <v>408</v>
      </c>
      <c r="E31" s="123"/>
      <c r="F31" s="148">
        <v>0</v>
      </c>
      <c r="I31" s="144"/>
    </row>
    <row r="32" spans="2:9" ht="22.5" x14ac:dyDescent="0.2">
      <c r="B32" s="83" t="s">
        <v>193</v>
      </c>
      <c r="C32" s="84" t="s">
        <v>194</v>
      </c>
      <c r="D32" s="78" t="s">
        <v>409</v>
      </c>
      <c r="E32" s="105"/>
      <c r="F32" s="167">
        <f>SUM(F33:F39)</f>
        <v>-684578</v>
      </c>
      <c r="I32" s="144"/>
    </row>
    <row r="33" spans="2:9" ht="67.5" x14ac:dyDescent="0.2">
      <c r="B33" s="83" t="s">
        <v>42</v>
      </c>
      <c r="C33" s="100" t="s">
        <v>195</v>
      </c>
      <c r="D33" s="66" t="s">
        <v>196</v>
      </c>
      <c r="E33" s="105"/>
      <c r="F33" s="148">
        <v>0</v>
      </c>
      <c r="I33" s="144"/>
    </row>
    <row r="34" spans="2:9" ht="22.5" x14ac:dyDescent="0.2">
      <c r="B34" s="83" t="s">
        <v>116</v>
      </c>
      <c r="C34" s="100" t="s">
        <v>197</v>
      </c>
      <c r="D34" s="66" t="s">
        <v>198</v>
      </c>
      <c r="E34" s="105"/>
      <c r="F34" s="148">
        <v>0</v>
      </c>
      <c r="I34" s="144"/>
    </row>
    <row r="35" spans="2:9" ht="67.5" x14ac:dyDescent="0.2">
      <c r="B35" s="83" t="s">
        <v>117</v>
      </c>
      <c r="C35" s="100" t="s">
        <v>199</v>
      </c>
      <c r="D35" s="66" t="s">
        <v>200</v>
      </c>
      <c r="E35" s="105"/>
      <c r="F35" s="148">
        <v>0</v>
      </c>
      <c r="I35" s="144"/>
    </row>
    <row r="36" spans="2:9" ht="33.75" x14ac:dyDescent="0.2">
      <c r="B36" s="83" t="s">
        <v>201</v>
      </c>
      <c r="C36" s="100" t="s">
        <v>202</v>
      </c>
      <c r="D36" s="66" t="s">
        <v>203</v>
      </c>
      <c r="E36" s="105"/>
      <c r="F36" s="148">
        <v>-684578</v>
      </c>
      <c r="I36" s="144"/>
    </row>
    <row r="37" spans="2:9" ht="45" x14ac:dyDescent="0.2">
      <c r="B37" s="83" t="s">
        <v>204</v>
      </c>
      <c r="C37" s="100" t="s">
        <v>205</v>
      </c>
      <c r="D37" s="78" t="s">
        <v>206</v>
      </c>
      <c r="E37" s="123"/>
      <c r="F37" s="148">
        <v>0</v>
      </c>
      <c r="I37" s="144"/>
    </row>
    <row r="38" spans="2:9" ht="22.5" x14ac:dyDescent="0.2">
      <c r="B38" s="83" t="s">
        <v>121</v>
      </c>
      <c r="C38" s="100" t="s">
        <v>94</v>
      </c>
      <c r="D38" s="66" t="s">
        <v>182</v>
      </c>
      <c r="E38" s="105"/>
      <c r="F38" s="148">
        <v>0</v>
      </c>
      <c r="I38" s="144"/>
    </row>
    <row r="39" spans="2:9" ht="28.5" customHeight="1" x14ac:dyDescent="0.2">
      <c r="B39" s="83" t="s">
        <v>124</v>
      </c>
      <c r="C39" s="100" t="s">
        <v>184</v>
      </c>
      <c r="D39" s="78" t="s">
        <v>406</v>
      </c>
      <c r="E39" s="105"/>
      <c r="F39" s="148">
        <v>0</v>
      </c>
      <c r="I39" s="144"/>
    </row>
    <row r="40" spans="2:9" ht="24.75" customHeight="1" x14ac:dyDescent="0.2">
      <c r="B40" s="83" t="s">
        <v>127</v>
      </c>
      <c r="C40" s="71" t="s">
        <v>207</v>
      </c>
      <c r="D40" s="66" t="s">
        <v>208</v>
      </c>
      <c r="E40" s="126"/>
      <c r="F40" s="148">
        <v>1884617</v>
      </c>
      <c r="I40" s="144"/>
    </row>
    <row r="41" spans="2:9" ht="22.5" x14ac:dyDescent="0.2">
      <c r="B41" s="83" t="s">
        <v>130</v>
      </c>
      <c r="C41" s="71" t="s">
        <v>209</v>
      </c>
      <c r="D41" s="77" t="s">
        <v>210</v>
      </c>
      <c r="E41" s="126"/>
      <c r="F41" s="148">
        <v>0</v>
      </c>
      <c r="I41" s="144"/>
    </row>
    <row r="42" spans="2:9" ht="22.5" x14ac:dyDescent="0.2">
      <c r="B42" s="83" t="s">
        <v>133</v>
      </c>
      <c r="C42" s="71" t="s">
        <v>211</v>
      </c>
      <c r="D42" s="66" t="s">
        <v>212</v>
      </c>
      <c r="E42" s="105"/>
      <c r="F42" s="167">
        <f>SUM(F43:F44)</f>
        <v>4133464</v>
      </c>
      <c r="I42" s="144"/>
    </row>
    <row r="43" spans="2:9" ht="22.5" x14ac:dyDescent="0.2">
      <c r="B43" s="83" t="s">
        <v>136</v>
      </c>
      <c r="C43" s="84" t="s">
        <v>213</v>
      </c>
      <c r="D43" s="66" t="s">
        <v>214</v>
      </c>
      <c r="E43" s="105"/>
      <c r="F43" s="148">
        <v>0</v>
      </c>
      <c r="I43" s="144"/>
    </row>
    <row r="44" spans="2:9" x14ac:dyDescent="0.2">
      <c r="B44" s="83" t="s">
        <v>140</v>
      </c>
      <c r="C44" s="84" t="s">
        <v>215</v>
      </c>
      <c r="D44" s="66" t="s">
        <v>216</v>
      </c>
      <c r="E44" s="105"/>
      <c r="F44" s="148">
        <v>4133464</v>
      </c>
      <c r="I44" s="144"/>
    </row>
    <row r="45" spans="2:9" ht="43.5" customHeight="1" x14ac:dyDescent="0.2">
      <c r="B45" s="83" t="s">
        <v>54</v>
      </c>
      <c r="C45" s="71" t="s">
        <v>217</v>
      </c>
      <c r="D45" s="66" t="s">
        <v>218</v>
      </c>
      <c r="E45" s="119">
        <v>46</v>
      </c>
      <c r="F45" s="148">
        <v>0</v>
      </c>
      <c r="I45" s="144"/>
    </row>
    <row r="46" spans="2:9" ht="22.5" x14ac:dyDescent="0.2">
      <c r="B46" s="83" t="s">
        <v>57</v>
      </c>
      <c r="C46" s="71" t="s">
        <v>219</v>
      </c>
      <c r="D46" s="66" t="s">
        <v>220</v>
      </c>
      <c r="E46" s="105">
        <v>2</v>
      </c>
      <c r="F46" s="148">
        <v>1086543</v>
      </c>
      <c r="I46" s="144"/>
    </row>
    <row r="47" spans="2:9" x14ac:dyDescent="0.2">
      <c r="B47" s="83" t="s">
        <v>60</v>
      </c>
      <c r="C47" s="71" t="s">
        <v>221</v>
      </c>
      <c r="D47" s="66" t="s">
        <v>222</v>
      </c>
      <c r="E47" s="105"/>
      <c r="F47" s="148">
        <v>0</v>
      </c>
      <c r="I47" s="144"/>
    </row>
    <row r="48" spans="2:9" x14ac:dyDescent="0.2">
      <c r="B48" s="83" t="s">
        <v>63</v>
      </c>
      <c r="C48" s="71" t="s">
        <v>223</v>
      </c>
      <c r="D48" s="66" t="s">
        <v>224</v>
      </c>
      <c r="E48" s="105"/>
      <c r="F48" s="167">
        <f>SUM(F49:F50)</f>
        <v>0</v>
      </c>
      <c r="I48" s="144"/>
    </row>
    <row r="49" spans="2:9" x14ac:dyDescent="0.2">
      <c r="B49" s="83" t="s">
        <v>65</v>
      </c>
      <c r="C49" s="84" t="s">
        <v>172</v>
      </c>
      <c r="D49" s="66" t="s">
        <v>173</v>
      </c>
      <c r="E49" s="105">
        <v>46</v>
      </c>
      <c r="F49" s="148">
        <v>0</v>
      </c>
      <c r="I49" s="144"/>
    </row>
    <row r="50" spans="2:9" x14ac:dyDescent="0.2">
      <c r="B50" s="83" t="s">
        <v>69</v>
      </c>
      <c r="C50" s="127" t="s">
        <v>225</v>
      </c>
      <c r="D50" s="79"/>
      <c r="E50" s="117">
        <v>46</v>
      </c>
      <c r="F50" s="148">
        <v>0</v>
      </c>
      <c r="I50" s="144"/>
    </row>
    <row r="51" spans="2:9" x14ac:dyDescent="0.2">
      <c r="B51" s="70" t="s">
        <v>72</v>
      </c>
      <c r="C51" s="128" t="s">
        <v>226</v>
      </c>
      <c r="D51" s="80" t="s">
        <v>227</v>
      </c>
      <c r="E51" s="112">
        <v>46</v>
      </c>
      <c r="F51" s="168">
        <f>F12+F15+F16+F19+F20+F40+F41+F42+F45+F46+F47+F48</f>
        <v>49437828</v>
      </c>
      <c r="I51" s="144"/>
    </row>
    <row r="52" spans="2:9" x14ac:dyDescent="0.2">
      <c r="B52" s="70" t="s">
        <v>75</v>
      </c>
      <c r="C52" s="72" t="s">
        <v>228</v>
      </c>
      <c r="D52" s="80" t="s">
        <v>229</v>
      </c>
      <c r="E52" s="112"/>
      <c r="F52" s="168">
        <f>'F_01.02'!F42+F51</f>
        <v>486208335</v>
      </c>
      <c r="I52" s="144"/>
    </row>
    <row r="53" spans="2:9" x14ac:dyDescent="0.2">
      <c r="B53" s="4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cellComments="asDisplayed" r:id="rId1"/>
  <headerFooter scaleWithDoc="0" alignWithMargins="0">
    <oddHeader>&amp;CBG
Приложение I</oddHeader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2">
    <pageSetUpPr fitToPage="1"/>
  </sheetPr>
  <dimension ref="A1:G86"/>
  <sheetViews>
    <sheetView showGridLines="0" zoomScaleNormal="100" zoomScaleSheetLayoutView="100" workbookViewId="0">
      <selection activeCell="C3" sqref="C3"/>
    </sheetView>
  </sheetViews>
  <sheetFormatPr defaultColWidth="9" defaultRowHeight="12.75" x14ac:dyDescent="0.2"/>
  <cols>
    <col min="1" max="1" width="3.375" style="17" customWidth="1"/>
    <col min="2" max="2" width="10.625" style="23" customWidth="1"/>
    <col min="3" max="3" width="71" style="17" customWidth="1"/>
    <col min="4" max="4" width="26.5" style="31" customWidth="1"/>
    <col min="5" max="5" width="6.75" style="23" customWidth="1"/>
    <col min="6" max="6" width="15.625" style="163" customWidth="1"/>
    <col min="7" max="7" width="1.75" style="17" customWidth="1"/>
    <col min="8" max="16384" width="9" style="17"/>
  </cols>
  <sheetData>
    <row r="1" spans="1:7" s="4" customFormat="1" x14ac:dyDescent="0.2">
      <c r="A1" s="1" t="s">
        <v>416</v>
      </c>
      <c r="B1" s="2" t="s">
        <v>398</v>
      </c>
      <c r="C1" s="3"/>
      <c r="D1" s="3"/>
      <c r="F1" s="138"/>
    </row>
    <row r="2" spans="1:7" s="4" customFormat="1" x14ac:dyDescent="0.2">
      <c r="A2" s="1"/>
      <c r="B2" s="5" t="s">
        <v>399</v>
      </c>
      <c r="C2" s="56" t="str">
        <f>+'F_01.03'!C2</f>
        <v>TEXI9545</v>
      </c>
      <c r="D2" s="6" t="str">
        <f>+'F_01.03'!D2</f>
        <v xml:space="preserve">ТЕКСИМ БАНК АД </v>
      </c>
      <c r="E2" s="7"/>
      <c r="F2" s="138"/>
    </row>
    <row r="3" spans="1:7" s="4" customFormat="1" ht="22.5" x14ac:dyDescent="0.2">
      <c r="A3" s="1"/>
      <c r="B3" s="5" t="s">
        <v>400</v>
      </c>
      <c r="C3" s="57">
        <f>+'F_01.03'!C3</f>
        <v>46112</v>
      </c>
      <c r="D3" s="8"/>
      <c r="E3" s="9"/>
      <c r="F3" s="138"/>
    </row>
    <row r="4" spans="1:7" s="4" customFormat="1" ht="22.5" x14ac:dyDescent="0.2">
      <c r="A4" s="1"/>
      <c r="B4" s="5" t="s">
        <v>401</v>
      </c>
      <c r="C4" s="58" t="str">
        <f>+'F_01.03'!C4</f>
        <v>индивидуална</v>
      </c>
      <c r="D4" s="11" t="s">
        <v>404</v>
      </c>
      <c r="E4" s="12" t="s">
        <v>405</v>
      </c>
      <c r="F4" s="138"/>
    </row>
    <row r="5" spans="1:7" s="4" customFormat="1" ht="22.5" x14ac:dyDescent="0.2">
      <c r="A5" s="1"/>
      <c r="B5" s="10" t="s">
        <v>402</v>
      </c>
      <c r="C5" s="10" t="s">
        <v>403</v>
      </c>
      <c r="F5" s="138"/>
      <c r="G5" s="13"/>
    </row>
    <row r="6" spans="1:7" s="19" customFormat="1" ht="24.95" customHeight="1" x14ac:dyDescent="0.2">
      <c r="B6" s="20" t="s">
        <v>412</v>
      </c>
      <c r="D6" s="21"/>
      <c r="E6" s="22"/>
      <c r="F6" s="159"/>
    </row>
    <row r="7" spans="1:7" x14ac:dyDescent="0.2">
      <c r="D7" s="24"/>
      <c r="E7" s="25"/>
      <c r="F7" s="160"/>
    </row>
    <row r="8" spans="1:7" ht="59.25" customHeight="1" x14ac:dyDescent="0.2">
      <c r="B8" s="59"/>
      <c r="C8" s="26"/>
      <c r="D8" s="62" t="s">
        <v>2</v>
      </c>
      <c r="E8" s="27" t="s">
        <v>3</v>
      </c>
      <c r="F8" s="161" t="s">
        <v>230</v>
      </c>
    </row>
    <row r="9" spans="1:7" ht="14.45" customHeight="1" x14ac:dyDescent="0.2">
      <c r="B9" s="61"/>
      <c r="C9" s="28"/>
      <c r="D9" s="64"/>
      <c r="E9" s="29"/>
      <c r="F9" s="162" t="s">
        <v>6</v>
      </c>
    </row>
    <row r="10" spans="1:7" ht="22.5" x14ac:dyDescent="0.2">
      <c r="B10" s="93" t="s">
        <v>6</v>
      </c>
      <c r="C10" s="101" t="s">
        <v>231</v>
      </c>
      <c r="D10" s="73" t="s">
        <v>232</v>
      </c>
      <c r="E10" s="102">
        <v>16</v>
      </c>
      <c r="F10" s="169">
        <f>SUM(F11:F18)</f>
        <v>3277331</v>
      </c>
    </row>
    <row r="11" spans="1:7" ht="45" x14ac:dyDescent="0.2">
      <c r="B11" s="83" t="s">
        <v>9</v>
      </c>
      <c r="C11" s="103" t="s">
        <v>19</v>
      </c>
      <c r="D11" s="75" t="s">
        <v>233</v>
      </c>
      <c r="E11" s="104"/>
      <c r="F11" s="139">
        <v>0</v>
      </c>
    </row>
    <row r="12" spans="1:7" ht="33.75" x14ac:dyDescent="0.2">
      <c r="B12" s="81" t="s">
        <v>234</v>
      </c>
      <c r="C12" s="103" t="s">
        <v>33</v>
      </c>
      <c r="D12" s="75" t="s">
        <v>235</v>
      </c>
      <c r="E12" s="104"/>
      <c r="F12" s="139">
        <v>0</v>
      </c>
    </row>
    <row r="13" spans="1:7" ht="22.5" x14ac:dyDescent="0.2">
      <c r="B13" s="91" t="s">
        <v>12</v>
      </c>
      <c r="C13" s="103" t="s">
        <v>236</v>
      </c>
      <c r="D13" s="67" t="s">
        <v>237</v>
      </c>
      <c r="E13" s="105"/>
      <c r="F13" s="139">
        <v>0</v>
      </c>
    </row>
    <row r="14" spans="1:7" ht="33.75" x14ac:dyDescent="0.2">
      <c r="B14" s="81" t="s">
        <v>238</v>
      </c>
      <c r="C14" s="103" t="s">
        <v>44</v>
      </c>
      <c r="D14" s="67" t="s">
        <v>239</v>
      </c>
      <c r="E14" s="105"/>
      <c r="F14" s="139">
        <v>591940</v>
      </c>
    </row>
    <row r="15" spans="1:7" ht="33.75" x14ac:dyDescent="0.2">
      <c r="B15" s="86" t="s">
        <v>240</v>
      </c>
      <c r="C15" s="103" t="s">
        <v>50</v>
      </c>
      <c r="D15" s="67" t="s">
        <v>241</v>
      </c>
      <c r="E15" s="105"/>
      <c r="F15" s="139">
        <v>2219205</v>
      </c>
    </row>
    <row r="16" spans="1:7" ht="22.5" x14ac:dyDescent="0.2">
      <c r="B16" s="83" t="s">
        <v>23</v>
      </c>
      <c r="C16" s="103" t="s">
        <v>242</v>
      </c>
      <c r="D16" s="67" t="s">
        <v>243</v>
      </c>
      <c r="E16" s="105"/>
      <c r="F16" s="139">
        <v>0</v>
      </c>
    </row>
    <row r="17" spans="2:6" x14ac:dyDescent="0.2">
      <c r="B17" s="83" t="s">
        <v>26</v>
      </c>
      <c r="C17" s="97" t="s">
        <v>244</v>
      </c>
      <c r="D17" s="76" t="s">
        <v>245</v>
      </c>
      <c r="E17" s="106"/>
      <c r="F17" s="139">
        <v>465933</v>
      </c>
    </row>
    <row r="18" spans="2:6" ht="22.5" x14ac:dyDescent="0.2">
      <c r="B18" s="86" t="s">
        <v>246</v>
      </c>
      <c r="C18" s="97" t="s">
        <v>247</v>
      </c>
      <c r="D18" s="76" t="s">
        <v>248</v>
      </c>
      <c r="E18" s="106"/>
      <c r="F18" s="139">
        <v>253</v>
      </c>
    </row>
    <row r="19" spans="2:6" ht="22.5" x14ac:dyDescent="0.2">
      <c r="B19" s="83" t="s">
        <v>29</v>
      </c>
      <c r="C19" s="107" t="s">
        <v>249</v>
      </c>
      <c r="D19" s="67" t="s">
        <v>232</v>
      </c>
      <c r="E19" s="105">
        <v>16</v>
      </c>
      <c r="F19" s="170">
        <f>SUM(F20:F25)</f>
        <v>370139</v>
      </c>
    </row>
    <row r="20" spans="2:6" ht="45" x14ac:dyDescent="0.2">
      <c r="B20" s="83" t="s">
        <v>38</v>
      </c>
      <c r="C20" s="103" t="s">
        <v>250</v>
      </c>
      <c r="D20" s="67" t="s">
        <v>233</v>
      </c>
      <c r="E20" s="105"/>
      <c r="F20" s="140">
        <v>0</v>
      </c>
    </row>
    <row r="21" spans="2:6" ht="22.5" x14ac:dyDescent="0.2">
      <c r="B21" s="83" t="s">
        <v>113</v>
      </c>
      <c r="C21" s="103" t="s">
        <v>410</v>
      </c>
      <c r="D21" s="67" t="s">
        <v>237</v>
      </c>
      <c r="E21" s="105"/>
      <c r="F21" s="140">
        <v>0</v>
      </c>
    </row>
    <row r="22" spans="2:6" ht="22.5" x14ac:dyDescent="0.2">
      <c r="B22" s="83" t="s">
        <v>41</v>
      </c>
      <c r="C22" s="103" t="s">
        <v>251</v>
      </c>
      <c r="D22" s="67" t="s">
        <v>252</v>
      </c>
      <c r="E22" s="105"/>
      <c r="F22" s="140">
        <v>342193</v>
      </c>
    </row>
    <row r="23" spans="2:6" ht="22.5" x14ac:dyDescent="0.2">
      <c r="B23" s="83" t="s">
        <v>42</v>
      </c>
      <c r="C23" s="103" t="s">
        <v>253</v>
      </c>
      <c r="D23" s="67" t="s">
        <v>254</v>
      </c>
      <c r="E23" s="105"/>
      <c r="F23" s="140">
        <v>0</v>
      </c>
    </row>
    <row r="24" spans="2:6" x14ac:dyDescent="0.2">
      <c r="B24" s="83" t="s">
        <v>116</v>
      </c>
      <c r="C24" s="103" t="s">
        <v>255</v>
      </c>
      <c r="D24" s="67" t="s">
        <v>256</v>
      </c>
      <c r="E24" s="105"/>
      <c r="F24" s="140">
        <v>0</v>
      </c>
    </row>
    <row r="25" spans="2:6" ht="22.5" x14ac:dyDescent="0.2">
      <c r="B25" s="83" t="s">
        <v>257</v>
      </c>
      <c r="C25" s="103" t="s">
        <v>258</v>
      </c>
      <c r="D25" s="76" t="s">
        <v>259</v>
      </c>
      <c r="E25" s="105"/>
      <c r="F25" s="140">
        <v>27946</v>
      </c>
    </row>
    <row r="26" spans="2:6" x14ac:dyDescent="0.2">
      <c r="B26" s="83" t="s">
        <v>117</v>
      </c>
      <c r="C26" s="71" t="s">
        <v>260</v>
      </c>
      <c r="D26" s="67" t="s">
        <v>261</v>
      </c>
      <c r="E26" s="105"/>
      <c r="F26" s="140">
        <v>0</v>
      </c>
    </row>
    <row r="27" spans="2:6" x14ac:dyDescent="0.2">
      <c r="B27" s="83" t="s">
        <v>119</v>
      </c>
      <c r="C27" s="107" t="s">
        <v>262</v>
      </c>
      <c r="D27" s="67" t="s">
        <v>263</v>
      </c>
      <c r="E27" s="105">
        <v>31</v>
      </c>
      <c r="F27" s="170">
        <f>SUM(F28:F31)</f>
        <v>164987</v>
      </c>
    </row>
    <row r="28" spans="2:6" ht="23.45" customHeight="1" x14ac:dyDescent="0.2">
      <c r="B28" s="83" t="s">
        <v>121</v>
      </c>
      <c r="C28" s="103" t="s">
        <v>19</v>
      </c>
      <c r="D28" s="67" t="s">
        <v>264</v>
      </c>
      <c r="E28" s="105"/>
      <c r="F28" s="140">
        <v>0</v>
      </c>
    </row>
    <row r="29" spans="2:6" ht="23.45" customHeight="1" x14ac:dyDescent="0.2">
      <c r="B29" s="83" t="s">
        <v>265</v>
      </c>
      <c r="C29" s="103" t="s">
        <v>33</v>
      </c>
      <c r="D29" s="67" t="s">
        <v>266</v>
      </c>
      <c r="E29" s="105"/>
      <c r="F29" s="140">
        <v>2038</v>
      </c>
    </row>
    <row r="30" spans="2:6" ht="45" x14ac:dyDescent="0.2">
      <c r="B30" s="83" t="s">
        <v>267</v>
      </c>
      <c r="C30" s="103" t="s">
        <v>44</v>
      </c>
      <c r="D30" s="67" t="s">
        <v>268</v>
      </c>
      <c r="E30" s="105"/>
      <c r="F30" s="140">
        <v>32949</v>
      </c>
    </row>
    <row r="31" spans="2:6" ht="22.5" x14ac:dyDescent="0.2">
      <c r="B31" s="83" t="s">
        <v>269</v>
      </c>
      <c r="C31" s="103" t="s">
        <v>270</v>
      </c>
      <c r="D31" s="67" t="s">
        <v>271</v>
      </c>
      <c r="E31" s="105"/>
      <c r="F31" s="140">
        <v>130000</v>
      </c>
    </row>
    <row r="32" spans="2:6" x14ac:dyDescent="0.2">
      <c r="B32" s="83" t="s">
        <v>130</v>
      </c>
      <c r="C32" s="107" t="s">
        <v>272</v>
      </c>
      <c r="D32" s="67" t="s">
        <v>273</v>
      </c>
      <c r="E32" s="105">
        <v>22</v>
      </c>
      <c r="F32" s="140">
        <v>915291</v>
      </c>
    </row>
    <row r="33" spans="2:6" x14ac:dyDescent="0.2">
      <c r="B33" s="83" t="s">
        <v>133</v>
      </c>
      <c r="C33" s="107" t="s">
        <v>274</v>
      </c>
      <c r="D33" s="67" t="s">
        <v>273</v>
      </c>
      <c r="E33" s="105">
        <v>22</v>
      </c>
      <c r="F33" s="140">
        <v>105866</v>
      </c>
    </row>
    <row r="34" spans="2:6" ht="22.5" x14ac:dyDescent="0.2">
      <c r="B34" s="83" t="s">
        <v>136</v>
      </c>
      <c r="C34" s="107" t="s">
        <v>275</v>
      </c>
      <c r="D34" s="67" t="s">
        <v>276</v>
      </c>
      <c r="E34" s="105">
        <v>16</v>
      </c>
      <c r="F34" s="170">
        <f>SUM(F35:F38)</f>
        <v>163436</v>
      </c>
    </row>
    <row r="35" spans="2:6" ht="22.5" x14ac:dyDescent="0.2">
      <c r="B35" s="83" t="s">
        <v>277</v>
      </c>
      <c r="C35" s="103" t="s">
        <v>44</v>
      </c>
      <c r="D35" s="67" t="s">
        <v>278</v>
      </c>
      <c r="E35" s="105"/>
      <c r="F35" s="140">
        <v>305913</v>
      </c>
    </row>
    <row r="36" spans="2:6" ht="33.75" x14ac:dyDescent="0.2">
      <c r="B36" s="83" t="s">
        <v>279</v>
      </c>
      <c r="C36" s="103" t="s">
        <v>50</v>
      </c>
      <c r="D36" s="67" t="s">
        <v>280</v>
      </c>
      <c r="E36" s="105"/>
      <c r="F36" s="140">
        <v>-142477</v>
      </c>
    </row>
    <row r="37" spans="2:6" ht="22.5" x14ac:dyDescent="0.2">
      <c r="B37" s="83" t="s">
        <v>60</v>
      </c>
      <c r="C37" s="108" t="s">
        <v>114</v>
      </c>
      <c r="D37" s="67" t="s">
        <v>281</v>
      </c>
      <c r="E37" s="105"/>
      <c r="F37" s="140">
        <v>0</v>
      </c>
    </row>
    <row r="38" spans="2:6" x14ac:dyDescent="0.2">
      <c r="B38" s="83" t="s">
        <v>63</v>
      </c>
      <c r="C38" s="108" t="s">
        <v>215</v>
      </c>
      <c r="D38" s="67"/>
      <c r="E38" s="105"/>
      <c r="F38" s="140">
        <v>0</v>
      </c>
    </row>
    <row r="39" spans="2:6" ht="33.75" x14ac:dyDescent="0.2">
      <c r="B39" s="83" t="s">
        <v>65</v>
      </c>
      <c r="C39" s="107" t="s">
        <v>282</v>
      </c>
      <c r="D39" s="67" t="s">
        <v>283</v>
      </c>
      <c r="E39" s="105">
        <v>16</v>
      </c>
      <c r="F39" s="140">
        <v>298583</v>
      </c>
    </row>
    <row r="40" spans="2:6" ht="33.75" x14ac:dyDescent="0.2">
      <c r="B40" s="83" t="s">
        <v>284</v>
      </c>
      <c r="C40" s="107" t="s">
        <v>285</v>
      </c>
      <c r="D40" s="67" t="s">
        <v>286</v>
      </c>
      <c r="E40" s="105"/>
      <c r="F40" s="140">
        <v>92114</v>
      </c>
    </row>
    <row r="41" spans="2:6" ht="33.75" x14ac:dyDescent="0.2">
      <c r="B41" s="83" t="s">
        <v>69</v>
      </c>
      <c r="C41" s="107" t="s">
        <v>287</v>
      </c>
      <c r="D41" s="67" t="s">
        <v>288</v>
      </c>
      <c r="E41" s="105" t="s">
        <v>289</v>
      </c>
      <c r="F41" s="140">
        <v>0</v>
      </c>
    </row>
    <row r="42" spans="2:6" x14ac:dyDescent="0.2">
      <c r="B42" s="83" t="s">
        <v>72</v>
      </c>
      <c r="C42" s="107" t="s">
        <v>290</v>
      </c>
      <c r="D42" s="67" t="s">
        <v>291</v>
      </c>
      <c r="E42" s="105">
        <v>16</v>
      </c>
      <c r="F42" s="140">
        <v>0</v>
      </c>
    </row>
    <row r="43" spans="2:6" ht="22.5" x14ac:dyDescent="0.2">
      <c r="B43" s="83" t="s">
        <v>75</v>
      </c>
      <c r="C43" s="107" t="s">
        <v>292</v>
      </c>
      <c r="D43" s="67" t="s">
        <v>293</v>
      </c>
      <c r="E43" s="105"/>
      <c r="F43" s="140">
        <v>201</v>
      </c>
    </row>
    <row r="44" spans="2:6" ht="22.5" x14ac:dyDescent="0.2">
      <c r="B44" s="83" t="s">
        <v>78</v>
      </c>
      <c r="C44" s="107" t="s">
        <v>294</v>
      </c>
      <c r="D44" s="67" t="s">
        <v>295</v>
      </c>
      <c r="E44" s="105"/>
      <c r="F44" s="140">
        <v>0</v>
      </c>
    </row>
    <row r="45" spans="2:6" ht="22.5" x14ac:dyDescent="0.2">
      <c r="B45" s="83" t="s">
        <v>81</v>
      </c>
      <c r="C45" s="109" t="s">
        <v>296</v>
      </c>
      <c r="D45" s="67" t="s">
        <v>297</v>
      </c>
      <c r="E45" s="105">
        <v>45</v>
      </c>
      <c r="F45" s="140">
        <v>-4</v>
      </c>
    </row>
    <row r="46" spans="2:6" x14ac:dyDescent="0.2">
      <c r="B46" s="83" t="s">
        <v>84</v>
      </c>
      <c r="C46" s="107" t="s">
        <v>298</v>
      </c>
      <c r="D46" s="67" t="s">
        <v>299</v>
      </c>
      <c r="E46" s="105">
        <v>45</v>
      </c>
      <c r="F46" s="140">
        <v>257940</v>
      </c>
    </row>
    <row r="47" spans="2:6" x14ac:dyDescent="0.2">
      <c r="B47" s="91" t="s">
        <v>87</v>
      </c>
      <c r="C47" s="110" t="s">
        <v>300</v>
      </c>
      <c r="D47" s="67" t="s">
        <v>299</v>
      </c>
      <c r="E47" s="106">
        <v>45</v>
      </c>
      <c r="F47" s="140">
        <v>180744</v>
      </c>
    </row>
    <row r="48" spans="2:6" x14ac:dyDescent="0.2">
      <c r="B48" s="70" t="s">
        <v>301</v>
      </c>
      <c r="C48" s="111" t="s">
        <v>302</v>
      </c>
      <c r="D48" s="68"/>
      <c r="E48" s="112"/>
      <c r="F48" s="171">
        <f>F10-F19-F26+F27+F32-F33+F34+F39+F40+F41+F42+F43+F44+F45+F46-F47</f>
        <v>4513130</v>
      </c>
    </row>
    <row r="49" spans="2:6" x14ac:dyDescent="0.2">
      <c r="B49" s="90" t="s">
        <v>90</v>
      </c>
      <c r="C49" s="113" t="s">
        <v>303</v>
      </c>
      <c r="D49" s="75"/>
      <c r="E49" s="104"/>
      <c r="F49" s="172">
        <f>SUM(F50:F51)</f>
        <v>2797869</v>
      </c>
    </row>
    <row r="50" spans="2:6" x14ac:dyDescent="0.2">
      <c r="B50" s="83" t="s">
        <v>93</v>
      </c>
      <c r="C50" s="103" t="s">
        <v>304</v>
      </c>
      <c r="D50" s="67" t="s">
        <v>305</v>
      </c>
      <c r="E50" s="105">
        <v>44</v>
      </c>
      <c r="F50" s="140">
        <v>1933142</v>
      </c>
    </row>
    <row r="51" spans="2:6" x14ac:dyDescent="0.2">
      <c r="B51" s="83" t="s">
        <v>96</v>
      </c>
      <c r="C51" s="103" t="s">
        <v>306</v>
      </c>
      <c r="D51" s="67"/>
      <c r="E51" s="105">
        <v>16</v>
      </c>
      <c r="F51" s="140">
        <v>864727</v>
      </c>
    </row>
    <row r="52" spans="2:6" ht="18" customHeight="1" x14ac:dyDescent="0.2">
      <c r="B52" s="83" t="s">
        <v>307</v>
      </c>
      <c r="C52" s="113" t="s">
        <v>308</v>
      </c>
      <c r="D52" s="114" t="s">
        <v>309</v>
      </c>
      <c r="E52" s="17"/>
      <c r="F52" s="140">
        <v>68928</v>
      </c>
    </row>
    <row r="53" spans="2:6" x14ac:dyDescent="0.2">
      <c r="B53" s="83" t="s">
        <v>310</v>
      </c>
      <c r="C53" s="107" t="s">
        <v>311</v>
      </c>
      <c r="D53" s="67" t="s">
        <v>312</v>
      </c>
      <c r="E53" s="105"/>
      <c r="F53" s="170">
        <f>SUM(F54:F56)</f>
        <v>506040</v>
      </c>
    </row>
    <row r="54" spans="2:6" ht="22.5" x14ac:dyDescent="0.2">
      <c r="B54" s="83" t="s">
        <v>313</v>
      </c>
      <c r="C54" s="103" t="s">
        <v>314</v>
      </c>
      <c r="D54" s="67" t="s">
        <v>315</v>
      </c>
      <c r="E54" s="105"/>
      <c r="F54" s="140">
        <v>456125</v>
      </c>
    </row>
    <row r="55" spans="2:6" ht="22.5" x14ac:dyDescent="0.2">
      <c r="B55" s="83" t="s">
        <v>316</v>
      </c>
      <c r="C55" s="103" t="s">
        <v>317</v>
      </c>
      <c r="D55" s="76" t="s">
        <v>318</v>
      </c>
      <c r="E55" s="106"/>
      <c r="F55" s="140">
        <v>0</v>
      </c>
    </row>
    <row r="56" spans="2:6" ht="22.5" x14ac:dyDescent="0.2">
      <c r="B56" s="83" t="s">
        <v>319</v>
      </c>
      <c r="C56" s="103" t="s">
        <v>320</v>
      </c>
      <c r="D56" s="67" t="s">
        <v>321</v>
      </c>
      <c r="E56" s="105"/>
      <c r="F56" s="140">
        <v>49915</v>
      </c>
    </row>
    <row r="57" spans="2:6" ht="33.75" x14ac:dyDescent="0.2">
      <c r="B57" s="83" t="s">
        <v>322</v>
      </c>
      <c r="C57" s="71" t="s">
        <v>323</v>
      </c>
      <c r="D57" s="67" t="s">
        <v>324</v>
      </c>
      <c r="E57" s="105"/>
      <c r="F57" s="170">
        <f>SUM(F58:F59)</f>
        <v>0</v>
      </c>
    </row>
    <row r="58" spans="2:6" x14ac:dyDescent="0.2">
      <c r="B58" s="83" t="s">
        <v>325</v>
      </c>
      <c r="C58" s="103" t="s">
        <v>44</v>
      </c>
      <c r="D58" s="67" t="s">
        <v>326</v>
      </c>
      <c r="E58" s="105"/>
      <c r="F58" s="140">
        <v>0</v>
      </c>
    </row>
    <row r="59" spans="2:6" x14ac:dyDescent="0.2">
      <c r="B59" s="83" t="s">
        <v>327</v>
      </c>
      <c r="C59" s="103" t="s">
        <v>50</v>
      </c>
      <c r="D59" s="67" t="s">
        <v>326</v>
      </c>
      <c r="E59" s="105"/>
      <c r="F59" s="140">
        <v>0</v>
      </c>
    </row>
    <row r="60" spans="2:6" ht="33.75" x14ac:dyDescent="0.2">
      <c r="B60" s="83" t="s">
        <v>328</v>
      </c>
      <c r="C60" s="107" t="s">
        <v>329</v>
      </c>
      <c r="D60" s="67" t="s">
        <v>330</v>
      </c>
      <c r="E60" s="105" t="s">
        <v>139</v>
      </c>
      <c r="F60" s="170">
        <f>SUM(F61:F63)</f>
        <v>4622</v>
      </c>
    </row>
    <row r="61" spans="2:6" x14ac:dyDescent="0.2">
      <c r="B61" s="83" t="s">
        <v>331</v>
      </c>
      <c r="C61" s="103" t="s">
        <v>332</v>
      </c>
      <c r="D61" s="67" t="s">
        <v>309</v>
      </c>
      <c r="E61" s="105"/>
      <c r="F61" s="140">
        <v>0</v>
      </c>
    </row>
    <row r="62" spans="2:6" ht="45" x14ac:dyDescent="0.2">
      <c r="B62" s="83" t="s">
        <v>333</v>
      </c>
      <c r="C62" s="103" t="s">
        <v>334</v>
      </c>
      <c r="D62" s="114" t="s">
        <v>335</v>
      </c>
      <c r="E62" s="115"/>
      <c r="F62" s="140">
        <v>4622</v>
      </c>
    </row>
    <row r="63" spans="2:6" x14ac:dyDescent="0.2">
      <c r="B63" s="83" t="s">
        <v>336</v>
      </c>
      <c r="C63" s="103" t="s">
        <v>337</v>
      </c>
      <c r="D63" s="67"/>
      <c r="E63" s="105"/>
      <c r="F63" s="140">
        <v>0</v>
      </c>
    </row>
    <row r="64" spans="2:6" ht="45" x14ac:dyDescent="0.2">
      <c r="B64" s="83" t="s">
        <v>338</v>
      </c>
      <c r="C64" s="85" t="s">
        <v>339</v>
      </c>
      <c r="D64" s="67" t="s">
        <v>340</v>
      </c>
      <c r="E64" s="105">
        <v>12</v>
      </c>
      <c r="F64" s="170">
        <f>SUM(F65:F66)</f>
        <v>49128</v>
      </c>
    </row>
    <row r="65" spans="2:6" ht="22.5" x14ac:dyDescent="0.2">
      <c r="B65" s="83" t="s">
        <v>341</v>
      </c>
      <c r="C65" s="103" t="s">
        <v>342</v>
      </c>
      <c r="D65" s="67" t="s">
        <v>343</v>
      </c>
      <c r="E65" s="105">
        <v>12</v>
      </c>
      <c r="F65" s="140">
        <v>-20741</v>
      </c>
    </row>
    <row r="66" spans="2:6" ht="22.5" x14ac:dyDescent="0.2">
      <c r="B66" s="83" t="s">
        <v>344</v>
      </c>
      <c r="C66" s="103" t="s">
        <v>345</v>
      </c>
      <c r="D66" s="67" t="s">
        <v>346</v>
      </c>
      <c r="E66" s="105">
        <v>12</v>
      </c>
      <c r="F66" s="140">
        <v>69869</v>
      </c>
    </row>
    <row r="67" spans="2:6" ht="22.5" x14ac:dyDescent="0.2">
      <c r="B67" s="83" t="s">
        <v>347</v>
      </c>
      <c r="C67" s="85" t="s">
        <v>348</v>
      </c>
      <c r="D67" s="67" t="s">
        <v>349</v>
      </c>
      <c r="E67" s="105">
        <v>16</v>
      </c>
      <c r="F67" s="140">
        <v>0</v>
      </c>
    </row>
    <row r="68" spans="2:6" ht="22.5" x14ac:dyDescent="0.2">
      <c r="B68" s="83" t="s">
        <v>350</v>
      </c>
      <c r="C68" s="85" t="s">
        <v>351</v>
      </c>
      <c r="D68" s="67" t="s">
        <v>352</v>
      </c>
      <c r="E68" s="105">
        <v>16</v>
      </c>
      <c r="F68" s="170">
        <f>SUM(F69:F73)</f>
        <v>0</v>
      </c>
    </row>
    <row r="69" spans="2:6" ht="22.5" x14ac:dyDescent="0.2">
      <c r="B69" s="83" t="s">
        <v>353</v>
      </c>
      <c r="C69" s="103" t="s">
        <v>314</v>
      </c>
      <c r="D69" s="67" t="s">
        <v>354</v>
      </c>
      <c r="E69" s="105"/>
      <c r="F69" s="140">
        <v>0</v>
      </c>
    </row>
    <row r="70" spans="2:6" ht="22.5" x14ac:dyDescent="0.2">
      <c r="B70" s="83" t="s">
        <v>355</v>
      </c>
      <c r="C70" s="103" t="s">
        <v>317</v>
      </c>
      <c r="D70" s="67" t="s">
        <v>356</v>
      </c>
      <c r="E70" s="105"/>
      <c r="F70" s="140">
        <v>0</v>
      </c>
    </row>
    <row r="71" spans="2:6" ht="33.75" x14ac:dyDescent="0.2">
      <c r="B71" s="83" t="s">
        <v>357</v>
      </c>
      <c r="C71" s="103" t="s">
        <v>358</v>
      </c>
      <c r="D71" s="67" t="s">
        <v>359</v>
      </c>
      <c r="E71" s="105"/>
      <c r="F71" s="140">
        <v>0</v>
      </c>
    </row>
    <row r="72" spans="2:6" ht="22.5" x14ac:dyDescent="0.2">
      <c r="B72" s="83" t="s">
        <v>360</v>
      </c>
      <c r="C72" s="103" t="s">
        <v>320</v>
      </c>
      <c r="D72" s="67" t="s">
        <v>361</v>
      </c>
      <c r="E72" s="105"/>
      <c r="F72" s="140">
        <v>0</v>
      </c>
    </row>
    <row r="73" spans="2:6" ht="22.5" x14ac:dyDescent="0.2">
      <c r="B73" s="83" t="s">
        <v>362</v>
      </c>
      <c r="C73" s="103" t="s">
        <v>363</v>
      </c>
      <c r="D73" s="67" t="s">
        <v>352</v>
      </c>
      <c r="E73" s="105"/>
      <c r="F73" s="140">
        <v>0</v>
      </c>
    </row>
    <row r="74" spans="2:6" ht="22.5" x14ac:dyDescent="0.2">
      <c r="B74" s="83" t="s">
        <v>364</v>
      </c>
      <c r="C74" s="85" t="s">
        <v>365</v>
      </c>
      <c r="D74" s="67" t="s">
        <v>366</v>
      </c>
      <c r="E74" s="105"/>
      <c r="F74" s="140">
        <v>0</v>
      </c>
    </row>
    <row r="75" spans="2:6" ht="22.5" x14ac:dyDescent="0.2">
      <c r="B75" s="83" t="s">
        <v>367</v>
      </c>
      <c r="C75" s="85" t="s">
        <v>368</v>
      </c>
      <c r="D75" s="67" t="s">
        <v>369</v>
      </c>
      <c r="E75" s="105"/>
      <c r="F75" s="140">
        <v>0</v>
      </c>
    </row>
    <row r="76" spans="2:6" ht="22.5" x14ac:dyDescent="0.2">
      <c r="B76" s="91" t="s">
        <v>370</v>
      </c>
      <c r="C76" s="116" t="s">
        <v>371</v>
      </c>
      <c r="D76" s="74" t="s">
        <v>372</v>
      </c>
      <c r="E76" s="117"/>
      <c r="F76" s="140">
        <v>0</v>
      </c>
    </row>
    <row r="77" spans="2:6" ht="22.5" x14ac:dyDescent="0.2">
      <c r="B77" s="70" t="s">
        <v>373</v>
      </c>
      <c r="C77" s="116" t="s">
        <v>374</v>
      </c>
      <c r="D77" s="74" t="s">
        <v>375</v>
      </c>
      <c r="E77" s="117"/>
      <c r="F77" s="173">
        <f>F48-F49-F52-F53-F57-F60-F64-F67-F68+F74+F75+F76</f>
        <v>1086543</v>
      </c>
    </row>
    <row r="78" spans="2:6" ht="22.5" x14ac:dyDescent="0.2">
      <c r="B78" s="89" t="s">
        <v>376</v>
      </c>
      <c r="C78" s="116" t="s">
        <v>377</v>
      </c>
      <c r="D78" s="74" t="s">
        <v>378</v>
      </c>
      <c r="E78" s="117"/>
      <c r="F78" s="141">
        <v>0</v>
      </c>
    </row>
    <row r="79" spans="2:6" x14ac:dyDescent="0.2">
      <c r="B79" s="70" t="s">
        <v>379</v>
      </c>
      <c r="C79" s="116" t="s">
        <v>380</v>
      </c>
      <c r="D79" s="74" t="s">
        <v>229</v>
      </c>
      <c r="E79" s="118"/>
      <c r="F79" s="173">
        <f>F77-F78</f>
        <v>1086543</v>
      </c>
    </row>
    <row r="80" spans="2:6" ht="45" x14ac:dyDescent="0.2">
      <c r="B80" s="83" t="s">
        <v>381</v>
      </c>
      <c r="C80" s="87" t="s">
        <v>382</v>
      </c>
      <c r="D80" s="67" t="s">
        <v>383</v>
      </c>
      <c r="E80" s="105"/>
      <c r="F80" s="140">
        <v>0</v>
      </c>
    </row>
    <row r="81" spans="2:6" ht="22.5" x14ac:dyDescent="0.2">
      <c r="B81" s="83" t="s">
        <v>384</v>
      </c>
      <c r="C81" s="108" t="s">
        <v>385</v>
      </c>
      <c r="D81" s="67" t="s">
        <v>386</v>
      </c>
      <c r="E81" s="119"/>
      <c r="F81" s="140">
        <v>0</v>
      </c>
    </row>
    <row r="82" spans="2:6" ht="22.5" x14ac:dyDescent="0.2">
      <c r="B82" s="91" t="s">
        <v>387</v>
      </c>
      <c r="C82" s="120" t="s">
        <v>388</v>
      </c>
      <c r="D82" s="76" t="s">
        <v>389</v>
      </c>
      <c r="E82" s="118"/>
      <c r="F82" s="140">
        <v>0</v>
      </c>
    </row>
    <row r="83" spans="2:6" x14ac:dyDescent="0.2">
      <c r="B83" s="70" t="s">
        <v>390</v>
      </c>
      <c r="C83" s="116" t="s">
        <v>391</v>
      </c>
      <c r="D83" s="68" t="s">
        <v>392</v>
      </c>
      <c r="E83" s="118"/>
      <c r="F83" s="173">
        <f>F79+F80</f>
        <v>1086543</v>
      </c>
    </row>
    <row r="84" spans="2:6" ht="22.5" x14ac:dyDescent="0.2">
      <c r="B84" s="83" t="s">
        <v>393</v>
      </c>
      <c r="C84" s="97" t="s">
        <v>394</v>
      </c>
      <c r="D84" s="96" t="s">
        <v>395</v>
      </c>
      <c r="E84" s="106"/>
      <c r="F84" s="150">
        <v>0</v>
      </c>
    </row>
    <row r="85" spans="2:6" ht="22.5" x14ac:dyDescent="0.2">
      <c r="B85" s="92" t="s">
        <v>396</v>
      </c>
      <c r="C85" s="121" t="s">
        <v>397</v>
      </c>
      <c r="D85" s="79" t="s">
        <v>220</v>
      </c>
      <c r="E85" s="117"/>
      <c r="F85" s="174">
        <f>F83-F84</f>
        <v>1086543</v>
      </c>
    </row>
    <row r="86" spans="2:6" x14ac:dyDescent="0.2">
      <c r="D86" s="30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cellComments="asDisplayed" r:id="rId1"/>
  <headerFooter scaleWithDoc="0" alignWithMargins="0">
    <oddHeader>&amp;CBG
Приложение I</oddHeader>
    <oddFooter>&amp;C&amp;P</oddFooter>
  </headerFooter>
  <rowBreaks count="1" manualBreakCount="1">
    <brk id="48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F_01.01</vt:lpstr>
      <vt:lpstr>F_01.02</vt:lpstr>
      <vt:lpstr>F_01.03</vt:lpstr>
      <vt:lpstr>F_02.00</vt:lpstr>
    </vt:vector>
  </TitlesOfParts>
  <Company>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SofiaA</dc:creator>
  <cp:lastModifiedBy>Елена Димитрова</cp:lastModifiedBy>
  <dcterms:created xsi:type="dcterms:W3CDTF">2025-11-19T09:44:18Z</dcterms:created>
  <dcterms:modified xsi:type="dcterms:W3CDTF">2026-04-24T07:34:34Z</dcterms:modified>
</cp:coreProperties>
</file>