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elena.dimitrova\Desktop\My info\KFN\"/>
    </mc:Choice>
  </mc:AlternateContent>
  <bookViews>
    <workbookView xWindow="0" yWindow="0" windowWidth="28800" windowHeight="12300" tabRatio="863" firstSheet="1" activeTab="1"/>
  </bookViews>
  <sheets>
    <sheet name="Index" sheetId="194" state="hidden" r:id="rId1"/>
    <sheet name="F_01.01" sheetId="140" r:id="rId2"/>
    <sheet name="F_01.02" sheetId="141" r:id="rId3"/>
    <sheet name="F_01.03" sheetId="116" r:id="rId4"/>
    <sheet name="F_02.00" sheetId="143" r:id="rId5"/>
  </sheets>
  <definedNames>
    <definedName name="_xlnm.Print_Area" localSheetId="1">'F_01.01'!$B$1:$F$52</definedName>
    <definedName name="_xlnm.Print_Area" localSheetId="2">'F_01.02'!$B$1:$F$44</definedName>
    <definedName name="_xlnm.Print_Area" localSheetId="3">'F_01.03'!$B$1:$F$54</definedName>
    <definedName name="_xlnm.Print_Area" localSheetId="4">'F_02.00'!$B$1:$F$89</definedName>
    <definedName name="Z_1DB48480_6711_40FB_9C4F_EB173E700CA0_.wvu.PrintArea" localSheetId="1" hidden="1">'F_01.01'!$D$6:$F$42</definedName>
    <definedName name="Z_1DB48480_6711_40FB_9C4F_EB173E700CA0_.wvu.PrintArea" localSheetId="2" hidden="1">'F_01.02'!$D$6:$D$40</definedName>
    <definedName name="Z_1DB48480_6711_40FB_9C4F_EB173E700CA0_.wvu.PrintArea" localSheetId="3" hidden="1">'F_01.03'!$D$6:$D$53</definedName>
    <definedName name="Z_1DB48480_6711_40FB_9C4F_EB173E700CA0_.wvu.PrintArea" localSheetId="4" hidden="1">'F_02.00'!$D$6:$F$84</definedName>
  </definedNames>
  <calcPr calcId="162913"/>
  <customWorkbookViews>
    <customWorkbookView name="a456100 - Visualizzazione personale" guid="{1DB48480-6711-40FB-9C4F-EB173E700CA0}" mergeInterval="0" personalView="1" maximized="1" windowWidth="1020" windowHeight="605" activeSheetId="54" showComments="commIndAndComment"/>
  </customWorkbookViews>
</workbook>
</file>

<file path=xl/calcChain.xml><?xml version="1.0" encoding="utf-8"?>
<calcChain xmlns="http://schemas.openxmlformats.org/spreadsheetml/2006/main">
  <c r="F72" i="143" l="1"/>
  <c r="F68" i="143"/>
  <c r="F64" i="143"/>
  <c r="F61" i="143"/>
  <c r="F57" i="143"/>
  <c r="F53" i="143"/>
  <c r="F38" i="143"/>
  <c r="F31" i="143"/>
  <c r="F23" i="143"/>
  <c r="F14" i="143"/>
  <c r="F50" i="116"/>
  <c r="F44" i="116"/>
  <c r="F34" i="116"/>
  <c r="F23" i="116"/>
  <c r="F18" i="116"/>
  <c r="F14" i="116"/>
  <c r="F38" i="141"/>
  <c r="F31" i="141"/>
  <c r="F25" i="141"/>
  <c r="F21" i="141"/>
  <c r="F15" i="141"/>
  <c r="F47" i="140"/>
  <c r="F44" i="140"/>
  <c r="F41" i="140"/>
  <c r="F35" i="140"/>
  <c r="F31" i="140"/>
  <c r="F28" i="140"/>
  <c r="F24" i="140"/>
  <c r="F19" i="140"/>
  <c r="F15" i="140"/>
  <c r="F52" i="143" l="1"/>
  <c r="F81" i="143" s="1"/>
  <c r="F83" i="143" s="1"/>
  <c r="F87" i="143" s="1"/>
  <c r="F89" i="143" s="1"/>
  <c r="F22" i="116"/>
  <c r="F53" i="116" s="1"/>
  <c r="F44" i="141"/>
  <c r="F52" i="140"/>
  <c r="F54" i="116" l="1"/>
  <c r="C4" i="143" l="1"/>
  <c r="C3" i="143"/>
  <c r="D2" i="143"/>
  <c r="C2" i="143"/>
  <c r="C4" i="116"/>
  <c r="C3" i="116"/>
  <c r="D2" i="116"/>
  <c r="C2" i="116"/>
  <c r="C4" i="141"/>
  <c r="C3" i="141"/>
  <c r="D2" i="141"/>
  <c r="C2" i="141"/>
  <c r="C4" i="140"/>
  <c r="C3" i="140"/>
  <c r="D2" i="140"/>
  <c r="C2" i="140"/>
</calcChain>
</file>

<file path=xl/comments1.xml><?xml version="1.0" encoding="utf-8"?>
<comments xmlns="http://schemas.openxmlformats.org/spreadsheetml/2006/main">
  <authors>
    <author>Георги Комерджанов</author>
  </authors>
  <commentList>
    <comment ref="C3" authorId="0" shapeId="0">
      <text>
        <r>
          <rPr>
            <b/>
            <sz val="10"/>
            <color indexed="81"/>
            <rFont val="Tahoma"/>
            <family val="2"/>
            <charset val="204"/>
          </rPr>
          <t>Копирането от MFR на маркираните в зелено образци е САМО като се копира като Formulas.
В противен случай ще останат външни линкове в Conditional Formating на клетките</t>
        </r>
      </text>
    </comment>
  </commentList>
</comments>
</file>

<file path=xl/sharedStrings.xml><?xml version="1.0" encoding="utf-8"?>
<sst xmlns="http://schemas.openxmlformats.org/spreadsheetml/2006/main" count="979" uniqueCount="689">
  <si>
    <t>Балансов отчет: собствен капитал</t>
  </si>
  <si>
    <t>Разбивка на нетъргуемите кредити и аванси по продукти</t>
  </si>
  <si>
    <t>Разбивка на нетъргуемите кредити и аванси към нефинансови предприятия по кодове по NACE</t>
  </si>
  <si>
    <t>Разбивка на кредитите и авансите, различни от държаните за търгуване към нефинансови предприятия, по кодове по NACE</t>
  </si>
  <si>
    <t>Кредити и аванси, различни от държани за търгуване и търгуване на активи по продукти</t>
  </si>
  <si>
    <t>Задбалансови експозиции: поети кредитни ангажименти, финансови гаранции и други поети ангажименти</t>
  </si>
  <si>
    <t>Получени кредитни ангажименти, финансови гаранции и други получени ангажименти</t>
  </si>
  <si>
    <t>Движение на коректива и провизиите за кредитни загуби</t>
  </si>
  <si>
    <t>Печалби или загуби от нетъргуеми финансови активи, задължително отчитани по справедлива стойност в печалбата или загубата, по инструменти</t>
  </si>
  <si>
    <t>Финансови активи, отчитани по справедлива стойност в друг всеобхватен доход</t>
  </si>
  <si>
    <t>Дял на другите признати приходи и разходи за инвестиции в дъщерни, съвместни и асоциирани предприятия</t>
  </si>
  <si>
    <t>Нетъргуеми финансови активи, задължително отчитани по справедлива стойност в печалбата или загубата</t>
  </si>
  <si>
    <t>Финансови активи, отчитани по амортизирана стойност</t>
  </si>
  <si>
    <t>параграф 97 от МСС 1; част 2, параграф 31 от приложение V</t>
  </si>
  <si>
    <t>параграф 20, буква а), подточка i) и параграф Б5, буква д) от МСФО 7; част 2, параграфи 33, 34 от приложение V</t>
  </si>
  <si>
    <t>част 2, параграф 14 от приложение V</t>
  </si>
  <si>
    <t>част 2, параграфи 18-19 от приложение V</t>
  </si>
  <si>
    <t>параграфи 28-29 от МСС 32; част 2, параграф 18 от приложение V</t>
  </si>
  <si>
    <t>част 2, параграф 19 от приложение V</t>
  </si>
  <si>
    <t>параграф 10, МСФО 2; част 2, параграф 20 от приложение V</t>
  </si>
  <si>
    <t>параграф 7, буква г) от МСС 1; 5.7.5 и B5.7.1 от МСФО 9; част 2, параграф 21 от приложение V</t>
  </si>
  <si>
    <t>Параграф 7, буква д) от МСФО 1; МСФО 9 5.7.5 и 6.5.3; параграф 24В от МСФО 7; част 2, параграф 22 от приложение V</t>
  </si>
  <si>
    <t>МСФО 9 5.7.5 и 6.5.8(б); част 2, параграф 22 от приложение V</t>
  </si>
  <si>
    <t xml:space="preserve">МСФО 9.6.5.13(а); Параграф 24Б, буква б), подточки ii) и iii) от МСФО 7; Параграф 24В, буква б), подточки i) и iv), и параграф 24Д, буква а) от МСФО 7; част 2, параграф 24 от приложение V </t>
  </si>
  <si>
    <t xml:space="preserve">параграф 7, буква д) от МСС 1; параграф 24Б, буква б), подточки ii) и iii) от МСФО 7; параграф 24В, буква б), подточка i) и параграф 24Д от МСФО 7; МСФО 9.6.5.11(б); част 2, параграф 25 от приложение V </t>
  </si>
  <si>
    <t xml:space="preserve">параграф 7, буква га) от МСС 1; МСФО 9 4.1.2А и 5.7.10; част 2, параграф 26 от приложение V </t>
  </si>
  <si>
    <t>параграф 7, букви ж) и з) от МСС 1; МСФО 9 6.5.15 и 6.5.16; параграф 24 Д, букви б) и в) от МСФО 7 част 2, параграф 60 от приложение V</t>
  </si>
  <si>
    <t>параграф 30, Г5-Г8 от МСФО 1;  част 2, параграф 28 от приложение V</t>
  </si>
  <si>
    <t>параграф 11 от МСС 28; част 2, параграф 29 от приложение V</t>
  </si>
  <si>
    <t>част 2, параграф 29 от приложение V</t>
  </si>
  <si>
    <t>параграф 79, буква а), подточка vi) от МСС 1; параграфи 33-34, НП 14 и НП 36 от МСС 32;  част 2, параграф 30 от приложение V</t>
  </si>
  <si>
    <t>част 2, точка 9 от приложение 2 към ЕЦБ/2013/33; част 1, параграф 36 от приложение V</t>
  </si>
  <si>
    <t>част 1, параграф 37 от приложение V</t>
  </si>
  <si>
    <t>част 1, параграфи 38-41 от приложение V</t>
  </si>
  <si>
    <t>МСФО 9.6.2.1; част 1, параграф 26 от приложение V</t>
  </si>
  <si>
    <t>параграф 63 от МСС 19; параграф 78, буква г) от МСС 1; част 2, параграф 9 от приложение V</t>
  </si>
  <si>
    <t>параграф 153 от МСС 19; параграф 78, буква г) от МСС 1; част 2, параграф 10 от приложение V</t>
  </si>
  <si>
    <t>МСФО 9.4.2.1(в), (г); 9.5.5; 9.B2.5; МСС 37; МСФО 4; част 2, параграф 11 от приложение V</t>
  </si>
  <si>
    <t xml:space="preserve">МСС 32, пример за илюстрация 33; КРМСФО 2; част 2, параграф 12 от приложение V </t>
  </si>
  <si>
    <t>част 2, параграф 13 от приложение V</t>
  </si>
  <si>
    <t>параграф 54, буква п) от МСС 1; параграф 38 от МСФО 5; част 2, параграф 14 от приложение V</t>
  </si>
  <si>
    <t>част 2, параграф 5 от приложение V</t>
  </si>
  <si>
    <t>параграф 54, буква й) от МСС 1; параграф 38 от МСФО 5; част 2, параграф 7 от приложение V</t>
  </si>
  <si>
    <t>допълнение А от МСФО 9; B6.6.16;  част 2, параграф 35 от приложение V</t>
  </si>
  <si>
    <t>част 2, параграф 36 от приложение V</t>
  </si>
  <si>
    <t>МСФО 9.5.7.1; част 2, параграф 37 от приложение V</t>
  </si>
  <si>
    <t>параграф 9 от МСС 39; част 2, параграф 35 от приложение V</t>
  </si>
  <si>
    <t>част 2, параграф 38 от приложение V</t>
  </si>
  <si>
    <t>МСФО 9.5.7.1; част 2, параграф 39 от приложение V</t>
  </si>
  <si>
    <t>част 2, параграф 40 от приложение V</t>
  </si>
  <si>
    <t>параграф 20, буква а), подточка i) и параграф Б5, буква д) от МСФО 7; част 2, параграф 40 от приложение V</t>
  </si>
  <si>
    <t>параграф 20, буква а), подточка i), параграф Б5, буква д) от МСФО 7; МСФО 9.5.7.1А; част 2, параграф 40 от приложение V</t>
  </si>
  <si>
    <t>параграф 20, буква а), подточка ii) от МСФО 7; МСФО 9.4.1.2А; МСФО 9.5.7.1А; част 2, параграф 41 от приложение V</t>
  </si>
  <si>
    <t>част 2, параграф 45 от приложение V</t>
  </si>
  <si>
    <t>параграф 20, буква a), подточка i) от МСФО 7; МСФО 9.5.7.1; част 2, параграфи 43, 46 от приложение V</t>
  </si>
  <si>
    <t>параграф 20, буква a), подточка i) от МСФО 7; МСФО 9.5.7.1; част 2, параграф 46 от приложение V</t>
  </si>
  <si>
    <t>параграф 20, буква a), подточка i) от МСФО 7; МСФО 9.5.7.1; част 2, параграф 44 от приложение V</t>
  </si>
  <si>
    <t>част 2, параграф 47 от приложение V</t>
  </si>
  <si>
    <t>параграф 34 от МСС 1; част 2, параграф 48 от приложение V</t>
  </si>
  <si>
    <t>част 2, параграфи 314-316 от приложение V</t>
  </si>
  <si>
    <t>МСФО 9.5.4.3, допълнение А към МСФО 9; част 2, параграф 49 от приложение V</t>
  </si>
  <si>
    <t>МСФО 9.4.2.1(в), (г); МСФО 9.Б2.5;  МСС 37; МСФО 4; част 2, параграф 50 от приложение V</t>
  </si>
  <si>
    <t>част 2, параграф 54 от приложение V</t>
  </si>
  <si>
    <t>параграф 37, МСФО 5; част 2, параграф 55 от приложение V</t>
  </si>
  <si>
    <t>параграф 82, буква да) от МСС 1; параграф 33, буква а) и параграф 33А от МСФО 5 част 2, параграф 56 от приложение V</t>
  </si>
  <si>
    <t>Промени в справедливата стойност на капиталовите инструменти, оценявани по справедлива стойност в друг всеобхватен доход [хеджирана позиция]</t>
  </si>
  <si>
    <t>Промени в справедливата стойност на капиталовите инструменти, оценявани по справедлива стойност в друг всеобхватен доход [хеджиращ инструмент]</t>
  </si>
  <si>
    <t>Препратки</t>
  </si>
  <si>
    <t>Финансови пасиви, държани за търгуване</t>
  </si>
  <si>
    <t>Репутация</t>
  </si>
  <si>
    <t>Банка</t>
  </si>
  <si>
    <t>Отчетна дата</t>
  </si>
  <si>
    <t>Основа на прилагане</t>
  </si>
  <si>
    <t>Счетоводен стандарт</t>
  </si>
  <si>
    <t>МСФО</t>
  </si>
  <si>
    <t>Отчетна валута</t>
  </si>
  <si>
    <t>Хил.</t>
  </si>
  <si>
    <t>BGN</t>
  </si>
  <si>
    <t>1. Балансов отчет [отчет за финансовото състояние]</t>
  </si>
  <si>
    <t>1.1 Активи</t>
  </si>
  <si>
    <t>Разбивка в таблица</t>
  </si>
  <si>
    <t>Балансова стойност</t>
  </si>
  <si>
    <t>Пари, парични салда при централни банки и други депозити на виждане</t>
  </si>
  <si>
    <t>параграф 54, буква и) от МСС 1</t>
  </si>
  <si>
    <t>Парични наличности</t>
  </si>
  <si>
    <t>Парични салда в централни банки</t>
  </si>
  <si>
    <t>Други депозити на виждане</t>
  </si>
  <si>
    <t xml:space="preserve">Финансови активи, държани за търгуване </t>
  </si>
  <si>
    <t>допълнение А от МСФО 9</t>
  </si>
  <si>
    <t>Деривати</t>
  </si>
  <si>
    <t>Капиталови инструменти</t>
  </si>
  <si>
    <t>параграф 11 от МСС 32</t>
  </si>
  <si>
    <t>Дългови ценни книжа</t>
  </si>
  <si>
    <t>Кредити и аванси</t>
  </si>
  <si>
    <t>параграф 8, буква a), подточка ii) от МСФО 7; МСФО 9.4.1.4</t>
  </si>
  <si>
    <t>Финансови активи, отчитани по справедлива стойност в печалбата или загубата</t>
  </si>
  <si>
    <t>параграф 8, буква a), подточка i) от МСФО 7; МСФО 9.4.1.5</t>
  </si>
  <si>
    <t>параграф 8, буква з) от МСФО 7; МСФО 9.4.1.2А</t>
  </si>
  <si>
    <t>параграф 8, буква е) от МСФО 7; МСФО 9.4.1.2</t>
  </si>
  <si>
    <t>Деривати - отчитане на хеджиране</t>
  </si>
  <si>
    <t>Промени в справедливата стойност на хеджираните позиции при хеджиране на портфейл срещу лихвен риск</t>
  </si>
  <si>
    <t>параграф 89А, буква а) от МСС 39; МСФО 9.6.5.8</t>
  </si>
  <si>
    <t>Материални активи</t>
  </si>
  <si>
    <t>Имоти, машини и съоръжения</t>
  </si>
  <si>
    <t>21, 42</t>
  </si>
  <si>
    <t xml:space="preserve">Инвестиционни имоти </t>
  </si>
  <si>
    <t>Нематериални активи</t>
  </si>
  <si>
    <t>параграф 54, буква в) от МСС 1; член 4, параграф 1, точка 115 от РКИ</t>
  </si>
  <si>
    <t>параграф Б67, буква г) от МСФО 3; член 4, параграф 1, точка 113 от РКИ</t>
  </si>
  <si>
    <t>Други нематериални активи</t>
  </si>
  <si>
    <t xml:space="preserve">Данъчни активи </t>
  </si>
  <si>
    <t>параграф 54, букви н) и о) от МСС 1</t>
  </si>
  <si>
    <t>Текущи данъчни активи</t>
  </si>
  <si>
    <t>параграф 54, буква н) от МСС 1; параграф 5 от МСС 12</t>
  </si>
  <si>
    <t xml:space="preserve">Отсрочени данъчни активи </t>
  </si>
  <si>
    <t>параграф 54, буква о) от МСС 1; параграф 5 от МСС 12; член 4, параграф 1, точка 106 от РКИ</t>
  </si>
  <si>
    <t xml:space="preserve">Други активи </t>
  </si>
  <si>
    <t>Нетекущи активи и групи за освобождаване, класифицирани като държани за продажба</t>
  </si>
  <si>
    <t>ОБЩО АКТИВИ</t>
  </si>
  <si>
    <t>параграф 9, буква а), НИ 6 от МСС 1</t>
  </si>
  <si>
    <t>1.2 Пасиви</t>
  </si>
  <si>
    <t>параграф 8, буква д), подточка ii) от МСФО 7; БА, параграф 6 от МСФО 9</t>
  </si>
  <si>
    <t>допълнение А от МСФО 9; МСФО 9.4.2.1(a); БА, параграф 7, буква а) от МСФО 9</t>
  </si>
  <si>
    <t xml:space="preserve">Къси позиции </t>
  </si>
  <si>
    <t>БА, параграф 7, буква б) от МСФО 9</t>
  </si>
  <si>
    <t xml:space="preserve">Депозити </t>
  </si>
  <si>
    <t>Емитирани дългови ценни книжа</t>
  </si>
  <si>
    <t xml:space="preserve">Други финансови пасиви </t>
  </si>
  <si>
    <t>Финансови пасиви, отчитани по справедлива стойност в печалбата или загубата</t>
  </si>
  <si>
    <t>параграф 8, буква д), подточка i) от МСФО 7; МСФО 9.4.2.2</t>
  </si>
  <si>
    <t>параграф 8, буква ж) от МСФО 7; МСФО 9.4.2.1</t>
  </si>
  <si>
    <t>параграф 89А, буква б) от МСС 39; МСФО 9.6.5.8</t>
  </si>
  <si>
    <t>Провизии</t>
  </si>
  <si>
    <t>параграф 10 от МСС 37; параграф 54, буква л) от МСС 1</t>
  </si>
  <si>
    <t>Пенсии и други задължения за изплащане на дефинирани доходи след напускане</t>
  </si>
  <si>
    <t>Други дългосрочни доходи на наети лица</t>
  </si>
  <si>
    <t>Преструктуриране</t>
  </si>
  <si>
    <t>параграфи 71 и 84, буква а) от МСС 37</t>
  </si>
  <si>
    <t>Неуредени правни въпроси и данъчни съдебни дела</t>
  </si>
  <si>
    <t>МСС 37, допълнение В, примери 6 и 10</t>
  </si>
  <si>
    <t>Поети задължения и гаранции</t>
  </si>
  <si>
    <t>9
12
43</t>
  </si>
  <si>
    <t>Други провизии</t>
  </si>
  <si>
    <t>параграф 14 от МСС 37</t>
  </si>
  <si>
    <t xml:space="preserve">Данъчни пасиви </t>
  </si>
  <si>
    <t>Текущи данъчни пасиви</t>
  </si>
  <si>
    <t>Отсрочени данъчни пасиви</t>
  </si>
  <si>
    <t>параграф 54, буква о) от МСС 1; параграф 5 от МСС 12; член 4, параграф 1, точка 108 от РКИ</t>
  </si>
  <si>
    <t xml:space="preserve">Други пасиви </t>
  </si>
  <si>
    <t>Пасиви, включени в групи за освобождаване, класифицирани като държани за продажба</t>
  </si>
  <si>
    <t>ОБЩО ПАСИВИ</t>
  </si>
  <si>
    <t>параграф 9, буква б), НИ 6 от МСС 1</t>
  </si>
  <si>
    <t>1.3 Собствен капитал</t>
  </si>
  <si>
    <t>Капитал</t>
  </si>
  <si>
    <t>параграф 54, буква с) от МСС 1; член 22 от ДОБ</t>
  </si>
  <si>
    <t>Внесен капитал</t>
  </si>
  <si>
    <t>параграф 78, буква д) от МСС 1</t>
  </si>
  <si>
    <t>Поискан, но невнесен капитал</t>
  </si>
  <si>
    <t>Премийни резерви</t>
  </si>
  <si>
    <t>параграф 78, буква д) от МСС 1; член 4, параграф 1, точка 124 от РКИ</t>
  </si>
  <si>
    <t>Компонент на собствения капитал в съставни финансови инструменти</t>
  </si>
  <si>
    <t>Други емитирани капиталови инструменти</t>
  </si>
  <si>
    <t>Друг собствен капитал</t>
  </si>
  <si>
    <t>Натрупан друг всеобхватен доход</t>
  </si>
  <si>
    <t>член 4, параграф 1, точка 100 от РКИ</t>
  </si>
  <si>
    <t>Позиции, които не могат да се преквалифицират като печалба и загуба</t>
  </si>
  <si>
    <t>параграф 89А, буква а) от МСС 1</t>
  </si>
  <si>
    <t>параграфи 39-41 от МСС 16</t>
  </si>
  <si>
    <t>параграфи 85-87 от МСС 38</t>
  </si>
  <si>
    <t>Актюерски печалби или (-) загуби от предварително определен размер на пенсията</t>
  </si>
  <si>
    <t>параграф 7, НИ 6 от МСС 1; параграф 120, буква в) от МСС 19</t>
  </si>
  <si>
    <t>параграф 38, НИ Пример 12 от МСФО 5</t>
  </si>
  <si>
    <t>Промени в справедливата стойност на капиталовите инструменти, оценявани по справедлива стойност в друг всеобхватен доход</t>
  </si>
  <si>
    <t>Неефективност на хеджирането при хеджиране на справедлива стойност на капиталовите инструменти, оценявани по справедлива стойност в друг всеобхватен доход</t>
  </si>
  <si>
    <t xml:space="preserve">Промени в справедливата стойност на финансови пасиви по справедлива стойност в печалбата или загубата, които се дължат на промени в кредитния им риск </t>
  </si>
  <si>
    <t>Позиции, които могат да се преквалифицират като печалба или загуба</t>
  </si>
  <si>
    <t>Хеджиране на нетни инвестиции в чуждестранни дейности [ефективна част]</t>
  </si>
  <si>
    <t xml:space="preserve">Конвертиране на валута </t>
  </si>
  <si>
    <t>параграф 52, буква б) от МСС 21 параграфи 32 и 38-49 от МСС 21</t>
  </si>
  <si>
    <t>Деривати от хеджиране. Хеджиране на парични потоци [ефективна част]</t>
  </si>
  <si>
    <t>Промени в справедливата стойност на дълговите инструменти, оценявани по справедлива стойност в друг всеобхватен доход</t>
  </si>
  <si>
    <t xml:space="preserve">Хеджиращи инструменти [неотчитани елементи] </t>
  </si>
  <si>
    <t>Неразпределена печалба</t>
  </si>
  <si>
    <t>член 4, параграф 1, точка 123 от РКИ</t>
  </si>
  <si>
    <t>Преоценъчни резерви</t>
  </si>
  <si>
    <t xml:space="preserve">Други резерви </t>
  </si>
  <si>
    <t>параграф 54 от МСС 1; параграф 78, буква д) от МСС 1</t>
  </si>
  <si>
    <t>Резерви или натрупани загуби от инвестиции в дъщерни, съвместни и асоциирани предприятия, отчитани по метода на собствения капитал</t>
  </si>
  <si>
    <t xml:space="preserve">Други </t>
  </si>
  <si>
    <t>(-) Обратно изкупени собствени акции</t>
  </si>
  <si>
    <t>Печалба или загуба, относима към собствениците на предприятието майка</t>
  </si>
  <si>
    <t>параграф 81Б, буква б), подточка ii) от МСС 1</t>
  </si>
  <si>
    <t>(-) Междинни дивиденти</t>
  </si>
  <si>
    <t>параграф 35 от МСС 32</t>
  </si>
  <si>
    <t>Малцинствени участия [Неконтролиращи участия]</t>
  </si>
  <si>
    <t>параграф 54, буква р) от МСС 1</t>
  </si>
  <si>
    <t>Други позиции</t>
  </si>
  <si>
    <t>ОБЩО СОБСТВЕН КАПИТАЛ</t>
  </si>
  <si>
    <t>параграф 9, буква в), НИ 6 от МСС 1</t>
  </si>
  <si>
    <t>ОБЩО СОБСТВЕН КАПИТАЛ И ОБЩО ПАСИВИ</t>
  </si>
  <si>
    <t>НИ 6 от МСС 1</t>
  </si>
  <si>
    <t>Текущ период</t>
  </si>
  <si>
    <t>Приходи от лихви</t>
  </si>
  <si>
    <t>параграф 20, буква а), подточка i), параграф Б5, буква д) от МСФО 7; МСФО 9.5.7.1</t>
  </si>
  <si>
    <t xml:space="preserve">Финансови активи, отчитани по справедлива стойност в печалбата или загубата </t>
  </si>
  <si>
    <t>параграф 20, буква а), подточка i), параграф Б5, буква д) от МСФО 7</t>
  </si>
  <si>
    <t>параграф 20, буква б) от МСФО 7; МСФО 9.5.7.10-11; МСФО 9.4.1.2А</t>
  </si>
  <si>
    <t>параграф 20, буква б) от МСФО 7; МСФО 9.4.1.2; МСФО 9.5.7.2</t>
  </si>
  <si>
    <t xml:space="preserve">Деривати — отчитане на хеджиране, лихвен риск </t>
  </si>
  <si>
    <t>Други активи</t>
  </si>
  <si>
    <t>Приходи от лихви по пасивите</t>
  </si>
  <si>
    <t>(Финансови пасиви, държани за търгуване)</t>
  </si>
  <si>
    <t xml:space="preserve">(Финансови пасиви, отчитани по справедлива стойност в печалбата или загубата) </t>
  </si>
  <si>
    <t>параграф 20, буква б) от МСФО 7; МСФО 9.5.7.2</t>
  </si>
  <si>
    <t>(Деривати — отчитане на хеджиране, лихвен риск)</t>
  </si>
  <si>
    <t>(Други пасиви)</t>
  </si>
  <si>
    <t>(Лихвени разходи по активите)</t>
  </si>
  <si>
    <t>(Разходи за акционерен капитал, платим при поискване)</t>
  </si>
  <si>
    <t>КРМСФО 2, точка 11</t>
  </si>
  <si>
    <t>Приходи от дивиденти</t>
  </si>
  <si>
    <t>Инвестиции в дъщерни, съвместни и асоциирани предприятия, отчитани не по метода на собствения капитал</t>
  </si>
  <si>
    <t>част 2, параграф 42 от приложение V</t>
  </si>
  <si>
    <t>Приходи от такси и комисиони</t>
  </si>
  <si>
    <t>параграф 20, буква в) от МСФО 7</t>
  </si>
  <si>
    <t>(Разходи за такси и комисиони)</t>
  </si>
  <si>
    <t>МСФО 9.4.12A; МСФО 9.5.7.10-11</t>
  </si>
  <si>
    <t>параграф 20, буква а), подточка v) от МСФО 7; МСФО 9.4.1.2; МСФО 9.5.7.2</t>
  </si>
  <si>
    <t>параграф 20, буква a), подточка v) от МСФО 7; МСФО 9.5.7.2</t>
  </si>
  <si>
    <t>16, 45</t>
  </si>
  <si>
    <t>параграфи 28 и 52, буква а) от МСС 21</t>
  </si>
  <si>
    <t xml:space="preserve">Други оперативни приходи </t>
  </si>
  <si>
    <t>(Други оперативни разходи)</t>
  </si>
  <si>
    <t>(Административни разходи)</t>
  </si>
  <si>
    <t>(Разходи за персонал)</t>
  </si>
  <si>
    <t>параграф 7 от МСС 19; параграф 102, НИ 6 от МСС 1</t>
  </si>
  <si>
    <t>(Други административни разходи)</t>
  </si>
  <si>
    <t>параграфи 102, 104 от МСС 1</t>
  </si>
  <si>
    <t>(Имоти, машини и съоръжения)</t>
  </si>
  <si>
    <t>параграф 104 от МСС 1; параграф 73, буква д), буква vii) от МСС 16</t>
  </si>
  <si>
    <t>(Инвестиционни имоти)</t>
  </si>
  <si>
    <t xml:space="preserve">параграф 104 от МСС 1; параграф 79, буква г), подточка iv) от МСС 40 </t>
  </si>
  <si>
    <t>(Други нематериални активи)</t>
  </si>
  <si>
    <t>параграф 104 от МСС 1; параграф 118, буква д), буква vi) от МСС 38</t>
  </si>
  <si>
    <t>параграф 35Й от МСФО 7</t>
  </si>
  <si>
    <t>параграф 59, 84 от МСС 37; параграф 98, букви б), е), ж) от МСС 1</t>
  </si>
  <si>
    <t>(Поети задължения и гаранции)</t>
  </si>
  <si>
    <t>(Други провизии)</t>
  </si>
  <si>
    <t>параграф 20, буква а), подточка viii) от МСФО 7; МСФО 9.5.4.4; част 2, точки 51, 53 от приложение V</t>
  </si>
  <si>
    <t>МСФО 9.5.4.4; МСФО 9.5.5.1; МСФО 9.5.5.2; МСФО 9.5.5.8</t>
  </si>
  <si>
    <t>МСФО 9.5.4.4; МСФО 9.5.5.1; МСФО 9.5.5.8</t>
  </si>
  <si>
    <t>параграфи 40-43 от МСС 28</t>
  </si>
  <si>
    <t>параграф 126, букви а) и б) от МСС 36</t>
  </si>
  <si>
    <t>параграф 73, буква д), подточки v) и vi) от МСС 16</t>
  </si>
  <si>
    <t>параграф 79, буква г), подточка v) от МСС 40</t>
  </si>
  <si>
    <t>(Репутация)</t>
  </si>
  <si>
    <t xml:space="preserve">допълнение Б67, буква г), подточка v) от МСФО 3; параграф 124 от МСС 36 </t>
  </si>
  <si>
    <t>параграф 118, буква д), подточки iv) и v) от МСС 38</t>
  </si>
  <si>
    <t>(Други)</t>
  </si>
  <si>
    <t>Отрицателна репутация, призната в печалбата или загубата</t>
  </si>
  <si>
    <t>допълнение Б64, буква н), подточка i) към МСФО 3</t>
  </si>
  <si>
    <t xml:space="preserve">Печалба или (-) загуба от нетекущи активи и групи за освобождаване, класифицирани като държани за продажба, които не отговарят на изискванията за преустановени дейности    </t>
  </si>
  <si>
    <t>ПЕЧАЛБА ИЛИ (-) ЗАГУБА ПРЕДИ ДАНЪЧНО ОБЛАГАНЕ ОТ ТЕКУЩИ ДЕЙНОСТИ</t>
  </si>
  <si>
    <t>параграф 102, НИ 6 от МСС 1; параграф 33 А от МСФО 5</t>
  </si>
  <si>
    <t>(Данъчни разходи или (-) приходи, свързани с печалбата или загубата от текущи дейности)</t>
  </si>
  <si>
    <t>параграф 8, буква г) от МСС 1; параграф 77 от МСС 12</t>
  </si>
  <si>
    <t>ПЕЧАЛБА ИЛИ (-) ЗАГУБА СЛЕД ДАНЪЧНО ОБЛАГАНЕ ОТ ТЕКУЩИТЕ ДЕЙНОСТИ</t>
  </si>
  <si>
    <t xml:space="preserve">Печалба или (-) загуба след данъчно облагане от преустановени дейности    </t>
  </si>
  <si>
    <t xml:space="preserve">Печалба или (-) загуба преди данъчно облагане от преустановени дейности    </t>
  </si>
  <si>
    <t>параграф 33, буква б), подточка i) от МСФО 5</t>
  </si>
  <si>
    <t>(Данъчни разходи или (-) приходи, свързани с преустановени дейности)</t>
  </si>
  <si>
    <t>параграф 33, буква б), подточки ii) и iv) от МСФО 5</t>
  </si>
  <si>
    <t>ПЕЧАЛБА ИЛИ (-) ЗАГУБА ЗА ГОДИНАТА</t>
  </si>
  <si>
    <t>параграф 81А, буква а) от МСС 1</t>
  </si>
  <si>
    <t>Които се отнасят до малцинствени участия [неконтролиращи участия]</t>
  </si>
  <si>
    <t>параграф 81Б, буква б), подточка i) от МСС 1</t>
  </si>
  <si>
    <t>Относима към собствениците на предприятието майка</t>
  </si>
  <si>
    <t>Отчитане на хеджирането</t>
  </si>
  <si>
    <t>част 1, параграф 31 от приложение V</t>
  </si>
  <si>
    <t>част 1, параграф 32 от приложение V</t>
  </si>
  <si>
    <t>МСФО 9.6.2.1; част 1, параграф 22 от приложение V</t>
  </si>
  <si>
    <t>част 2, параграф 1 от приложение V</t>
  </si>
  <si>
    <t>част 2, параграф 2 от приложение V</t>
  </si>
  <si>
    <t>част 2, параграф 3 от приложение V</t>
  </si>
  <si>
    <t>F15:F52</t>
  </si>
  <si>
    <t>F15:F44</t>
  </si>
  <si>
    <t>F14:F54</t>
  </si>
  <si>
    <t>F_01.01</t>
  </si>
  <si>
    <t>F_01.02</t>
  </si>
  <si>
    <t>F_01.03</t>
  </si>
  <si>
    <t>F_02.00</t>
  </si>
  <si>
    <t>F_03.00</t>
  </si>
  <si>
    <t>F_04.01</t>
  </si>
  <si>
    <t>F_04.02.1</t>
  </si>
  <si>
    <t>F_04.02.2</t>
  </si>
  <si>
    <t>F_04.03.1</t>
  </si>
  <si>
    <t>F_04.04.1</t>
  </si>
  <si>
    <t>F_04.05</t>
  </si>
  <si>
    <t>F_05.01</t>
  </si>
  <si>
    <t>F_06.01</t>
  </si>
  <si>
    <t>F_07.01</t>
  </si>
  <si>
    <t>F_08.01</t>
  </si>
  <si>
    <t>F_08.02</t>
  </si>
  <si>
    <t>F_09.01.1</t>
  </si>
  <si>
    <t>F_09.02</t>
  </si>
  <si>
    <t>F_10.00</t>
  </si>
  <si>
    <t>F_11.01</t>
  </si>
  <si>
    <t>F_11.03</t>
  </si>
  <si>
    <t>F_11.04</t>
  </si>
  <si>
    <t>F_12.01</t>
  </si>
  <si>
    <t>F_12.02</t>
  </si>
  <si>
    <t>F_13.01</t>
  </si>
  <si>
    <t>F_14.00</t>
  </si>
  <si>
    <t>F_15.00</t>
  </si>
  <si>
    <t>F_16.01</t>
  </si>
  <si>
    <t>F_16.02</t>
  </si>
  <si>
    <t>F_16.03</t>
  </si>
  <si>
    <t>F_16.04</t>
  </si>
  <si>
    <t>F_16.04.1</t>
  </si>
  <si>
    <t>F_16.05</t>
  </si>
  <si>
    <t>F_16.06</t>
  </si>
  <si>
    <t>F_16.07</t>
  </si>
  <si>
    <t>F_17.01</t>
  </si>
  <si>
    <t>F_17.02</t>
  </si>
  <si>
    <t>F_17.03</t>
  </si>
  <si>
    <t>F_19.00</t>
  </si>
  <si>
    <t>Хил.лв.</t>
  </si>
  <si>
    <t>част 1, параграф 27 от приложение V</t>
  </si>
  <si>
    <t>Инвестиции в дъщерни предприятия, съвместни предприятия и асоциирани предприятия</t>
  </si>
  <si>
    <t>параграф 54, буква д) от МСС 1; част 1, параграф 21 и част 2,параграф 4 от приложение V</t>
  </si>
  <si>
    <t>Финансови пасиви, отчитани по амортизирана стойност</t>
  </si>
  <si>
    <t>Акционерен капитал, платим при поискване</t>
  </si>
  <si>
    <t>НИ 6 отМСС 1; параграф 10 отМСС 28</t>
  </si>
  <si>
    <t>параграф 82А, буква а), подточка ii) от МСС 1</t>
  </si>
  <si>
    <t>2. Отчет за приходите и разходите</t>
  </si>
  <si>
    <t>(Разходи за лихви)</t>
  </si>
  <si>
    <t>(Финансови пасиви, отчитани по амортизирана стойност)</t>
  </si>
  <si>
    <t>Нетни печалби или (-) загуби от финансови активи и пасиви, държани за търгуване</t>
  </si>
  <si>
    <t>Нетни печалби или (-) загуби от нетъргуеми финансови активи, задължително отчитани по справедлива стойност в печалбата или загубата</t>
  </si>
  <si>
    <t>Нетни печалби или (-) загуби от финансови активи и пасиви, отчитани по справедлива стойност в печалбата или загубата</t>
  </si>
  <si>
    <t xml:space="preserve">Нетни печалби или (-) загуби от отчитане на хеджиране </t>
  </si>
  <si>
    <t>Нетни печалби или (-) загуби от курсови разлики</t>
  </si>
  <si>
    <t>ОБЩО НЕТЕН ОПЕРАТИВЕН ДОХОД</t>
  </si>
  <si>
    <t>(Амортизация)</t>
  </si>
  <si>
    <t>Нетни печалби или (−) загуби от модифициране</t>
  </si>
  <si>
    <t>(Провизии или (-) обратно възстановяване на провизии)</t>
  </si>
  <si>
    <t>(Обезценка или (-) обратно възстановяване на обезценка на финансови активи, които не се отчитат по справедлива стойност в печалбата или загубата)</t>
  </si>
  <si>
    <t>(Финансови активи, отчитани по справедлива стойност в друг всеобхватен доход)</t>
  </si>
  <si>
    <t>(Финансови активи, отчитани по амортизирана стойност)</t>
  </si>
  <si>
    <t>(Обезценка или (-) обратно възстановяване на обезценка на инвестиции в дъщерни дружества, съвместни предприятия и асоциирани предприятия)</t>
  </si>
  <si>
    <t>(Обезценка или (-) обратно възстановяване на обезценка на нефинансови активи)</t>
  </si>
  <si>
    <t>Дял на печалбата или (-) загубата от инвестициите в дъщерни, съвместни и асоциирани предприятия, отчитани по метода на собствения капитал</t>
  </si>
  <si>
    <t>1. Балансов отчет [отчет за финансовото състояние]</t>
  </si>
  <si>
    <t>Емитирани капиталови инструменти,  различни от капитал</t>
  </si>
  <si>
    <t>Дял на другите признати приходи и разходи за инвестиции в дъщерни, съвместнии асоциирани предприятия</t>
  </si>
  <si>
    <t>Параграф 7, буква д) от МСФО 1; МСФО 9 5.7.5 и 6.5.8(а);част 2, параграф 57 отприложение V</t>
  </si>
  <si>
    <t>параграф 7, буква е) от МСС 1; МСС 9.5.7.7;част 2, параграф 23 от приложение V</t>
  </si>
  <si>
    <t>ОБРАЗЦИ ЗА ДОКЛАДВАНЕ НА ФИНАНСОВА ИНФОРМАЦИЯ ПО МСФО</t>
  </si>
  <si>
    <t>НОМЕР НА ОБРАЗЕЦА</t>
  </si>
  <si>
    <t>КОД НА ОБРАЗЕЦА</t>
  </si>
  <si>
    <t>НАИМЕНОВАНИЕ НА ОБРАЗЕЦА ИЛИ НА ГРУПАТА ОБРАЗЦИ</t>
  </si>
  <si>
    <t>ЧАСТ 1 [ТРИМЕСЕЧНА ЧЕСТОТА]</t>
  </si>
  <si>
    <t>Балансов отчет [отчет за финансовото състояние]</t>
  </si>
  <si>
    <t>1.1</t>
  </si>
  <si>
    <t>F 01.01</t>
  </si>
  <si>
    <t>Балансов отчет: активи</t>
  </si>
  <si>
    <t>1.2</t>
  </si>
  <si>
    <t>F 01.02</t>
  </si>
  <si>
    <t>Балансов отчет: пасиви</t>
  </si>
  <si>
    <t>1.3</t>
  </si>
  <si>
    <t>F 01.03</t>
  </si>
  <si>
    <t>F 02.00</t>
  </si>
  <si>
    <t>Отчет за приходите и разходите</t>
  </si>
  <si>
    <t>F 03.00</t>
  </si>
  <si>
    <t>Отчет за всеобхватния доход</t>
  </si>
  <si>
    <t>Разбивка на финансовите активи по инструменти и по сектори на контрагентите</t>
  </si>
  <si>
    <t>F 04.01</t>
  </si>
  <si>
    <t>Разбивка на финансовите активи по инструменти и по сектори на контрагентите: финансови активи, държани за търгуване</t>
  </si>
  <si>
    <t>4.2.1</t>
  </si>
  <si>
    <t>F 04.02.1</t>
  </si>
  <si>
    <t>Разбивка на финансовите активи по инструменти и по сектори на контрагентите: нетъргуеми финансови активи, задължително отчитани по справедлива стойност в печалбата или загубата</t>
  </si>
  <si>
    <t>4.2.2</t>
  </si>
  <si>
    <t>F 04.02.2</t>
  </si>
  <si>
    <t>Разбивка на финансовите активи по инструменти и по сектори на контрагентите: финансови активи, отчитани по справедлива стойност в печалбата или загубата</t>
  </si>
  <si>
    <t>4.3.1</t>
  </si>
  <si>
    <t>F 04.03.1</t>
  </si>
  <si>
    <t>Разбивка на финансовите активи по инструменти и по сектори на контрагентите: финансови активи, отчитани по справедлива стойност в друг всеобхватен доход</t>
  </si>
  <si>
    <t>4.4.1</t>
  </si>
  <si>
    <t>F 04.04.1</t>
  </si>
  <si>
    <t>Разбивка на финансовите активи по инструменти и по сектори на контрагентите: финансови активи, отчитани по амортизирана стойност</t>
  </si>
  <si>
    <t>F 04.05</t>
  </si>
  <si>
    <t>Подчинени финансови активи</t>
  </si>
  <si>
    <t>F 05.01</t>
  </si>
  <si>
    <t>F 06.01</t>
  </si>
  <si>
    <t>F 07.00</t>
  </si>
  <si>
    <t>Подлежащи на обезценка просрочени финансови активи</t>
  </si>
  <si>
    <t>F 07.01</t>
  </si>
  <si>
    <t xml:space="preserve">Подлежащи на обезценка просрочени финансови активи </t>
  </si>
  <si>
    <t>Разбивка на финансовите пасиви</t>
  </si>
  <si>
    <t>F 08.01</t>
  </si>
  <si>
    <t>Разбивка на финансовите пасиви по продукти и по сектори на контрагентите</t>
  </si>
  <si>
    <t>F 08.02</t>
  </si>
  <si>
    <t>Подчинени финансови пасиви</t>
  </si>
  <si>
    <t>9.1.1</t>
  </si>
  <si>
    <t>F 09.01.1</t>
  </si>
  <si>
    <t>F 09.02</t>
  </si>
  <si>
    <t>F 10.00</t>
  </si>
  <si>
    <t>Деривати — търговия и икономическо хеджиране</t>
  </si>
  <si>
    <t>F 11.01</t>
  </si>
  <si>
    <t>Деривати - отчитане на хеджиране: Разбивка по вид риск и вид хеджиране</t>
  </si>
  <si>
    <t>F 11.03</t>
  </si>
  <si>
    <t>Недериватни хеджиращи инструменти: Разбивка по отчетен портфейл и вид хеджиране</t>
  </si>
  <si>
    <t>F 11.04</t>
  </si>
  <si>
    <t>Хеджирани позиции в хеджирания на справедлива стойност</t>
  </si>
  <si>
    <t>F 12.01</t>
  </si>
  <si>
    <t>F 12.02</t>
  </si>
  <si>
    <t>Трансфери между фазите на обезценка (брутно представяне)</t>
  </si>
  <si>
    <t>Получени обезпечения и гаранции</t>
  </si>
  <si>
    <t>F 13.01</t>
  </si>
  <si>
    <t>Обезпечения, придобити чрез влизане във владение през отчетния период [държани към отчетната дата]</t>
  </si>
  <si>
    <t>F 14.00</t>
  </si>
  <si>
    <t>Йерархия на справедливата стойност: финансови инструменти по справедлива стойност</t>
  </si>
  <si>
    <t>F 15.00</t>
  </si>
  <si>
    <t>Отписване и финансови пасиви, свързани с прехвърлени финансови активи</t>
  </si>
  <si>
    <t>Разбивка на избрани позиции от отчета за приходите и разходите</t>
  </si>
  <si>
    <t>F 16.01</t>
  </si>
  <si>
    <t>Приходи и разходи за лихви по инструменти и по сектори на контрагентите</t>
  </si>
  <si>
    <t>F 16.02</t>
  </si>
  <si>
    <t>Печалби или загуби от отписване на финансови активи и пасиви, които не се отчитат по справедлива стойност в печалбата или загубата, по инструменти</t>
  </si>
  <si>
    <t>F 16.03</t>
  </si>
  <si>
    <t>F 16.04</t>
  </si>
  <si>
    <t>16.4.1</t>
  </si>
  <si>
    <t>F 16.04.1</t>
  </si>
  <si>
    <t>F 16.05</t>
  </si>
  <si>
    <t>Печалби или загуби от финансови активи и пасиви, отчитани по справедлива стойност в печалбата или загубата, по инструменти</t>
  </si>
  <si>
    <t>F 16.06</t>
  </si>
  <si>
    <t>Печалби или загуби от отчитане на хеджиране</t>
  </si>
  <si>
    <t>F 16.07</t>
  </si>
  <si>
    <t>Обезценка на нефинансови активи</t>
  </si>
  <si>
    <t>Равнение между счетоводния обхват на консолидацията и обхвата на консолидацията по РКИ: Баланс</t>
  </si>
  <si>
    <t>F 17.01</t>
  </si>
  <si>
    <t>Равнение между счетоводния обхват на консолидацията и обхвата на консолидацията по РКИ: Активи</t>
  </si>
  <si>
    <t>F 17.02</t>
  </si>
  <si>
    <t>F 17.03</t>
  </si>
  <si>
    <t>F 18.00</t>
  </si>
  <si>
    <t>F 19.00</t>
  </si>
  <si>
    <t>Преструктурирани експозиции</t>
  </si>
  <si>
    <t>F_07.00</t>
  </si>
  <si>
    <t>Наименование на лист</t>
  </si>
  <si>
    <r>
      <t xml:space="preserve">Заменя </t>
    </r>
    <r>
      <rPr>
        <b/>
        <u/>
        <sz val="10"/>
        <rFont val="Arial"/>
        <family val="2"/>
        <charset val="204"/>
      </rPr>
      <t>ПРИЛОЖЕНИЕ III</t>
    </r>
    <r>
      <rPr>
        <b/>
        <sz val="10"/>
        <rFont val="Arial"/>
        <family val="2"/>
        <charset val="204"/>
      </rPr>
      <t xml:space="preserve"> - ДОКЛАДВАНЕ НА ФИНАНСОВА ИНФОРМАЦИЯ ПО МСФО</t>
    </r>
  </si>
  <si>
    <t xml:space="preserve">Кредитни ангажименти, финансови гаранции и други ангажименти </t>
  </si>
  <si>
    <t>Разбивка на обезпеченията и гаранциите по кредити и аванси, различни от държани за търгуване</t>
  </si>
  <si>
    <t>Печалби или загуби от финансови активи и пасиви, държани за търгуване, по инструменти</t>
  </si>
  <si>
    <t>Печалби или загуби от финансови активи и пасиви, държани за търгуване, по риск</t>
  </si>
  <si>
    <t xml:space="preserve">Равнение между счетоводния обхват на консолидацията и обхвата на консолидацията по РКИ: Задбалансови експозиции - поети кредитни ангажименти, финансови гаранции и други поети ангажименти </t>
  </si>
  <si>
    <t>Равнение между счетоводния обхват на консолидацията и обхвата на консолидацията по РКИ: Пасиви и собствен капитал</t>
  </si>
  <si>
    <t>(Парични вноски за фондове за преструктуриране и схеми за гарантиране на депозитите)</t>
  </si>
  <si>
    <t>(Поети задължения за плащане за фондове за преструктуриране и схеми за гарантиране на депозитите)</t>
  </si>
  <si>
    <t>0010</t>
  </si>
  <si>
    <t>0020</t>
  </si>
  <si>
    <t>0030</t>
  </si>
  <si>
    <t>0040</t>
  </si>
  <si>
    <t>0050</t>
  </si>
  <si>
    <t>0060</t>
  </si>
  <si>
    <t>0070</t>
  </si>
  <si>
    <t>0080</t>
  </si>
  <si>
    <t>част 2, параграф 48, буква и) от приложение V</t>
  </si>
  <si>
    <t>0090</t>
  </si>
  <si>
    <t>0100</t>
  </si>
  <si>
    <t>0110</t>
  </si>
  <si>
    <t>0120</t>
  </si>
  <si>
    <t>0130</t>
  </si>
  <si>
    <t>0140</t>
  </si>
  <si>
    <t>0150</t>
  </si>
  <si>
    <t>0160</t>
  </si>
  <si>
    <t>0170</t>
  </si>
  <si>
    <t>0180</t>
  </si>
  <si>
    <t>0190</t>
  </si>
  <si>
    <t>0200</t>
  </si>
  <si>
    <t>0210</t>
  </si>
  <si>
    <t>0220</t>
  </si>
  <si>
    <t>0230</t>
  </si>
  <si>
    <t>0240</t>
  </si>
  <si>
    <t>0250</t>
  </si>
  <si>
    <t>0260</t>
  </si>
  <si>
    <t>0270</t>
  </si>
  <si>
    <t>0280</t>
  </si>
  <si>
    <t>0290</t>
  </si>
  <si>
    <t>0300</t>
  </si>
  <si>
    <t>0310</t>
  </si>
  <si>
    <t>0320</t>
  </si>
  <si>
    <t>0330</t>
  </si>
  <si>
    <t>0340</t>
  </si>
  <si>
    <t>F 13.02.1</t>
  </si>
  <si>
    <t>13.2.1</t>
  </si>
  <si>
    <t>13.3.1</t>
  </si>
  <si>
    <t>F 13.03.1</t>
  </si>
  <si>
    <t>Натрупани обезпечения, придобити чрез влизане във владение</t>
  </si>
  <si>
    <t>F 18.01</t>
  </si>
  <si>
    <t>F 18.02</t>
  </si>
  <si>
    <t>Информация за обслужваните и необслужваните експозиции</t>
  </si>
  <si>
    <t>Входящи и изходящи потоци на необслужвани експозиции - кредити и аванси по сектор на контрагентите</t>
  </si>
  <si>
    <t>Кредити за търговски недвижими имоти (ТНИ) и допълнителна информация за кредити, обезпечени с недвижим имот</t>
  </si>
  <si>
    <t>F_18.01</t>
  </si>
  <si>
    <t>F_18.02</t>
  </si>
  <si>
    <t>F_18.03</t>
  </si>
  <si>
    <t>F_13.02.1</t>
  </si>
  <si>
    <t>F_13.03.1</t>
  </si>
  <si>
    <t>параграф 6 от МСС 16; параграф 54, буква а) от МСС 1; параграф 47, буква а) от МСФО 16</t>
  </si>
  <si>
    <t>параграф 5 от МСС 40; параграф 54, буква б) от МСС 1; параграф 48 от МСФО 16</t>
  </si>
  <si>
    <t>параграфи 8 и 118 от МСС 38; параграф 47, буква а) от МСФО 16</t>
  </si>
  <si>
    <t>r0010</t>
  </si>
  <si>
    <t>r0020</t>
  </si>
  <si>
    <t>r0030</t>
  </si>
  <si>
    <t>r0040</t>
  </si>
  <si>
    <t>r0050</t>
  </si>
  <si>
    <t>r0060</t>
  </si>
  <si>
    <t>r0070</t>
  </si>
  <si>
    <t>r0080</t>
  </si>
  <si>
    <t>r0090</t>
  </si>
  <si>
    <t>r0100</t>
  </si>
  <si>
    <t>r0110</t>
  </si>
  <si>
    <t>r0120</t>
  </si>
  <si>
    <t>r0130</t>
  </si>
  <si>
    <t>r0140</t>
  </si>
  <si>
    <t>r0150</t>
  </si>
  <si>
    <t>приложение V, част 2.56</t>
  </si>
  <si>
    <t>част 2, параграф 48и от приложение V</t>
  </si>
  <si>
    <t xml:space="preserve">Нетни печалби или (-) загуби от преустановяване признаването на инвестиции в дъщерни, съвместни и асоциирани предприятия </t>
  </si>
  <si>
    <t>0096</t>
  </si>
  <si>
    <t>0097</t>
  </si>
  <si>
    <t>0098</t>
  </si>
  <si>
    <t>0099</t>
  </si>
  <si>
    <t>0141</t>
  </si>
  <si>
    <t>0142</t>
  </si>
  <si>
    <t>0143</t>
  </si>
  <si>
    <t>0144</t>
  </si>
  <si>
    <t>0181</t>
  </si>
  <si>
    <t>0182</t>
  </si>
  <si>
    <t>0183</t>
  </si>
  <si>
    <t>0350</t>
  </si>
  <si>
    <t>0360</t>
  </si>
  <si>
    <t>0370</t>
  </si>
  <si>
    <t>0380</t>
  </si>
  <si>
    <t>0095</t>
  </si>
  <si>
    <t>0122</t>
  </si>
  <si>
    <t>0124</t>
  </si>
  <si>
    <t>0128</t>
  </si>
  <si>
    <t>0155</t>
  </si>
  <si>
    <t>0165</t>
  </si>
  <si>
    <t>0025</t>
  </si>
  <si>
    <t>0041</t>
  </si>
  <si>
    <t>0051</t>
  </si>
  <si>
    <t>0085</t>
  </si>
  <si>
    <t>0145</t>
  </si>
  <si>
    <t>0175</t>
  </si>
  <si>
    <t>0191</t>
  </si>
  <si>
    <t>0192</t>
  </si>
  <si>
    <t>0231</t>
  </si>
  <si>
    <t>0241</t>
  </si>
  <si>
    <t>0287</t>
  </si>
  <si>
    <t>0355</t>
  </si>
  <si>
    <t>0385</t>
  </si>
  <si>
    <t>0390</t>
  </si>
  <si>
    <t>0400</t>
  </si>
  <si>
    <t>0410</t>
  </si>
  <si>
    <t>0420</t>
  </si>
  <si>
    <t>0425</t>
  </si>
  <si>
    <t>0426</t>
  </si>
  <si>
    <t>0427</t>
  </si>
  <si>
    <t>0430</t>
  </si>
  <si>
    <t>0435</t>
  </si>
  <si>
    <t>0440</t>
  </si>
  <si>
    <t>0450</t>
  </si>
  <si>
    <t>0460</t>
  </si>
  <si>
    <t>0481</t>
  </si>
  <si>
    <t>0491</t>
  </si>
  <si>
    <t>0510</t>
  </si>
  <si>
    <t>0520</t>
  </si>
  <si>
    <t>0530</t>
  </si>
  <si>
    <t>0540</t>
  </si>
  <si>
    <t>0550</t>
  </si>
  <si>
    <t>0560</t>
  </si>
  <si>
    <t>0570</t>
  </si>
  <si>
    <t>0580</t>
  </si>
  <si>
    <t>0590</t>
  </si>
  <si>
    <t>0600</t>
  </si>
  <si>
    <t>0610</t>
  </si>
  <si>
    <t>0620</t>
  </si>
  <si>
    <t>0630</t>
  </si>
  <si>
    <t>0640</t>
  </si>
  <si>
    <t>0650</t>
  </si>
  <si>
    <t>0660</t>
  </si>
  <si>
    <t>0670</t>
  </si>
  <si>
    <t>0680</t>
  </si>
  <si>
    <t>0690</t>
  </si>
  <si>
    <t>ver3.0</t>
  </si>
  <si>
    <t>c0010</t>
  </si>
  <si>
    <t>r0025</t>
  </si>
  <si>
    <t>r0041</t>
  </si>
  <si>
    <t>r0051</t>
  </si>
  <si>
    <t>r0085</t>
  </si>
  <si>
    <t>r0095</t>
  </si>
  <si>
    <t>r0096</t>
  </si>
  <si>
    <t>r0097</t>
  </si>
  <si>
    <t>r0098</t>
  </si>
  <si>
    <t>r0099</t>
  </si>
  <si>
    <t>r0160</t>
  </si>
  <si>
    <t>r0170</t>
  </si>
  <si>
    <t>r0180</t>
  </si>
  <si>
    <t>r0190</t>
  </si>
  <si>
    <t>r0145</t>
  </si>
  <si>
    <t>r0175</t>
  </si>
  <si>
    <t>r0191</t>
  </si>
  <si>
    <t>r0192</t>
  </si>
  <si>
    <t>r0122</t>
  </si>
  <si>
    <t>r0124</t>
  </si>
  <si>
    <t>r0128</t>
  </si>
  <si>
    <t>r0155</t>
  </si>
  <si>
    <t>r0165</t>
  </si>
  <si>
    <t>r0141</t>
  </si>
  <si>
    <t>r0142</t>
  </si>
  <si>
    <t>r0143</t>
  </si>
  <si>
    <t>r0144</t>
  </si>
  <si>
    <t>r0181</t>
  </si>
  <si>
    <t>r0182</t>
  </si>
  <si>
    <t>r0183</t>
  </si>
  <si>
    <t>r0200</t>
  </si>
  <si>
    <t>r0210</t>
  </si>
  <si>
    <t>r0220</t>
  </si>
  <si>
    <t>r0230</t>
  </si>
  <si>
    <t>r0231</t>
  </si>
  <si>
    <t>r0241</t>
  </si>
  <si>
    <t>r0270</t>
  </si>
  <si>
    <t>r0280</t>
  </si>
  <si>
    <t>r0290</t>
  </si>
  <si>
    <t>r0260</t>
  </si>
  <si>
    <t>r0287</t>
  </si>
  <si>
    <t>r0240</t>
  </si>
  <si>
    <t>r0250</t>
  </si>
  <si>
    <t>r0300</t>
  </si>
  <si>
    <t>r0310</t>
  </si>
  <si>
    <t>r0320</t>
  </si>
  <si>
    <t>r0330</t>
  </si>
  <si>
    <t>r0340</t>
  </si>
  <si>
    <t>r0350</t>
  </si>
  <si>
    <t>r0360</t>
  </si>
  <si>
    <t>r0355</t>
  </si>
  <si>
    <t>r0370</t>
  </si>
  <si>
    <t>r0380</t>
  </si>
  <si>
    <t>r0385</t>
  </si>
  <si>
    <t>r0390</t>
  </si>
  <si>
    <t>r0400</t>
  </si>
  <si>
    <t>r0410</t>
  </si>
  <si>
    <t>r0420</t>
  </si>
  <si>
    <t>r0425</t>
  </si>
  <si>
    <t>r0426</t>
  </si>
  <si>
    <t>r0427</t>
  </si>
  <si>
    <t>r0430</t>
  </si>
  <si>
    <t>r0435</t>
  </si>
  <si>
    <t>r0440</t>
  </si>
  <si>
    <t>r0450</t>
  </si>
  <si>
    <t>r0460</t>
  </si>
  <si>
    <t>r0481</t>
  </si>
  <si>
    <t>r0491</t>
  </si>
  <si>
    <t>r0510</t>
  </si>
  <si>
    <t>r0520</t>
  </si>
  <si>
    <t>r0530</t>
  </si>
  <si>
    <t>r0540</t>
  </si>
  <si>
    <t>r0550</t>
  </si>
  <si>
    <t>r0560</t>
  </si>
  <si>
    <t>r0570</t>
  </si>
  <si>
    <t>r0580</t>
  </si>
  <si>
    <t>r0590</t>
  </si>
  <si>
    <t>r0600</t>
  </si>
  <si>
    <t>r0610</t>
  </si>
  <si>
    <t>r0620</t>
  </si>
  <si>
    <t>r0630</t>
  </si>
  <si>
    <t>r0640</t>
  </si>
  <si>
    <t>r0650</t>
  </si>
  <si>
    <t>r0660</t>
  </si>
  <si>
    <t>r0670</t>
  </si>
  <si>
    <t>r0680</t>
  </si>
  <si>
    <t>r0690</t>
  </si>
  <si>
    <t>Нетни печалби или (-) загуби от преустановяване признаването на финансови активи и пасиви, които не се отчитат по справедлива стойност в печалбата или загубата</t>
  </si>
  <si>
    <t xml:space="preserve">Нетни печалби или (-) загуби от преустановяване признаването на нефинансови активи </t>
  </si>
  <si>
    <t>F14:F89</t>
  </si>
  <si>
    <t>TEXI9545</t>
  </si>
  <si>
    <t xml:space="preserve">ТЕКСИМ БАНК АД </t>
  </si>
  <si>
    <t>индивидуална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</si>
</sst>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5" formatCode="_-* #,##0.00_-;\-* #,##0.00_-;_-* \-??_-;_-@_-"/>
  </numFmts>
  <fonts count="72">
    <font>
      <sz val="10"/>
      <name val="Arial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0"/>
      <color indexed="20"/>
      <name val="Arial"/>
      <family val="2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color indexed="60"/>
      <name val="Arial"/>
      <family val="2"/>
    </font>
    <font>
      <b/>
      <sz val="10"/>
      <color indexed="63"/>
      <name val="Arial"/>
      <family val="2"/>
    </font>
    <font>
      <b/>
      <sz val="18"/>
      <color indexed="56"/>
      <name val="Cambria"/>
      <family val="2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8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u/>
      <sz val="6.5"/>
      <color indexed="12"/>
      <name val="Arial"/>
      <family val="2"/>
    </font>
    <font>
      <b/>
      <sz val="11"/>
      <color indexed="8"/>
      <name val="Calibri"/>
      <family val="2"/>
    </font>
    <font>
      <sz val="11"/>
      <color indexed="60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BdE Neue Helvetica 45 Light"/>
      <family val="2"/>
    </font>
    <font>
      <sz val="10"/>
      <color theme="1"/>
      <name val="Arial"/>
      <family val="2"/>
    </font>
    <font>
      <b/>
      <sz val="18"/>
      <color theme="3"/>
      <name val="Verdana"/>
      <family val="2"/>
      <charset val="204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u/>
      <sz val="10"/>
      <name val="Arial"/>
      <family val="2"/>
      <charset val="204"/>
    </font>
    <font>
      <b/>
      <sz val="10"/>
      <name val="Arial"/>
      <family val="2"/>
      <charset val="204"/>
    </font>
    <font>
      <i/>
      <sz val="10"/>
      <name val="Arial"/>
      <family val="2"/>
      <charset val="204"/>
    </font>
    <font>
      <b/>
      <i/>
      <sz val="10"/>
      <name val="Arial"/>
      <family val="2"/>
      <charset val="204"/>
    </font>
    <font>
      <b/>
      <u/>
      <sz val="10"/>
      <name val="Arial"/>
      <family val="2"/>
      <charset val="204"/>
    </font>
    <font>
      <i/>
      <strike/>
      <sz val="10"/>
      <name val="Arial"/>
      <family val="2"/>
      <charset val="204"/>
    </font>
    <font>
      <strike/>
      <sz val="10"/>
      <name val="Arial"/>
      <family val="2"/>
      <charset val="204"/>
    </font>
    <font>
      <sz val="8"/>
      <name val="Verdana"/>
      <family val="2"/>
      <charset val="204"/>
    </font>
    <font>
      <sz val="10"/>
      <color rgb="FFFF0000"/>
      <name val="Arial"/>
      <family val="2"/>
      <charset val="204"/>
    </font>
    <font>
      <sz val="8"/>
      <color theme="0" tint="-0.249977111117893"/>
      <name val="Arial"/>
      <family val="2"/>
      <charset val="204"/>
    </font>
    <font>
      <b/>
      <sz val="8"/>
      <color theme="0"/>
      <name val="Arial"/>
      <family val="2"/>
      <charset val="204"/>
    </font>
    <font>
      <sz val="8"/>
      <color theme="0"/>
      <name val="Arial"/>
      <family val="2"/>
      <charset val="204"/>
    </font>
    <font>
      <i/>
      <sz val="8"/>
      <name val="Arial"/>
      <family val="2"/>
      <charset val="204"/>
    </font>
    <font>
      <b/>
      <i/>
      <sz val="8"/>
      <name val="Arial"/>
      <family val="2"/>
      <charset val="204"/>
    </font>
    <font>
      <sz val="8"/>
      <name val="Arial"/>
      <family val="2"/>
      <charset val="204"/>
    </font>
    <font>
      <i/>
      <sz val="9"/>
      <name val="Arial"/>
      <family val="2"/>
      <charset val="204"/>
    </font>
    <font>
      <sz val="9"/>
      <name val="Arial"/>
      <family val="2"/>
      <charset val="204"/>
    </font>
    <font>
      <i/>
      <sz val="8"/>
      <color theme="0" tint="-0.249977111117893"/>
      <name val="Arial"/>
      <family val="2"/>
      <charset val="204"/>
    </font>
    <font>
      <b/>
      <sz val="8"/>
      <color theme="0" tint="-0.249977111117893"/>
      <name val="Arial"/>
      <family val="2"/>
      <charset val="204"/>
    </font>
    <font>
      <sz val="9"/>
      <color theme="0" tint="-0.249977111117893"/>
      <name val="Arial"/>
      <family val="2"/>
      <charset val="204"/>
    </font>
    <font>
      <b/>
      <u/>
      <sz val="8"/>
      <color theme="0" tint="-0.249977111117893"/>
      <name val="Arial"/>
      <family val="2"/>
      <charset val="204"/>
    </font>
    <font>
      <b/>
      <sz val="8"/>
      <name val="Arial"/>
      <family val="2"/>
      <charset val="204"/>
    </font>
    <font>
      <b/>
      <sz val="10"/>
      <color indexed="81"/>
      <name val="Tahoma"/>
      <family val="2"/>
      <charset val="204"/>
    </font>
  </fonts>
  <fills count="3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FF"/>
        <bgColor indexed="64"/>
      </patternFill>
    </fill>
  </fills>
  <borders count="3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44">
    <xf numFmtId="0" fontId="0" fillId="0" borderId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23" fillId="2" borderId="0" applyNumberFormat="0" applyBorder="0" applyAlignment="0" applyProtection="0"/>
    <xf numFmtId="0" fontId="23" fillId="3" borderId="0" applyNumberFormat="0" applyBorder="0" applyAlignment="0" applyProtection="0"/>
    <xf numFmtId="0" fontId="23" fillId="4" borderId="0" applyNumberFormat="0" applyBorder="0" applyAlignment="0" applyProtection="0"/>
    <xf numFmtId="0" fontId="23" fillId="5" borderId="0" applyNumberFormat="0" applyBorder="0" applyAlignment="0" applyProtection="0"/>
    <xf numFmtId="0" fontId="23" fillId="6" borderId="0" applyNumberFormat="0" applyBorder="0" applyAlignment="0" applyProtection="0"/>
    <xf numFmtId="0" fontId="23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23" fillId="8" borderId="0" applyNumberFormat="0" applyBorder="0" applyAlignment="0" applyProtection="0"/>
    <xf numFmtId="0" fontId="23" fillId="9" borderId="0" applyNumberFormat="0" applyBorder="0" applyAlignment="0" applyProtection="0"/>
    <xf numFmtId="0" fontId="23" fillId="10" borderId="0" applyNumberFormat="0" applyBorder="0" applyAlignment="0" applyProtection="0"/>
    <xf numFmtId="0" fontId="23" fillId="5" borderId="0" applyNumberFormat="0" applyBorder="0" applyAlignment="0" applyProtection="0"/>
    <xf numFmtId="0" fontId="23" fillId="8" borderId="0" applyNumberFormat="0" applyBorder="0" applyAlignment="0" applyProtection="0"/>
    <xf numFmtId="0" fontId="23" fillId="11" borderId="0" applyNumberFormat="0" applyBorder="0" applyAlignment="0" applyProtection="0"/>
    <xf numFmtId="0" fontId="24" fillId="12" borderId="0" applyNumberFormat="0" applyBorder="0" applyAlignment="0" applyProtection="0"/>
    <xf numFmtId="0" fontId="24" fillId="9" borderId="0" applyNumberFormat="0" applyBorder="0" applyAlignment="0" applyProtection="0"/>
    <xf numFmtId="0" fontId="24" fillId="10" borderId="0" applyNumberFormat="0" applyBorder="0" applyAlignment="0" applyProtection="0"/>
    <xf numFmtId="0" fontId="24" fillId="13" borderId="0" applyNumberFormat="0" applyBorder="0" applyAlignment="0" applyProtection="0"/>
    <xf numFmtId="0" fontId="24" fillId="14" borderId="0" applyNumberFormat="0" applyBorder="0" applyAlignment="0" applyProtection="0"/>
    <xf numFmtId="0" fontId="24" fillId="15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24" fillId="12" borderId="0" applyNumberFormat="0" applyBorder="0" applyAlignment="0" applyProtection="0"/>
    <xf numFmtId="0" fontId="24" fillId="9" borderId="0" applyNumberFormat="0" applyBorder="0" applyAlignment="0" applyProtection="0"/>
    <xf numFmtId="0" fontId="24" fillId="10" borderId="0" applyNumberFormat="0" applyBorder="0" applyAlignment="0" applyProtection="0"/>
    <xf numFmtId="0" fontId="24" fillId="13" borderId="0" applyNumberFormat="0" applyBorder="0" applyAlignment="0" applyProtection="0"/>
    <xf numFmtId="0" fontId="24" fillId="14" borderId="0" applyNumberFormat="0" applyBorder="0" applyAlignment="0" applyProtection="0"/>
    <xf numFmtId="0" fontId="24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30" fillId="7" borderId="1" applyNumberFormat="0" applyAlignment="0" applyProtection="0"/>
    <xf numFmtId="0" fontId="25" fillId="4" borderId="0" applyNumberFormat="0" applyBorder="0" applyAlignment="0" applyProtection="0"/>
    <xf numFmtId="0" fontId="9" fillId="20" borderId="1" applyNumberFormat="0" applyAlignment="0" applyProtection="0"/>
    <xf numFmtId="0" fontId="9" fillId="20" borderId="1" applyNumberFormat="0" applyAlignment="0" applyProtection="0"/>
    <xf numFmtId="0" fontId="26" fillId="20" borderId="1" applyNumberFormat="0" applyAlignment="0" applyProtection="0"/>
    <xf numFmtId="0" fontId="27" fillId="21" borderId="2" applyNumberFormat="0" applyAlignment="0" applyProtection="0"/>
    <xf numFmtId="0" fontId="28" fillId="0" borderId="3" applyNumberFormat="0" applyFill="0" applyAlignment="0" applyProtection="0"/>
    <xf numFmtId="0" fontId="10" fillId="21" borderId="2" applyNumberFormat="0" applyAlignment="0" applyProtection="0"/>
    <xf numFmtId="0" fontId="10" fillId="21" borderId="2" applyNumberFormat="0" applyAlignment="0" applyProtection="0"/>
    <xf numFmtId="0" fontId="20" fillId="0" borderId="0" applyNumberFormat="0" applyFill="0" applyBorder="0" applyAlignment="0" applyProtection="0"/>
    <xf numFmtId="0" fontId="35" fillId="0" borderId="4" applyNumberFormat="0" applyFill="0" applyAlignment="0" applyProtection="0"/>
    <xf numFmtId="0" fontId="36" fillId="0" borderId="5" applyNumberFormat="0" applyFill="0" applyAlignment="0" applyProtection="0"/>
    <xf numFmtId="0" fontId="29" fillId="0" borderId="6" applyNumberFormat="0" applyFill="0" applyAlignment="0" applyProtection="0"/>
    <xf numFmtId="0" fontId="29" fillId="0" borderId="0" applyNumberFormat="0" applyFill="0" applyBorder="0" applyAlignment="0" applyProtection="0"/>
    <xf numFmtId="0" fontId="27" fillId="21" borderId="2" applyNumberFormat="0" applyAlignment="0" applyProtection="0"/>
    <xf numFmtId="0" fontId="29" fillId="0" borderId="0" applyNumberFormat="0" applyFill="0" applyBorder="0" applyAlignment="0" applyProtection="0"/>
    <xf numFmtId="0" fontId="24" fillId="16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24" fillId="13" borderId="0" applyNumberFormat="0" applyBorder="0" applyAlignment="0" applyProtection="0"/>
    <xf numFmtId="0" fontId="24" fillId="14" borderId="0" applyNumberFormat="0" applyBorder="0" applyAlignment="0" applyProtection="0"/>
    <xf numFmtId="0" fontId="24" fillId="19" borderId="0" applyNumberFormat="0" applyBorder="0" applyAlignment="0" applyProtection="0"/>
    <xf numFmtId="0" fontId="30" fillId="7" borderId="1" applyNumberFormat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3" fillId="22" borderId="7" applyNumberFormat="0" applyFont="0" applyBorder="0" applyProtection="0">
      <alignment horizontal="center" vertical="center"/>
    </xf>
    <xf numFmtId="0" fontId="13" fillId="0" borderId="4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3" fontId="3" fillId="23" borderId="7" applyFont="0" applyProtection="0">
      <alignment horizontal="right" vertical="center"/>
    </xf>
    <xf numFmtId="0" fontId="3" fillId="23" borderId="8" applyNumberFormat="0" applyFont="0" applyBorder="0" applyProtection="0">
      <alignment horizontal="left" vertical="center"/>
    </xf>
    <xf numFmtId="0" fontId="39" fillId="0" borderId="0" applyNumberFormat="0" applyFill="0" applyBorder="0" applyAlignment="0" applyProtection="0">
      <alignment vertical="top"/>
      <protection locked="0"/>
    </xf>
    <xf numFmtId="0" fontId="28" fillId="0" borderId="3" applyNumberFormat="0" applyFill="0" applyAlignment="0" applyProtection="0"/>
    <xf numFmtId="0" fontId="39" fillId="0" borderId="0" applyNumberFormat="0" applyFill="0" applyBorder="0" applyAlignment="0" applyProtection="0">
      <alignment vertical="top"/>
      <protection locked="0"/>
    </xf>
    <xf numFmtId="0" fontId="39" fillId="0" borderId="0" applyNumberFormat="0" applyFill="0" applyBorder="0" applyAlignment="0" applyProtection="0">
      <alignment vertical="top"/>
      <protection locked="0"/>
    </xf>
    <xf numFmtId="0" fontId="39" fillId="0" borderId="0" applyNumberFormat="0" applyFill="0" applyBorder="0" applyAlignment="0" applyProtection="0">
      <alignment vertical="top"/>
      <protection locked="0"/>
    </xf>
    <xf numFmtId="0" fontId="31" fillId="3" borderId="0" applyNumberFormat="0" applyBorder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3" fontId="3" fillId="24" borderId="7" applyFont="0">
      <alignment horizontal="right" vertical="center"/>
      <protection locked="0"/>
    </xf>
    <xf numFmtId="0" fontId="3" fillId="25" borderId="9" applyNumberFormat="0" applyFont="0" applyAlignment="0" applyProtection="0"/>
    <xf numFmtId="0" fontId="24" fillId="16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24" fillId="13" borderId="0" applyNumberFormat="0" applyBorder="0" applyAlignment="0" applyProtection="0"/>
    <xf numFmtId="0" fontId="24" fillId="14" borderId="0" applyNumberFormat="0" applyBorder="0" applyAlignment="0" applyProtection="0"/>
    <xf numFmtId="0" fontId="24" fillId="19" borderId="0" applyNumberFormat="0" applyBorder="0" applyAlignment="0" applyProtection="0"/>
    <xf numFmtId="0" fontId="25" fillId="4" borderId="0" applyNumberFormat="0" applyBorder="0" applyAlignment="0" applyProtection="0"/>
    <xf numFmtId="0" fontId="32" fillId="20" borderId="10" applyNumberFormat="0" applyAlignment="0" applyProtection="0"/>
    <xf numFmtId="0" fontId="39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17" fillId="0" borderId="3" applyNumberFormat="0" applyFill="0" applyAlignment="0" applyProtection="0"/>
    <xf numFmtId="0" fontId="17" fillId="0" borderId="3" applyNumberFormat="0" applyFill="0" applyAlignment="0" applyProtection="0"/>
    <xf numFmtId="0" fontId="34" fillId="0" borderId="0" applyNumberFormat="0" applyFill="0" applyBorder="0" applyAlignment="0" applyProtection="0"/>
    <xf numFmtId="165" fontId="4" fillId="0" borderId="0" applyFill="0" applyBorder="0" applyAlignment="0" applyProtection="0"/>
    <xf numFmtId="165" fontId="3" fillId="0" borderId="0" applyFill="0" applyBorder="0" applyAlignment="0" applyProtection="0"/>
    <xf numFmtId="43" fontId="38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18" fillId="26" borderId="0" applyNumberFormat="0" applyBorder="0" applyAlignment="0" applyProtection="0"/>
    <xf numFmtId="0" fontId="3" fillId="0" borderId="0"/>
    <xf numFmtId="0" fontId="5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3" fillId="0" borderId="0"/>
    <xf numFmtId="0" fontId="4" fillId="0" borderId="0"/>
    <xf numFmtId="0" fontId="2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44" fillId="0" borderId="0"/>
    <xf numFmtId="0" fontId="38" fillId="0" borderId="0"/>
    <xf numFmtId="0" fontId="3" fillId="0" borderId="0"/>
    <xf numFmtId="0" fontId="1" fillId="0" borderId="0"/>
    <xf numFmtId="0" fontId="45" fillId="0" borderId="0"/>
    <xf numFmtId="0" fontId="43" fillId="0" borderId="0"/>
    <xf numFmtId="0" fontId="3" fillId="0" borderId="0"/>
    <xf numFmtId="0" fontId="3" fillId="0" borderId="0"/>
    <xf numFmtId="0" fontId="3" fillId="25" borderId="9" applyNumberFormat="0" applyFont="0" applyAlignment="0" applyProtection="0"/>
    <xf numFmtId="0" fontId="3" fillId="25" borderId="9" applyNumberFormat="0" applyFont="0" applyAlignment="0" applyProtection="0"/>
    <xf numFmtId="0" fontId="3" fillId="25" borderId="9" applyNumberFormat="0" applyFont="0" applyAlignment="0" applyProtection="0"/>
    <xf numFmtId="0" fontId="41" fillId="0" borderId="11" applyNumberFormat="0" applyFill="0" applyAlignment="0" applyProtection="0"/>
    <xf numFmtId="0" fontId="19" fillId="20" borderId="10" applyNumberFormat="0" applyAlignment="0" applyProtection="0"/>
    <xf numFmtId="0" fontId="19" fillId="20" borderId="10" applyNumberForma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1" fillId="3" borderId="0" applyNumberFormat="0" applyBorder="0" applyAlignment="0" applyProtection="0"/>
    <xf numFmtId="0" fontId="32" fillId="20" borderId="10" applyNumberFormat="0" applyAlignment="0" applyProtection="0"/>
    <xf numFmtId="0" fontId="42" fillId="26" borderId="0" applyNumberFormat="0" applyBorder="0" applyAlignment="0" applyProtection="0"/>
    <xf numFmtId="3" fontId="3" fillId="27" borderId="7" applyFont="0">
      <alignment horizontal="right" vertical="center"/>
    </xf>
    <xf numFmtId="0" fontId="3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26" fillId="20" borderId="1" applyNumberFormat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35" fillId="0" borderId="4" applyNumberFormat="0" applyFill="0" applyAlignment="0" applyProtection="0"/>
    <xf numFmtId="0" fontId="36" fillId="0" borderId="5" applyNumberFormat="0" applyFill="0" applyAlignment="0" applyProtection="0"/>
    <xf numFmtId="0" fontId="29" fillId="0" borderId="6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11" applyNumberFormat="0" applyFill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3" fillId="0" borderId="0"/>
    <xf numFmtId="3" fontId="3" fillId="31" borderId="7" applyFont="0">
      <alignment horizontal="right" vertical="center"/>
      <protection locked="0"/>
    </xf>
    <xf numFmtId="0" fontId="46" fillId="0" borderId="0" applyNumberFormat="0" applyFill="0" applyBorder="0" applyAlignment="0" applyProtection="0"/>
    <xf numFmtId="0" fontId="47" fillId="0" borderId="0"/>
    <xf numFmtId="0" fontId="43" fillId="0" borderId="0"/>
    <xf numFmtId="0" fontId="56" fillId="0" borderId="0"/>
    <xf numFmtId="0" fontId="43" fillId="0" borderId="0"/>
    <xf numFmtId="0" fontId="43" fillId="0" borderId="0"/>
    <xf numFmtId="0" fontId="43" fillId="0" borderId="0"/>
    <xf numFmtId="0" fontId="48" fillId="0" borderId="0"/>
    <xf numFmtId="0" fontId="43" fillId="0" borderId="0"/>
  </cellStyleXfs>
  <cellXfs count="236">
    <xf numFmtId="0" fontId="0" fillId="0" borderId="0" xfId="0"/>
    <xf numFmtId="0" fontId="48" fillId="0" borderId="0" xfId="0" applyFont="1"/>
    <xf numFmtId="0" fontId="48" fillId="0" borderId="0" xfId="0" applyFont="1" applyBorder="1"/>
    <xf numFmtId="0" fontId="51" fillId="0" borderId="0" xfId="0" applyFont="1"/>
    <xf numFmtId="0" fontId="48" fillId="0" borderId="0" xfId="0" applyFont="1" applyAlignment="1">
      <alignment horizontal="center"/>
    </xf>
    <xf numFmtId="0" fontId="48" fillId="0" borderId="0" xfId="0" applyFont="1" applyAlignment="1">
      <alignment horizontal="center" vertical="center"/>
    </xf>
    <xf numFmtId="0" fontId="48" fillId="0" borderId="0" xfId="182" applyFont="1"/>
    <xf numFmtId="0" fontId="51" fillId="0" borderId="0" xfId="0" applyFont="1" applyAlignment="1">
      <alignment vertical="center"/>
    </xf>
    <xf numFmtId="0" fontId="51" fillId="0" borderId="0" xfId="0" applyFont="1" applyBorder="1" applyAlignment="1">
      <alignment vertical="center"/>
    </xf>
    <xf numFmtId="0" fontId="48" fillId="0" borderId="0" xfId="0" applyFont="1" applyBorder="1" applyAlignment="1">
      <alignment horizontal="center" vertical="center"/>
    </xf>
    <xf numFmtId="0" fontId="48" fillId="0" borderId="0" xfId="0" applyFont="1" applyBorder="1" applyAlignment="1">
      <alignment vertical="center"/>
    </xf>
    <xf numFmtId="0" fontId="51" fillId="0" borderId="17" xfId="0" applyFont="1" applyBorder="1" applyAlignment="1">
      <alignment vertical="center"/>
    </xf>
    <xf numFmtId="0" fontId="48" fillId="0" borderId="17" xfId="0" applyFont="1" applyBorder="1" applyAlignment="1">
      <alignment horizontal="center" vertical="center"/>
    </xf>
    <xf numFmtId="0" fontId="51" fillId="0" borderId="21" xfId="0" applyFont="1" applyBorder="1" applyAlignment="1">
      <alignment vertical="center"/>
    </xf>
    <xf numFmtId="0" fontId="48" fillId="0" borderId="17" xfId="0" applyFont="1" applyBorder="1"/>
    <xf numFmtId="0" fontId="48" fillId="29" borderId="26" xfId="0" applyFont="1" applyFill="1" applyBorder="1" applyAlignment="1">
      <alignment vertical="center"/>
    </xf>
    <xf numFmtId="0" fontId="48" fillId="29" borderId="27" xfId="0" applyFont="1" applyFill="1" applyBorder="1" applyAlignment="1">
      <alignment vertical="center"/>
    </xf>
    <xf numFmtId="0" fontId="48" fillId="0" borderId="21" xfId="0" applyFont="1" applyBorder="1"/>
    <xf numFmtId="0" fontId="51" fillId="0" borderId="0" xfId="0" applyFont="1" applyAlignment="1">
      <alignment horizontal="center"/>
    </xf>
    <xf numFmtId="0" fontId="49" fillId="0" borderId="0" xfId="0" applyFont="1"/>
    <xf numFmtId="0" fontId="48" fillId="0" borderId="21" xfId="0" applyFont="1" applyBorder="1" applyAlignment="1">
      <alignment horizontal="center"/>
    </xf>
    <xf numFmtId="0" fontId="50" fillId="29" borderId="0" xfId="0" applyFont="1" applyFill="1" applyBorder="1" applyAlignment="1">
      <alignment horizontal="left" vertical="center" wrapText="1"/>
    </xf>
    <xf numFmtId="0" fontId="48" fillId="29" borderId="19" xfId="0" applyFont="1" applyFill="1" applyBorder="1" applyAlignment="1">
      <alignment horizontal="center" textRotation="90" wrapText="1"/>
    </xf>
    <xf numFmtId="0" fontId="50" fillId="29" borderId="17" xfId="0" applyFont="1" applyFill="1" applyBorder="1" applyAlignment="1">
      <alignment horizontal="left" vertical="center" wrapText="1"/>
    </xf>
    <xf numFmtId="0" fontId="48" fillId="29" borderId="18" xfId="0" applyFont="1" applyFill="1" applyBorder="1" applyAlignment="1">
      <alignment horizontal="center" textRotation="90" wrapText="1"/>
    </xf>
    <xf numFmtId="0" fontId="50" fillId="29" borderId="7" xfId="182" applyFont="1" applyFill="1" applyBorder="1" applyAlignment="1">
      <alignment horizontal="center" vertical="center" wrapText="1"/>
    </xf>
    <xf numFmtId="0" fontId="48" fillId="0" borderId="20" xfId="182" applyFont="1" applyFill="1" applyBorder="1" applyAlignment="1">
      <alignment horizontal="left" vertical="center" wrapText="1"/>
    </xf>
    <xf numFmtId="0" fontId="50" fillId="29" borderId="25" xfId="0" applyFont="1" applyFill="1" applyBorder="1" applyAlignment="1">
      <alignment horizontal="left" vertical="center" wrapText="1"/>
    </xf>
    <xf numFmtId="0" fontId="48" fillId="29" borderId="18" xfId="0" applyFont="1" applyFill="1" applyBorder="1" applyAlignment="1">
      <alignment horizontal="center" vertical="center" textRotation="90" wrapText="1"/>
    </xf>
    <xf numFmtId="0" fontId="50" fillId="0" borderId="17" xfId="0" applyFont="1" applyBorder="1" applyAlignment="1">
      <alignment horizontal="left" vertical="center"/>
    </xf>
    <xf numFmtId="0" fontId="51" fillId="29" borderId="18" xfId="0" applyFont="1" applyFill="1" applyBorder="1" applyAlignment="1">
      <alignment horizontal="center" textRotation="90" wrapText="1"/>
    </xf>
    <xf numFmtId="0" fontId="51" fillId="29" borderId="19" xfId="0" applyFont="1" applyFill="1" applyBorder="1" applyAlignment="1">
      <alignment horizontal="center" textRotation="90" wrapText="1"/>
    </xf>
    <xf numFmtId="0" fontId="50" fillId="29" borderId="7" xfId="182" applyFont="1" applyFill="1" applyBorder="1" applyAlignment="1">
      <alignment vertical="center"/>
    </xf>
    <xf numFmtId="0" fontId="50" fillId="29" borderId="7" xfId="182" applyFont="1" applyFill="1" applyBorder="1"/>
    <xf numFmtId="0" fontId="48" fillId="0" borderId="22" xfId="182" applyFont="1" applyBorder="1" applyAlignment="1">
      <alignment horizontal="center" vertical="center"/>
    </xf>
    <xf numFmtId="0" fontId="50" fillId="0" borderId="19" xfId="182" applyFont="1" applyBorder="1" applyAlignment="1">
      <alignment horizontal="left" vertical="center"/>
    </xf>
    <xf numFmtId="0" fontId="48" fillId="0" borderId="19" xfId="182" applyFont="1" applyBorder="1" applyAlignment="1">
      <alignment horizontal="center" vertical="center"/>
    </xf>
    <xf numFmtId="0" fontId="48" fillId="0" borderId="19" xfId="182" applyFont="1" applyBorder="1" applyAlignment="1">
      <alignment horizontal="left" vertical="center"/>
    </xf>
    <xf numFmtId="0" fontId="50" fillId="0" borderId="20" xfId="182" applyFont="1" applyBorder="1" applyAlignment="1">
      <alignment horizontal="left" vertical="center"/>
    </xf>
    <xf numFmtId="0" fontId="48" fillId="0" borderId="19" xfId="182" applyFont="1" applyFill="1" applyBorder="1" applyAlignment="1">
      <alignment horizontal="center" vertical="center"/>
    </xf>
    <xf numFmtId="0" fontId="48" fillId="0" borderId="19" xfId="182" applyFont="1" applyFill="1" applyBorder="1" applyAlignment="1">
      <alignment horizontal="left" vertical="center" wrapText="1"/>
    </xf>
    <xf numFmtId="0" fontId="48" fillId="0" borderId="20" xfId="182" applyFont="1" applyFill="1" applyBorder="1" applyAlignment="1">
      <alignment horizontal="left" vertical="center"/>
    </xf>
    <xf numFmtId="0" fontId="50" fillId="0" borderId="20" xfId="182" applyFont="1" applyFill="1" applyBorder="1" applyAlignment="1">
      <alignment horizontal="left" vertical="center"/>
    </xf>
    <xf numFmtId="0" fontId="48" fillId="0" borderId="19" xfId="182" applyFont="1" applyFill="1" applyBorder="1" applyAlignment="1">
      <alignment horizontal="left" vertical="center"/>
    </xf>
    <xf numFmtId="0" fontId="48" fillId="0" borderId="20" xfId="182" applyFont="1" applyBorder="1" applyAlignment="1">
      <alignment horizontal="left" vertical="center"/>
    </xf>
    <xf numFmtId="0" fontId="48" fillId="0" borderId="0" xfId="182" applyFont="1" applyBorder="1" applyAlignment="1">
      <alignment horizontal="left" vertical="center"/>
    </xf>
    <xf numFmtId="0" fontId="48" fillId="0" borderId="19" xfId="182" applyFont="1" applyBorder="1" applyAlignment="1">
      <alignment horizontal="left" vertical="center" wrapText="1"/>
    </xf>
    <xf numFmtId="0" fontId="48" fillId="29" borderId="7" xfId="182" applyFont="1" applyFill="1" applyBorder="1" applyAlignment="1">
      <alignment horizontal="center" vertical="center"/>
    </xf>
    <xf numFmtId="0" fontId="50" fillId="0" borderId="0" xfId="182" applyFont="1" applyBorder="1" applyAlignment="1">
      <alignment horizontal="left" vertical="center"/>
    </xf>
    <xf numFmtId="0" fontId="48" fillId="0" borderId="18" xfId="182" applyFont="1" applyFill="1" applyBorder="1" applyAlignment="1">
      <alignment horizontal="center" vertical="center"/>
    </xf>
    <xf numFmtId="0" fontId="50" fillId="0" borderId="25" xfId="182" applyFont="1" applyFill="1" applyBorder="1" applyAlignment="1">
      <alignment horizontal="left" vertical="center"/>
    </xf>
    <xf numFmtId="0" fontId="50" fillId="29" borderId="7" xfId="238" applyFont="1" applyFill="1" applyBorder="1" applyAlignment="1">
      <alignment horizontal="center" vertical="center" wrapText="1"/>
    </xf>
    <xf numFmtId="0" fontId="48" fillId="0" borderId="0" xfId="182" applyFont="1" applyBorder="1" applyAlignment="1">
      <alignment horizontal="center" vertical="center"/>
    </xf>
    <xf numFmtId="0" fontId="50" fillId="0" borderId="0" xfId="182" applyFont="1" applyBorder="1" applyAlignment="1">
      <alignment horizontal="center" vertical="center"/>
    </xf>
    <xf numFmtId="0" fontId="48" fillId="0" borderId="24" xfId="182" applyFont="1" applyBorder="1" applyAlignment="1">
      <alignment horizontal="left" vertical="center"/>
    </xf>
    <xf numFmtId="0" fontId="52" fillId="29" borderId="22" xfId="0" applyFont="1" applyFill="1" applyBorder="1" applyAlignment="1">
      <alignment horizontal="center" wrapText="1"/>
    </xf>
    <xf numFmtId="0" fontId="57" fillId="0" borderId="19" xfId="182" applyFont="1" applyBorder="1" applyAlignment="1">
      <alignment horizontal="center" vertical="center"/>
    </xf>
    <xf numFmtId="49" fontId="57" fillId="0" borderId="19" xfId="182" applyNumberFormat="1" applyFont="1" applyBorder="1" applyAlignment="1">
      <alignment horizontal="center" vertical="center"/>
    </xf>
    <xf numFmtId="0" fontId="57" fillId="0" borderId="20" xfId="182" applyFont="1" applyBorder="1" applyAlignment="1">
      <alignment horizontal="left" vertical="center"/>
    </xf>
    <xf numFmtId="0" fontId="57" fillId="0" borderId="19" xfId="182" applyFont="1" applyFill="1" applyBorder="1" applyAlignment="1">
      <alignment horizontal="center" vertical="center"/>
    </xf>
    <xf numFmtId="0" fontId="57" fillId="0" borderId="20" xfId="182" applyFont="1" applyFill="1" applyBorder="1" applyAlignment="1">
      <alignment horizontal="left" vertical="center"/>
    </xf>
    <xf numFmtId="0" fontId="58" fillId="27" borderId="0" xfId="180" applyFont="1" applyFill="1" applyBorder="1" applyAlignment="1">
      <alignment vertical="center"/>
    </xf>
    <xf numFmtId="0" fontId="59" fillId="27" borderId="0" xfId="141" applyFont="1" applyFill="1" applyBorder="1" applyAlignment="1"/>
    <xf numFmtId="0" fontId="60" fillId="0" borderId="0" xfId="182" applyFont="1" applyBorder="1" applyAlignment="1">
      <alignment horizontal="left" vertical="center"/>
    </xf>
    <xf numFmtId="0" fontId="61" fillId="28" borderId="17" xfId="0" applyFont="1" applyFill="1" applyBorder="1" applyAlignment="1">
      <alignment wrapText="1"/>
    </xf>
    <xf numFmtId="0" fontId="62" fillId="30" borderId="17" xfId="0" applyFont="1" applyFill="1" applyBorder="1" applyAlignment="1">
      <alignment horizontal="left"/>
    </xf>
    <xf numFmtId="0" fontId="63" fillId="28" borderId="17" xfId="0" applyFont="1" applyFill="1" applyBorder="1" applyAlignment="1">
      <alignment horizontal="left"/>
    </xf>
    <xf numFmtId="0" fontId="63" fillId="0" borderId="0" xfId="182" applyFont="1" applyBorder="1" applyAlignment="1">
      <alignment horizontal="left" vertical="center"/>
    </xf>
    <xf numFmtId="14" fontId="62" fillId="30" borderId="17" xfId="0" applyNumberFormat="1" applyFont="1" applyFill="1" applyBorder="1" applyAlignment="1">
      <alignment horizontal="left"/>
    </xf>
    <xf numFmtId="49" fontId="63" fillId="28" borderId="0" xfId="201" applyNumberFormat="1" applyFont="1" applyFill="1" applyBorder="1" applyAlignment="1">
      <alignment horizontal="center" vertical="center"/>
    </xf>
    <xf numFmtId="49" fontId="62" fillId="30" borderId="17" xfId="0" applyNumberFormat="1" applyFont="1" applyFill="1" applyBorder="1" applyAlignment="1">
      <alignment horizontal="left"/>
    </xf>
    <xf numFmtId="0" fontId="63" fillId="28" borderId="29" xfId="218" applyFont="1" applyFill="1" applyBorder="1" applyAlignment="1">
      <alignment horizontal="left" vertical="top" wrapText="1"/>
    </xf>
    <xf numFmtId="0" fontId="63" fillId="28" borderId="29" xfId="218" applyFont="1" applyFill="1" applyBorder="1" applyAlignment="1">
      <alignment horizontal="left" vertical="top"/>
    </xf>
    <xf numFmtId="0" fontId="63" fillId="28" borderId="0" xfId="218" applyFont="1" applyFill="1" applyAlignment="1">
      <alignment horizontal="left" vertical="top"/>
    </xf>
    <xf numFmtId="0" fontId="63" fillId="0" borderId="0" xfId="0" applyFont="1"/>
    <xf numFmtId="0" fontId="61" fillId="28" borderId="17" xfId="0" applyFont="1" applyFill="1" applyBorder="1" applyAlignment="1">
      <alignment horizontal="right" wrapText="1"/>
    </xf>
    <xf numFmtId="0" fontId="61" fillId="28" borderId="17" xfId="0" applyFont="1" applyFill="1" applyBorder="1" applyAlignment="1">
      <alignment horizontal="left"/>
    </xf>
    <xf numFmtId="0" fontId="61" fillId="28" borderId="17" xfId="0" applyFont="1" applyFill="1" applyBorder="1" applyAlignment="1">
      <alignment horizontal="left" wrapText="1"/>
    </xf>
    <xf numFmtId="0" fontId="63" fillId="0" borderId="0" xfId="182" applyFont="1"/>
    <xf numFmtId="0" fontId="63" fillId="0" borderId="0" xfId="0" applyFont="1" applyAlignment="1">
      <alignment horizontal="center" vertical="center"/>
    </xf>
    <xf numFmtId="0" fontId="61" fillId="0" borderId="0" xfId="0" applyFont="1" applyAlignment="1">
      <alignment vertical="center"/>
    </xf>
    <xf numFmtId="0" fontId="63" fillId="0" borderId="0" xfId="0" applyFont="1" applyAlignment="1">
      <alignment vertical="center"/>
    </xf>
    <xf numFmtId="0" fontId="61" fillId="0" borderId="0" xfId="0" applyFont="1" applyAlignment="1">
      <alignment horizontal="center"/>
    </xf>
    <xf numFmtId="0" fontId="61" fillId="0" borderId="0" xfId="0" applyFont="1"/>
    <xf numFmtId="0" fontId="63" fillId="0" borderId="0" xfId="0" applyFont="1" applyAlignment="1">
      <alignment horizontal="center"/>
    </xf>
    <xf numFmtId="0" fontId="64" fillId="28" borderId="17" xfId="0" applyFont="1" applyFill="1" applyBorder="1" applyAlignment="1">
      <alignment wrapText="1"/>
    </xf>
    <xf numFmtId="0" fontId="65" fillId="28" borderId="29" xfId="218" applyFont="1" applyFill="1" applyBorder="1" applyAlignment="1">
      <alignment horizontal="left" vertical="top" wrapText="1"/>
    </xf>
    <xf numFmtId="0" fontId="0" fillId="0" borderId="0" xfId="0"/>
    <xf numFmtId="0" fontId="51" fillId="0" borderId="12" xfId="0" applyFont="1" applyFill="1" applyBorder="1" applyAlignment="1">
      <alignment vertical="center" wrapText="1"/>
    </xf>
    <xf numFmtId="0" fontId="51" fillId="29" borderId="7" xfId="0" applyFont="1" applyFill="1" applyBorder="1" applyAlignment="1">
      <alignment horizontal="center" vertical="center" wrapText="1"/>
    </xf>
    <xf numFmtId="0" fontId="48" fillId="29" borderId="7" xfId="0" quotePrefix="1" applyFont="1" applyFill="1" applyBorder="1" applyAlignment="1">
      <alignment horizontal="center" vertical="center" wrapText="1"/>
    </xf>
    <xf numFmtId="0" fontId="50" fillId="28" borderId="14" xfId="0" applyFont="1" applyFill="1" applyBorder="1" applyAlignment="1">
      <alignment horizontal="left" vertical="center" wrapText="1"/>
    </xf>
    <xf numFmtId="0" fontId="51" fillId="0" borderId="14" xfId="0" applyFont="1" applyFill="1" applyBorder="1" applyAlignment="1">
      <alignment horizontal="left" vertical="center" wrapText="1"/>
    </xf>
    <xf numFmtId="0" fontId="48" fillId="0" borderId="16" xfId="0" applyFont="1" applyFill="1" applyBorder="1" applyAlignment="1">
      <alignment horizontal="center" vertical="center" wrapText="1"/>
    </xf>
    <xf numFmtId="0" fontId="48" fillId="0" borderId="12" xfId="0" applyFont="1" applyFill="1" applyBorder="1" applyAlignment="1">
      <alignment horizontal="left" vertical="center" wrapText="1" indent="1"/>
    </xf>
    <xf numFmtId="0" fontId="51" fillId="0" borderId="16" xfId="0" applyFont="1" applyFill="1" applyBorder="1" applyAlignment="1">
      <alignment horizontal="left" vertical="center" wrapText="1"/>
    </xf>
    <xf numFmtId="0" fontId="48" fillId="28" borderId="13" xfId="0" applyFont="1" applyFill="1" applyBorder="1" applyAlignment="1">
      <alignment horizontal="left" vertical="center" wrapText="1" indent="1"/>
    </xf>
    <xf numFmtId="0" fontId="51" fillId="0" borderId="12" xfId="0" applyFont="1" applyFill="1" applyBorder="1" applyAlignment="1">
      <alignment horizontal="left" vertical="center" wrapText="1"/>
    </xf>
    <xf numFmtId="0" fontId="48" fillId="28" borderId="19" xfId="0" applyFont="1" applyFill="1" applyBorder="1" applyAlignment="1">
      <alignment horizontal="center" vertical="center" wrapText="1"/>
    </xf>
    <xf numFmtId="0" fontId="48" fillId="28" borderId="13" xfId="0" applyFont="1" applyFill="1" applyBorder="1" applyAlignment="1">
      <alignment horizontal="center" vertical="center" wrapText="1"/>
    </xf>
    <xf numFmtId="0" fontId="50" fillId="28" borderId="12" xfId="0" applyFont="1" applyFill="1" applyBorder="1" applyAlignment="1">
      <alignment horizontal="left" vertical="center" wrapText="1"/>
    </xf>
    <xf numFmtId="0" fontId="48" fillId="0" borderId="12" xfId="0" applyFont="1" applyFill="1" applyBorder="1" applyAlignment="1">
      <alignment horizontal="center" vertical="center" wrapText="1"/>
    </xf>
    <xf numFmtId="0" fontId="48" fillId="28" borderId="12" xfId="0" applyFont="1" applyFill="1" applyBorder="1" applyAlignment="1">
      <alignment horizontal="left" vertical="center" wrapText="1" indent="1"/>
    </xf>
    <xf numFmtId="0" fontId="50" fillId="0" borderId="12" xfId="0" applyFont="1" applyFill="1" applyBorder="1" applyAlignment="1">
      <alignment horizontal="left" vertical="center" wrapText="1"/>
    </xf>
    <xf numFmtId="0" fontId="48" fillId="0" borderId="13" xfId="0" applyFont="1" applyFill="1" applyBorder="1" applyAlignment="1">
      <alignment horizontal="center" vertical="center" wrapText="1"/>
    </xf>
    <xf numFmtId="0" fontId="48" fillId="0" borderId="13" xfId="0" applyFont="1" applyFill="1" applyBorder="1" applyAlignment="1">
      <alignment horizontal="left" vertical="center" wrapText="1" indent="1"/>
    </xf>
    <xf numFmtId="0" fontId="48" fillId="28" borderId="12" xfId="0" applyFont="1" applyFill="1" applyBorder="1" applyAlignment="1">
      <alignment horizontal="center" vertical="center" wrapText="1"/>
    </xf>
    <xf numFmtId="0" fontId="54" fillId="0" borderId="12" xfId="0" applyFont="1" applyFill="1" applyBorder="1" applyAlignment="1">
      <alignment horizontal="left" vertical="center" wrapText="1"/>
    </xf>
    <xf numFmtId="0" fontId="55" fillId="0" borderId="12" xfId="0" applyFont="1" applyFill="1" applyBorder="1" applyAlignment="1">
      <alignment horizontal="center" vertical="center" wrapText="1"/>
    </xf>
    <xf numFmtId="0" fontId="50" fillId="28" borderId="13" xfId="0" applyFont="1" applyFill="1" applyBorder="1" applyAlignment="1">
      <alignment horizontal="left" vertical="center" wrapText="1"/>
    </xf>
    <xf numFmtId="0" fontId="50" fillId="0" borderId="7" xfId="0" applyFont="1" applyFill="1" applyBorder="1" applyAlignment="1">
      <alignment horizontal="left" vertical="center" wrapText="1"/>
    </xf>
    <xf numFmtId="0" fontId="51" fillId="0" borderId="7" xfId="0" applyFont="1" applyFill="1" applyBorder="1" applyAlignment="1">
      <alignment horizontal="left" vertical="center" wrapText="1"/>
    </xf>
    <xf numFmtId="0" fontId="48" fillId="0" borderId="7" xfId="0" applyFont="1" applyFill="1" applyBorder="1" applyAlignment="1">
      <alignment horizontal="center" vertical="center" wrapText="1"/>
    </xf>
    <xf numFmtId="0" fontId="51" fillId="0" borderId="7" xfId="0" applyFont="1" applyFill="1" applyBorder="1" applyAlignment="1">
      <alignment vertical="center" wrapText="1"/>
    </xf>
    <xf numFmtId="0" fontId="51" fillId="0" borderId="14" xfId="0" applyFont="1" applyFill="1" applyBorder="1" applyAlignment="1">
      <alignment vertical="center" wrapText="1"/>
    </xf>
    <xf numFmtId="0" fontId="51" fillId="0" borderId="15" xfId="0" applyFont="1" applyFill="1" applyBorder="1" applyAlignment="1">
      <alignment vertical="center" wrapText="1"/>
    </xf>
    <xf numFmtId="0" fontId="51" fillId="0" borderId="16" xfId="0" applyFont="1" applyFill="1" applyBorder="1" applyAlignment="1">
      <alignment vertical="center" wrapText="1"/>
    </xf>
    <xf numFmtId="0" fontId="51" fillId="0" borderId="13" xfId="0" applyFont="1" applyFill="1" applyBorder="1" applyAlignment="1">
      <alignment vertical="center" wrapText="1"/>
    </xf>
    <xf numFmtId="0" fontId="51" fillId="0" borderId="12" xfId="182" applyFont="1" applyFill="1" applyBorder="1" applyAlignment="1">
      <alignment horizontal="left" vertical="center" wrapText="1"/>
    </xf>
    <xf numFmtId="0" fontId="51" fillId="0" borderId="15" xfId="0" applyFont="1" applyFill="1" applyBorder="1" applyAlignment="1">
      <alignment horizontal="left" vertical="center" wrapText="1"/>
    </xf>
    <xf numFmtId="0" fontId="50" fillId="28" borderId="12" xfId="0" applyFont="1" applyFill="1" applyBorder="1" applyAlignment="1">
      <alignment vertical="center" wrapText="1"/>
    </xf>
    <xf numFmtId="0" fontId="50" fillId="28" borderId="16" xfId="0" applyFont="1" applyFill="1" applyBorder="1" applyAlignment="1">
      <alignment horizontal="left" vertical="center" wrapText="1"/>
    </xf>
    <xf numFmtId="0" fontId="48" fillId="29" borderId="24" xfId="0" quotePrefix="1" applyFont="1" applyFill="1" applyBorder="1" applyAlignment="1">
      <alignment horizontal="center" vertical="center" wrapText="1"/>
    </xf>
    <xf numFmtId="0" fontId="48" fillId="0" borderId="12" xfId="0" applyFont="1" applyBorder="1" applyAlignment="1">
      <alignment horizontal="left" vertical="center" wrapText="1" indent="1"/>
    </xf>
    <xf numFmtId="0" fontId="50" fillId="0" borderId="12" xfId="0" applyFont="1" applyBorder="1" applyAlignment="1">
      <alignment horizontal="left" vertical="center" wrapText="1"/>
    </xf>
    <xf numFmtId="0" fontId="51" fillId="0" borderId="13" xfId="0" applyFont="1" applyFill="1" applyBorder="1" applyAlignment="1">
      <alignment horizontal="left" vertical="center" wrapText="1"/>
    </xf>
    <xf numFmtId="0" fontId="48" fillId="29" borderId="12" xfId="0" quotePrefix="1" applyFont="1" applyFill="1" applyBorder="1" applyAlignment="1">
      <alignment horizontal="center" vertical="center" wrapText="1"/>
    </xf>
    <xf numFmtId="0" fontId="50" fillId="0" borderId="16" xfId="0" applyFont="1" applyBorder="1" applyAlignment="1">
      <alignment horizontal="left" vertical="center" wrapText="1"/>
    </xf>
    <xf numFmtId="0" fontId="51" fillId="28" borderId="12" xfId="0" applyFont="1" applyFill="1" applyBorder="1" applyAlignment="1">
      <alignment horizontal="left" vertical="center" wrapText="1" indent="2"/>
    </xf>
    <xf numFmtId="0" fontId="50" fillId="0" borderId="12" xfId="0" applyFont="1" applyFill="1" applyBorder="1" applyAlignment="1">
      <alignment vertical="center" wrapText="1"/>
    </xf>
    <xf numFmtId="0" fontId="50" fillId="0" borderId="7" xfId="0" applyFont="1" applyFill="1" applyBorder="1" applyAlignment="1">
      <alignment vertical="center" wrapText="1"/>
    </xf>
    <xf numFmtId="0" fontId="51" fillId="0" borderId="12" xfId="0" applyFont="1" applyFill="1" applyBorder="1" applyAlignment="1">
      <alignment horizontal="left" vertical="center" wrapText="1" indent="2"/>
    </xf>
    <xf numFmtId="0" fontId="50" fillId="0" borderId="14" xfId="0" applyFont="1" applyFill="1" applyBorder="1" applyAlignment="1">
      <alignment horizontal="justify" vertical="center" wrapText="1"/>
    </xf>
    <xf numFmtId="0" fontId="48" fillId="0" borderId="14" xfId="0" applyFont="1" applyFill="1" applyBorder="1" applyAlignment="1">
      <alignment horizontal="center" vertical="center" wrapText="1"/>
    </xf>
    <xf numFmtId="0" fontId="48" fillId="0" borderId="12" xfId="0" applyFont="1" applyFill="1" applyBorder="1" applyAlignment="1">
      <alignment horizontal="left" vertical="center" wrapText="1"/>
    </xf>
    <xf numFmtId="0" fontId="48" fillId="0" borderId="13" xfId="0" applyFont="1" applyFill="1" applyBorder="1" applyAlignment="1">
      <alignment horizontal="left" vertical="center" wrapText="1"/>
    </xf>
    <xf numFmtId="0" fontId="50" fillId="0" borderId="12" xfId="0" applyFont="1" applyFill="1" applyBorder="1" applyAlignment="1">
      <alignment horizontal="justify" vertical="center" wrapText="1"/>
    </xf>
    <xf numFmtId="0" fontId="48" fillId="28" borderId="12" xfId="0" applyFont="1" applyFill="1" applyBorder="1" applyAlignment="1">
      <alignment horizontal="left" vertical="center" wrapText="1"/>
    </xf>
    <xf numFmtId="0" fontId="50" fillId="28" borderId="12" xfId="0" applyFont="1" applyFill="1" applyBorder="1" applyAlignment="1">
      <alignment horizontal="justify" vertical="center" wrapText="1"/>
    </xf>
    <xf numFmtId="0" fontId="50" fillId="0" borderId="13" xfId="0" applyFont="1" applyFill="1" applyBorder="1" applyAlignment="1">
      <alignment horizontal="justify" vertical="center" wrapText="1"/>
    </xf>
    <xf numFmtId="0" fontId="50" fillId="0" borderId="7" xfId="0" applyFont="1" applyFill="1" applyBorder="1" applyAlignment="1">
      <alignment horizontal="justify" vertical="center" wrapText="1"/>
    </xf>
    <xf numFmtId="0" fontId="50" fillId="0" borderId="16" xfId="0" applyFont="1" applyFill="1" applyBorder="1" applyAlignment="1">
      <alignment horizontal="justify" vertical="center" wrapText="1"/>
    </xf>
    <xf numFmtId="0" fontId="48" fillId="0" borderId="12" xfId="0" applyFont="1" applyFill="1" applyBorder="1" applyAlignment="1">
      <alignment horizontal="justify" vertical="center" wrapText="1"/>
    </xf>
    <xf numFmtId="0" fontId="48" fillId="0" borderId="19" xfId="0" applyFont="1" applyFill="1" applyBorder="1" applyAlignment="1">
      <alignment horizontal="center" vertical="center" wrapText="1"/>
    </xf>
    <xf numFmtId="0" fontId="51" fillId="0" borderId="19" xfId="0" applyFont="1" applyFill="1" applyBorder="1" applyAlignment="1">
      <alignment vertical="center" wrapText="1"/>
    </xf>
    <xf numFmtId="0" fontId="50" fillId="0" borderId="15" xfId="0" applyFont="1" applyFill="1" applyBorder="1" applyAlignment="1">
      <alignment vertical="center" wrapText="1"/>
    </xf>
    <xf numFmtId="0" fontId="48" fillId="0" borderId="15" xfId="0" applyFont="1" applyFill="1" applyBorder="1" applyAlignment="1">
      <alignment horizontal="center" vertical="center" wrapText="1"/>
    </xf>
    <xf numFmtId="0" fontId="48" fillId="28" borderId="15" xfId="0" applyFont="1" applyFill="1" applyBorder="1" applyAlignment="1">
      <alignment horizontal="center" vertical="center" wrapText="1"/>
    </xf>
    <xf numFmtId="0" fontId="48" fillId="28" borderId="15" xfId="0" applyFont="1" applyFill="1" applyBorder="1" applyAlignment="1">
      <alignment horizontal="left" vertical="center" wrapText="1"/>
    </xf>
    <xf numFmtId="0" fontId="48" fillId="0" borderId="15" xfId="0" applyFont="1" applyFill="1" applyBorder="1" applyAlignment="1">
      <alignment horizontal="left" vertical="center" wrapText="1"/>
    </xf>
    <xf numFmtId="0" fontId="51" fillId="0" borderId="16" xfId="0" applyFont="1" applyBorder="1" applyAlignment="1">
      <alignment vertical="center" wrapText="1"/>
    </xf>
    <xf numFmtId="0" fontId="48" fillId="0" borderId="16" xfId="0" applyFont="1" applyBorder="1" applyAlignment="1">
      <alignment horizontal="center" vertical="center" wrapText="1"/>
    </xf>
    <xf numFmtId="0" fontId="51" fillId="0" borderId="12" xfId="0" applyFont="1" applyFill="1" applyBorder="1" applyAlignment="1">
      <alignment horizontal="center" vertical="center" wrapText="1"/>
    </xf>
    <xf numFmtId="0" fontId="51" fillId="0" borderId="12" xfId="0" applyFont="1" applyFill="1" applyBorder="1" applyAlignment="1">
      <alignment horizontal="left" vertical="center" wrapText="1" indent="4"/>
    </xf>
    <xf numFmtId="0" fontId="48" fillId="28" borderId="16" xfId="0" applyFont="1" applyFill="1" applyBorder="1" applyAlignment="1">
      <alignment horizontal="center" vertical="center" wrapText="1"/>
    </xf>
    <xf numFmtId="0" fontId="48" fillId="0" borderId="15" xfId="0" applyFont="1" applyBorder="1" applyAlignment="1">
      <alignment horizontal="left" vertical="center" wrapText="1" indent="1"/>
    </xf>
    <xf numFmtId="0" fontId="50" fillId="0" borderId="0" xfId="0" applyFont="1" applyAlignment="1">
      <alignment horizontal="justify"/>
    </xf>
    <xf numFmtId="0" fontId="48" fillId="0" borderId="13" xfId="0" applyFont="1" applyBorder="1" applyAlignment="1">
      <alignment horizontal="left" vertical="center" wrapText="1" indent="1"/>
    </xf>
    <xf numFmtId="0" fontId="50" fillId="0" borderId="13" xfId="0" applyFont="1" applyBorder="1" applyAlignment="1">
      <alignment horizontal="left" vertical="center" wrapText="1"/>
    </xf>
    <xf numFmtId="0" fontId="58" fillId="0" borderId="0" xfId="0" applyFont="1" applyAlignment="1">
      <alignment shrinkToFit="1"/>
    </xf>
    <xf numFmtId="0" fontId="58" fillId="0" borderId="0" xfId="0" applyFont="1" applyAlignment="1"/>
    <xf numFmtId="0" fontId="66" fillId="0" borderId="0" xfId="0" applyFont="1" applyAlignment="1"/>
    <xf numFmtId="0" fontId="69" fillId="0" borderId="0" xfId="0" applyFont="1" applyBorder="1" applyAlignment="1">
      <alignment horizontal="left" vertical="center"/>
    </xf>
    <xf numFmtId="0" fontId="58" fillId="0" borderId="0" xfId="0" applyFont="1" applyAlignment="1">
      <alignment vertical="center"/>
    </xf>
    <xf numFmtId="0" fontId="66" fillId="0" borderId="0" xfId="0" applyFont="1" applyBorder="1" applyAlignment="1">
      <alignment vertical="center"/>
    </xf>
    <xf numFmtId="0" fontId="58" fillId="0" borderId="0" xfId="0" applyFont="1" applyBorder="1" applyAlignment="1">
      <alignment horizontal="center" vertical="center"/>
    </xf>
    <xf numFmtId="0" fontId="58" fillId="0" borderId="0" xfId="0" applyFont="1" applyBorder="1" applyAlignment="1">
      <alignment vertical="center"/>
    </xf>
    <xf numFmtId="0" fontId="67" fillId="0" borderId="0" xfId="0" applyFont="1" applyBorder="1" applyAlignment="1">
      <alignment horizontal="left" vertical="center"/>
    </xf>
    <xf numFmtId="0" fontId="58" fillId="0" borderId="0" xfId="0" applyFont="1" applyAlignment="1">
      <alignment horizontal="left" vertical="center"/>
    </xf>
    <xf numFmtId="0" fontId="58" fillId="0" borderId="0" xfId="0" applyFont="1" applyBorder="1" applyAlignment="1"/>
    <xf numFmtId="0" fontId="67" fillId="0" borderId="0" xfId="0" applyFont="1" applyAlignment="1">
      <alignment horizontal="center"/>
    </xf>
    <xf numFmtId="0" fontId="66" fillId="0" borderId="0" xfId="0" applyFont="1" applyAlignment="1">
      <alignment horizontal="center"/>
    </xf>
    <xf numFmtId="0" fontId="58" fillId="0" borderId="0" xfId="0" applyFont="1" applyAlignment="1">
      <alignment horizontal="center"/>
    </xf>
    <xf numFmtId="0" fontId="48" fillId="0" borderId="0" xfId="0" applyFont="1" applyAlignment="1"/>
    <xf numFmtId="0" fontId="50" fillId="0" borderId="0" xfId="0" applyFont="1" applyAlignment="1">
      <alignment horizontal="left" vertical="top"/>
    </xf>
    <xf numFmtId="0" fontId="48" fillId="29" borderId="26" xfId="0" applyFont="1" applyFill="1" applyBorder="1" applyAlignment="1">
      <alignment horizontal="center" vertical="center"/>
    </xf>
    <xf numFmtId="0" fontId="48" fillId="29" borderId="28" xfId="0" applyFont="1" applyFill="1" applyBorder="1" applyAlignment="1">
      <alignment horizontal="center" vertical="center"/>
    </xf>
    <xf numFmtId="0" fontId="48" fillId="29" borderId="27" xfId="0" applyFont="1" applyFill="1" applyBorder="1" applyAlignment="1">
      <alignment horizontal="center" vertical="center"/>
    </xf>
    <xf numFmtId="0" fontId="50" fillId="0" borderId="0" xfId="0" applyFont="1" applyAlignment="1">
      <alignment horizontal="left"/>
    </xf>
    <xf numFmtId="0" fontId="53" fillId="0" borderId="0" xfId="0" applyFont="1" applyBorder="1" applyAlignment="1">
      <alignment horizontal="left" vertical="center"/>
    </xf>
    <xf numFmtId="0" fontId="50" fillId="0" borderId="0" xfId="0" applyFont="1" applyBorder="1" applyAlignment="1">
      <alignment horizontal="left" vertical="center"/>
    </xf>
    <xf numFmtId="0" fontId="48" fillId="0" borderId="0" xfId="0" applyFont="1" applyAlignment="1">
      <alignment horizontal="left" vertical="center"/>
    </xf>
    <xf numFmtId="0" fontId="48" fillId="0" borderId="0" xfId="0" applyFont="1" applyAlignment="1">
      <alignment vertical="center"/>
    </xf>
    <xf numFmtId="0" fontId="52" fillId="29" borderId="22" xfId="0" applyFont="1" applyFill="1" applyBorder="1" applyAlignment="1">
      <alignment horizontal="center" vertical="center" wrapText="1"/>
    </xf>
    <xf numFmtId="0" fontId="52" fillId="29" borderId="19" xfId="0" applyFont="1" applyFill="1" applyBorder="1" applyAlignment="1">
      <alignment horizontal="center" vertical="center" wrapText="1"/>
    </xf>
    <xf numFmtId="0" fontId="52" fillId="29" borderId="18" xfId="0" applyFont="1" applyFill="1" applyBorder="1" applyAlignment="1">
      <alignment horizontal="center" vertical="center" wrapText="1"/>
    </xf>
    <xf numFmtId="0" fontId="50" fillId="29" borderId="7" xfId="0" applyFont="1" applyFill="1" applyBorder="1" applyAlignment="1">
      <alignment horizontal="center" vertical="center" wrapText="1"/>
    </xf>
    <xf numFmtId="0" fontId="48" fillId="29" borderId="7" xfId="0" applyFont="1" applyFill="1" applyBorder="1" applyAlignment="1">
      <alignment horizontal="center" vertical="center" wrapText="1"/>
    </xf>
    <xf numFmtId="0" fontId="50" fillId="29" borderId="22" xfId="0" applyFont="1" applyFill="1" applyBorder="1" applyAlignment="1">
      <alignment horizontal="center" vertical="center" wrapText="1"/>
    </xf>
    <xf numFmtId="0" fontId="50" fillId="29" borderId="23" xfId="0" applyFont="1" applyFill="1" applyBorder="1" applyAlignment="1">
      <alignment horizontal="center" vertical="center" wrapText="1"/>
    </xf>
    <xf numFmtId="0" fontId="48" fillId="29" borderId="19" xfId="0" applyFont="1" applyFill="1" applyBorder="1" applyAlignment="1">
      <alignment horizontal="center" vertical="center" wrapText="1"/>
    </xf>
    <xf numFmtId="0" fontId="50" fillId="29" borderId="21" xfId="0" applyFont="1" applyFill="1" applyBorder="1" applyAlignment="1">
      <alignment horizontal="left" vertical="center" wrapText="1"/>
    </xf>
    <xf numFmtId="0" fontId="50" fillId="29" borderId="24" xfId="0" applyFont="1" applyFill="1" applyBorder="1" applyAlignment="1">
      <alignment horizontal="left" vertical="center" wrapText="1"/>
    </xf>
    <xf numFmtId="0" fontId="68" fillId="27" borderId="0" xfId="182" applyFont="1" applyFill="1" applyBorder="1" applyAlignment="1">
      <alignment vertical="center"/>
    </xf>
    <xf numFmtId="0" fontId="70" fillId="27" borderId="0" xfId="141" applyFont="1" applyFill="1" applyBorder="1" applyAlignment="1"/>
    <xf numFmtId="0" fontId="48" fillId="29" borderId="16" xfId="0" applyFont="1" applyFill="1" applyBorder="1" applyAlignment="1">
      <alignment horizontal="center" vertical="center" wrapText="1"/>
    </xf>
    <xf numFmtId="3" fontId="50" fillId="32" borderId="16" xfId="0" applyNumberFormat="1" applyFont="1" applyFill="1" applyBorder="1" applyAlignment="1"/>
    <xf numFmtId="0" fontId="48" fillId="29" borderId="12" xfId="0" applyFont="1" applyFill="1" applyBorder="1" applyAlignment="1">
      <alignment horizontal="center" vertical="center" wrapText="1"/>
    </xf>
    <xf numFmtId="3" fontId="48" fillId="32" borderId="12" xfId="0" applyNumberFormat="1" applyFont="1" applyFill="1" applyBorder="1" applyAlignment="1"/>
    <xf numFmtId="0" fontId="48" fillId="29" borderId="13" xfId="0" applyFont="1" applyFill="1" applyBorder="1" applyAlignment="1">
      <alignment horizontal="center" vertical="center" wrapText="1"/>
    </xf>
    <xf numFmtId="3" fontId="50" fillId="32" borderId="12" xfId="0" applyNumberFormat="1" applyFont="1" applyFill="1" applyBorder="1" applyAlignment="1"/>
    <xf numFmtId="3" fontId="50" fillId="32" borderId="13" xfId="0" applyNumberFormat="1" applyFont="1" applyFill="1" applyBorder="1" applyAlignment="1"/>
    <xf numFmtId="3" fontId="50" fillId="32" borderId="7" xfId="0" applyNumberFormat="1" applyFont="1" applyFill="1" applyBorder="1" applyAlignment="1"/>
    <xf numFmtId="0" fontId="48" fillId="29" borderId="14" xfId="0" applyFont="1" applyFill="1" applyBorder="1" applyAlignment="1">
      <alignment horizontal="center" vertical="center" wrapText="1"/>
    </xf>
    <xf numFmtId="3" fontId="48" fillId="0" borderId="0" xfId="0" applyNumberFormat="1" applyFont="1"/>
    <xf numFmtId="3" fontId="48" fillId="32" borderId="13" xfId="0" applyNumberFormat="1" applyFont="1" applyFill="1" applyBorder="1" applyAlignment="1"/>
    <xf numFmtId="3" fontId="48" fillId="0" borderId="13" xfId="0" applyNumberFormat="1" applyFont="1" applyFill="1" applyBorder="1" applyAlignment="1"/>
    <xf numFmtId="0" fontId="48" fillId="29" borderId="13" xfId="0" quotePrefix="1" applyFont="1" applyFill="1" applyBorder="1" applyAlignment="1">
      <alignment horizontal="center" vertical="center" wrapText="1"/>
    </xf>
    <xf numFmtId="3" fontId="50" fillId="0" borderId="12" xfId="0" applyNumberFormat="1" applyFont="1" applyFill="1" applyBorder="1" applyAlignment="1"/>
    <xf numFmtId="3" fontId="48" fillId="0" borderId="0" xfId="0" applyNumberFormat="1" applyFont="1" applyAlignment="1">
      <alignment horizontal="center"/>
    </xf>
    <xf numFmtId="3" fontId="48" fillId="32" borderId="16" xfId="0" applyNumberFormat="1" applyFont="1" applyFill="1" applyBorder="1" applyAlignment="1"/>
    <xf numFmtId="1" fontId="48" fillId="29" borderId="12" xfId="0" applyNumberFormat="1" applyFont="1" applyFill="1" applyBorder="1" applyAlignment="1">
      <alignment horizontal="center" vertical="center" wrapText="1"/>
    </xf>
    <xf numFmtId="3" fontId="48" fillId="32" borderId="15" xfId="0" applyNumberFormat="1" applyFont="1" applyFill="1" applyBorder="1" applyAlignment="1"/>
    <xf numFmtId="3" fontId="50" fillId="32" borderId="14" xfId="0" applyNumberFormat="1" applyFont="1" applyFill="1" applyBorder="1" applyAlignment="1"/>
    <xf numFmtId="3" fontId="48" fillId="0" borderId="0" xfId="0" applyNumberFormat="1" applyFont="1" applyAlignment="1">
      <alignment vertical="center"/>
    </xf>
    <xf numFmtId="3" fontId="48" fillId="32" borderId="19" xfId="0" applyNumberFormat="1" applyFont="1" applyFill="1" applyBorder="1" applyAlignment="1"/>
    <xf numFmtId="3" fontId="50" fillId="32" borderId="15" xfId="0" applyNumberFormat="1" applyFont="1" applyFill="1" applyBorder="1" applyAlignment="1"/>
    <xf numFmtId="0" fontId="48" fillId="29" borderId="15" xfId="0" applyFont="1" applyFill="1" applyBorder="1" applyAlignment="1">
      <alignment horizontal="center" vertical="center" wrapText="1"/>
    </xf>
    <xf numFmtId="0" fontId="50" fillId="29" borderId="8" xfId="182" applyFont="1" applyFill="1" applyBorder="1" applyAlignment="1">
      <alignment horizontal="center" vertical="center"/>
    </xf>
    <xf numFmtId="0" fontId="50" fillId="29" borderId="29" xfId="182" applyFont="1" applyFill="1" applyBorder="1" applyAlignment="1">
      <alignment horizontal="center" vertical="center"/>
    </xf>
    <xf numFmtId="0" fontId="50" fillId="29" borderId="23" xfId="182" applyFont="1" applyFill="1" applyBorder="1" applyAlignment="1">
      <alignment horizontal="center" vertical="center"/>
    </xf>
    <xf numFmtId="0" fontId="53" fillId="0" borderId="0" xfId="0" applyFont="1" applyAlignment="1">
      <alignment horizontal="left"/>
    </xf>
    <xf numFmtId="0" fontId="48" fillId="0" borderId="0" xfId="0" applyFont="1" applyAlignment="1"/>
    <xf numFmtId="0" fontId="50" fillId="0" borderId="0" xfId="0" applyFont="1" applyAlignment="1">
      <alignment horizontal="left" vertical="top"/>
    </xf>
    <xf numFmtId="0" fontId="48" fillId="29" borderId="24" xfId="0" applyFont="1" applyFill="1" applyBorder="1" applyAlignment="1">
      <alignment horizontal="center" vertical="center"/>
    </xf>
    <xf numFmtId="0" fontId="48" fillId="29" borderId="20" xfId="0" applyFont="1" applyFill="1" applyBorder="1" applyAlignment="1">
      <alignment horizontal="center" vertical="center"/>
    </xf>
    <xf numFmtId="0" fontId="48" fillId="29" borderId="25" xfId="0" applyFont="1" applyFill="1" applyBorder="1" applyAlignment="1">
      <alignment horizontal="center" vertical="center"/>
    </xf>
    <xf numFmtId="0" fontId="48" fillId="29" borderId="26" xfId="0" applyFont="1" applyFill="1" applyBorder="1" applyAlignment="1">
      <alignment horizontal="center" vertical="center"/>
    </xf>
    <xf numFmtId="0" fontId="48" fillId="29" borderId="28" xfId="0" applyFont="1" applyFill="1" applyBorder="1" applyAlignment="1">
      <alignment horizontal="center" vertical="center"/>
    </xf>
    <xf numFmtId="0" fontId="48" fillId="29" borderId="27" xfId="0" applyFont="1" applyFill="1" applyBorder="1" applyAlignment="1">
      <alignment horizontal="center" vertical="center"/>
    </xf>
    <xf numFmtId="0" fontId="50" fillId="0" borderId="0" xfId="0" applyFont="1" applyAlignment="1">
      <alignment horizontal="left"/>
    </xf>
    <xf numFmtId="0" fontId="53" fillId="0" borderId="0" xfId="0" applyFont="1" applyBorder="1" applyAlignment="1">
      <alignment horizontal="left" vertical="center"/>
    </xf>
    <xf numFmtId="0" fontId="49" fillId="0" borderId="0" xfId="0" applyFont="1" applyAlignment="1">
      <alignment horizontal="left" vertical="center"/>
    </xf>
    <xf numFmtId="0" fontId="50" fillId="0" borderId="0" xfId="0" applyFont="1" applyBorder="1" applyAlignment="1">
      <alignment horizontal="left" vertical="center"/>
    </xf>
    <xf numFmtId="0" fontId="48" fillId="0" borderId="0" xfId="0" applyFont="1" applyAlignment="1">
      <alignment horizontal="left" vertical="center"/>
    </xf>
    <xf numFmtId="0" fontId="48" fillId="0" borderId="0" xfId="0" applyFont="1" applyAlignment="1">
      <alignment vertical="center"/>
    </xf>
  </cellXfs>
  <cellStyles count="244">
    <cellStyle name="20% - 1. jelölőszín" xfId="1"/>
    <cellStyle name="20% - 1. jelölőszín 2" xfId="2"/>
    <cellStyle name="20% - 1. jelölőszín_20130128_ITS on reporting_Annex I_CA" xfId="3"/>
    <cellStyle name="20% - 2. jelölőszín" xfId="4"/>
    <cellStyle name="20% - 2. jelölőszín 2" xfId="5"/>
    <cellStyle name="20% - 2. jelölőszín_20130128_ITS on reporting_Annex I_CA" xfId="6"/>
    <cellStyle name="20% - 3. jelölőszín" xfId="7"/>
    <cellStyle name="20% - 3. jelölőszín 2" xfId="8"/>
    <cellStyle name="20% - 3. jelölőszín_20130128_ITS on reporting_Annex I_CA" xfId="9"/>
    <cellStyle name="20% - 4. jelölőszín" xfId="10"/>
    <cellStyle name="20% - 4. jelölőszín 2" xfId="11"/>
    <cellStyle name="20% - 4. jelölőszín_20130128_ITS on reporting_Annex I_CA" xfId="12"/>
    <cellStyle name="20% - 5. jelölőszín" xfId="13"/>
    <cellStyle name="20% - 5. jelölőszín 2" xfId="14"/>
    <cellStyle name="20% - 5. jelölőszín_20130128_ITS on reporting_Annex I_CA" xfId="15"/>
    <cellStyle name="20% - 6. jelölőszín" xfId="16"/>
    <cellStyle name="20% - 6. jelölőszín 2" xfId="17"/>
    <cellStyle name="20% - 6. jelölőszín_20130128_ITS on reporting_Annex I_CA" xfId="18"/>
    <cellStyle name="20% - Accent1" xfId="19"/>
    <cellStyle name="20% - Accent1 2" xfId="20"/>
    <cellStyle name="20% - Accent2" xfId="21"/>
    <cellStyle name="20% - Accent2 2" xfId="22"/>
    <cellStyle name="20% - Accent3" xfId="23"/>
    <cellStyle name="20% - Accent3 2" xfId="24"/>
    <cellStyle name="20% - Accent4" xfId="25"/>
    <cellStyle name="20% - Accent4 2" xfId="26"/>
    <cellStyle name="20% - Accent5" xfId="27"/>
    <cellStyle name="20% - Accent5 2" xfId="28"/>
    <cellStyle name="20% - Accent6" xfId="29"/>
    <cellStyle name="20% - Accent6 2" xfId="30"/>
    <cellStyle name="20% - Énfasis1" xfId="31"/>
    <cellStyle name="20% - Énfasis2" xfId="32"/>
    <cellStyle name="20% - Énfasis3" xfId="33"/>
    <cellStyle name="20% - Énfasis4" xfId="34"/>
    <cellStyle name="20% - Énfasis5" xfId="35"/>
    <cellStyle name="20% - Énfasis6" xfId="36"/>
    <cellStyle name="40% - 1. jelölőszín" xfId="37"/>
    <cellStyle name="40% - 1. jelölőszín 2" xfId="38"/>
    <cellStyle name="40% - 1. jelölőszín_20130128_ITS on reporting_Annex I_CA" xfId="39"/>
    <cellStyle name="40% - 2. jelölőszín" xfId="40"/>
    <cellStyle name="40% - 2. jelölőszín 2" xfId="41"/>
    <cellStyle name="40% - 2. jelölőszín_20130128_ITS on reporting_Annex I_CA" xfId="42"/>
    <cellStyle name="40% - 3. jelölőszín" xfId="43"/>
    <cellStyle name="40% - 3. jelölőszín 2" xfId="44"/>
    <cellStyle name="40% - 3. jelölőszín_20130128_ITS on reporting_Annex I_CA" xfId="45"/>
    <cellStyle name="40% - 4. jelölőszín" xfId="46"/>
    <cellStyle name="40% - 4. jelölőszín 2" xfId="47"/>
    <cellStyle name="40% - 4. jelölőszín_20130128_ITS on reporting_Annex I_CA" xfId="48"/>
    <cellStyle name="40% - 5. jelölőszín" xfId="49"/>
    <cellStyle name="40% - 5. jelölőszín 2" xfId="50"/>
    <cellStyle name="40% - 5. jelölőszín_20130128_ITS on reporting_Annex I_CA" xfId="51"/>
    <cellStyle name="40% - 6. jelölőszín" xfId="52"/>
    <cellStyle name="40% - 6. jelölőszín 2" xfId="53"/>
    <cellStyle name="40% - 6. jelölőszín_20130128_ITS on reporting_Annex I_CA" xfId="54"/>
    <cellStyle name="40% - Accent1" xfId="55"/>
    <cellStyle name="40% - Accent1 2" xfId="56"/>
    <cellStyle name="40% - Accent2" xfId="57"/>
    <cellStyle name="40% - Accent2 2" xfId="58"/>
    <cellStyle name="40% - Accent3" xfId="59"/>
    <cellStyle name="40% - Accent3 2" xfId="60"/>
    <cellStyle name="40% - Accent4" xfId="61"/>
    <cellStyle name="40% - Accent4 2" xfId="62"/>
    <cellStyle name="40% - Accent5" xfId="63"/>
    <cellStyle name="40% - Accent5 2" xfId="64"/>
    <cellStyle name="40% - Accent6" xfId="65"/>
    <cellStyle name="40% - Accent6 2" xfId="66"/>
    <cellStyle name="40% - Énfasis1" xfId="67"/>
    <cellStyle name="40% - Énfasis2" xfId="68"/>
    <cellStyle name="40% - Énfasis3" xfId="69"/>
    <cellStyle name="40% - Énfasis4" xfId="70"/>
    <cellStyle name="40% - Énfasis5" xfId="71"/>
    <cellStyle name="40% - Énfasis6" xfId="72"/>
    <cellStyle name="60% - 1. jelölőszín" xfId="73"/>
    <cellStyle name="60% - 2. jelölőszín" xfId="74"/>
    <cellStyle name="60% - 3. jelölőszín" xfId="75"/>
    <cellStyle name="60% - 4. jelölőszín" xfId="76"/>
    <cellStyle name="60% - 5. jelölőszín" xfId="77"/>
    <cellStyle name="60% - 6. jelölőszín" xfId="78"/>
    <cellStyle name="60% - Accent1" xfId="79"/>
    <cellStyle name="60% - Accent1 2" xfId="80"/>
    <cellStyle name="60% - Accent2" xfId="81"/>
    <cellStyle name="60% - Accent2 2" xfId="82"/>
    <cellStyle name="60% - Accent3" xfId="83"/>
    <cellStyle name="60% - Accent3 2" xfId="84"/>
    <cellStyle name="60% - Accent4" xfId="85"/>
    <cellStyle name="60% - Accent4 2" xfId="86"/>
    <cellStyle name="60% - Accent5" xfId="87"/>
    <cellStyle name="60% - Accent5 2" xfId="88"/>
    <cellStyle name="60% - Accent6" xfId="89"/>
    <cellStyle name="60% - Accent6 2" xfId="90"/>
    <cellStyle name="60% - Énfasis1" xfId="91"/>
    <cellStyle name="60% - Énfasis2" xfId="92"/>
    <cellStyle name="60% - Énfasis3" xfId="93"/>
    <cellStyle name="60% - Énfasis4" xfId="94"/>
    <cellStyle name="60% - Énfasis5" xfId="95"/>
    <cellStyle name="60% - Énfasis6" xfId="96"/>
    <cellStyle name="Accent1" xfId="97"/>
    <cellStyle name="Accent1 2" xfId="98"/>
    <cellStyle name="Accent2" xfId="99"/>
    <cellStyle name="Accent2 2" xfId="100"/>
    <cellStyle name="Accent3" xfId="101"/>
    <cellStyle name="Accent3 2" xfId="102"/>
    <cellStyle name="Accent4" xfId="103"/>
    <cellStyle name="Accent4 2" xfId="104"/>
    <cellStyle name="Accent5" xfId="105"/>
    <cellStyle name="Accent5 2" xfId="106"/>
    <cellStyle name="Accent6" xfId="107"/>
    <cellStyle name="Accent6 2" xfId="108"/>
    <cellStyle name="Bad" xfId="109"/>
    <cellStyle name="Bad 2" xfId="110"/>
    <cellStyle name="Bevitel" xfId="111"/>
    <cellStyle name="Buena" xfId="112"/>
    <cellStyle name="Calculation" xfId="113"/>
    <cellStyle name="Calculation 2" xfId="114"/>
    <cellStyle name="Cálculo" xfId="115"/>
    <cellStyle name="Celda de comprobación" xfId="116"/>
    <cellStyle name="Celda vinculada" xfId="117"/>
    <cellStyle name="Check Cell" xfId="118"/>
    <cellStyle name="Check Cell 2" xfId="119"/>
    <cellStyle name="Cím" xfId="120"/>
    <cellStyle name="Címsor 1" xfId="121"/>
    <cellStyle name="Címsor 2" xfId="122"/>
    <cellStyle name="Címsor 3" xfId="123"/>
    <cellStyle name="Címsor 4" xfId="124"/>
    <cellStyle name="Ellenőrzőcella" xfId="125"/>
    <cellStyle name="Encabezado 4" xfId="126"/>
    <cellStyle name="Énfasis1" xfId="127"/>
    <cellStyle name="Énfasis2" xfId="128"/>
    <cellStyle name="Énfasis3" xfId="129"/>
    <cellStyle name="Énfasis4" xfId="130"/>
    <cellStyle name="Énfasis5" xfId="131"/>
    <cellStyle name="Énfasis6" xfId="132"/>
    <cellStyle name="Entrada" xfId="133"/>
    <cellStyle name="Explanatory Text" xfId="134"/>
    <cellStyle name="Explanatory Text 2" xfId="135"/>
    <cellStyle name="Figyelmeztetés" xfId="136"/>
    <cellStyle name="Good" xfId="137"/>
    <cellStyle name="Good 2" xfId="138"/>
    <cellStyle name="greyed" xfId="139"/>
    <cellStyle name="Heading 1" xfId="140"/>
    <cellStyle name="Heading 1 2" xfId="141"/>
    <cellStyle name="Heading 2" xfId="142"/>
    <cellStyle name="Heading 2 2" xfId="143"/>
    <cellStyle name="Heading 3" xfId="144"/>
    <cellStyle name="Heading 3 2" xfId="145"/>
    <cellStyle name="Heading 4" xfId="146"/>
    <cellStyle name="Heading 4 2" xfId="147"/>
    <cellStyle name="highlightExposure" xfId="148"/>
    <cellStyle name="highlightText" xfId="149"/>
    <cellStyle name="Hipervínculo 2" xfId="150"/>
    <cellStyle name="Hivatkozott cella" xfId="151"/>
    <cellStyle name="Hyperlink 2" xfId="152"/>
    <cellStyle name="Hyperlink 3" xfId="153"/>
    <cellStyle name="Hyperlink 3 2" xfId="154"/>
    <cellStyle name="Incorrecto" xfId="155"/>
    <cellStyle name="Input" xfId="156"/>
    <cellStyle name="Input 2" xfId="157"/>
    <cellStyle name="inputExposure" xfId="158"/>
    <cellStyle name="Jegyzet" xfId="159"/>
    <cellStyle name="Jelölőszín (1)" xfId="160"/>
    <cellStyle name="Jelölőszín (2)" xfId="161"/>
    <cellStyle name="Jelölőszín (3)" xfId="162"/>
    <cellStyle name="Jelölőszín (4)" xfId="163"/>
    <cellStyle name="Jelölőszín (5)" xfId="164"/>
    <cellStyle name="Jelölőszín (6)" xfId="165"/>
    <cellStyle name="Jó" xfId="166"/>
    <cellStyle name="Kimenet" xfId="167"/>
    <cellStyle name="Lien hypertexte 2" xfId="168"/>
    <cellStyle name="Lien hypertexte 3" xfId="169"/>
    <cellStyle name="Linked Cell" xfId="170"/>
    <cellStyle name="Linked Cell 2" xfId="171"/>
    <cellStyle name="Magyarázó szöveg" xfId="172"/>
    <cellStyle name="Millares 2" xfId="173"/>
    <cellStyle name="Millares 2 2" xfId="174"/>
    <cellStyle name="Millares 3" xfId="175"/>
    <cellStyle name="Millares 3 2" xfId="176"/>
    <cellStyle name="Navadno_List1" xfId="177"/>
    <cellStyle name="Neutral 2" xfId="178"/>
    <cellStyle name="Normal" xfId="0" builtinId="0"/>
    <cellStyle name="Normal 10" xfId="179"/>
    <cellStyle name="Normal 2" xfId="180"/>
    <cellStyle name="Normal 2 2" xfId="181"/>
    <cellStyle name="Normal 2 2 2" xfId="182"/>
    <cellStyle name="Normal 2 2 2 2" xfId="238"/>
    <cellStyle name="Normal 2 2 3" xfId="183"/>
    <cellStyle name="Normal 2 2 3 2" xfId="184"/>
    <cellStyle name="Normal 2 2_COREP GL04rev3" xfId="185"/>
    <cellStyle name="Normal 2 3" xfId="186"/>
    <cellStyle name="Normal 2 5" xfId="187"/>
    <cellStyle name="Normal 2 5 2 2" xfId="239"/>
    <cellStyle name="Normal 2 5 2 2 2" xfId="243"/>
    <cellStyle name="Normal 2_~0149226" xfId="188"/>
    <cellStyle name="Normal 3" xfId="189"/>
    <cellStyle name="Normal 3 2" xfId="190"/>
    <cellStyle name="Normal 3 2 2" xfId="237"/>
    <cellStyle name="Normal 3 3" xfId="191"/>
    <cellStyle name="Normal 3 4" xfId="192"/>
    <cellStyle name="Normal 3 5" xfId="240"/>
    <cellStyle name="Normal 3_~1520012" xfId="193"/>
    <cellStyle name="Normal 4" xfId="194"/>
    <cellStyle name="Normal 4 2" xfId="236"/>
    <cellStyle name="Normal 5" xfId="195"/>
    <cellStyle name="Normal 5 2" xfId="196"/>
    <cellStyle name="Normal 5_20130128_ITS on reporting_Annex I_CA" xfId="197"/>
    <cellStyle name="Normal 6" xfId="198"/>
    <cellStyle name="Normal 7" xfId="199"/>
    <cellStyle name="Normal 7 2" xfId="200"/>
    <cellStyle name="Normal 8" xfId="201"/>
    <cellStyle name="Normal 8 2" xfId="233"/>
    <cellStyle name="Normal 9" xfId="242"/>
    <cellStyle name="Notas" xfId="202"/>
    <cellStyle name="Note" xfId="203"/>
    <cellStyle name="Note 2" xfId="204"/>
    <cellStyle name="optionalExposure" xfId="234"/>
    <cellStyle name="Összesen" xfId="205"/>
    <cellStyle name="Output" xfId="206"/>
    <cellStyle name="Output 2" xfId="207"/>
    <cellStyle name="Porcentual 2" xfId="208"/>
    <cellStyle name="Porcentual 2 2" xfId="209"/>
    <cellStyle name="Prozent 2" xfId="210"/>
    <cellStyle name="Rossz" xfId="211"/>
    <cellStyle name="Salida" xfId="212"/>
    <cellStyle name="Semleges" xfId="213"/>
    <cellStyle name="showExposure" xfId="214"/>
    <cellStyle name="Standard 2" xfId="215"/>
    <cellStyle name="Standard 3" xfId="216"/>
    <cellStyle name="Standard 3 2" xfId="217"/>
    <cellStyle name="Standard 4" xfId="218"/>
    <cellStyle name="Standard_20100129_1559 Jentsch_COREP ON 20100129 COREP preliminary proposal_CR SA" xfId="219"/>
    <cellStyle name="Számítás" xfId="220"/>
    <cellStyle name="Texto de advertencia" xfId="221"/>
    <cellStyle name="Texto explicativo" xfId="222"/>
    <cellStyle name="Title" xfId="223"/>
    <cellStyle name="Title 2" xfId="224"/>
    <cellStyle name="Titolo" xfId="235"/>
    <cellStyle name="Título" xfId="225"/>
    <cellStyle name="Título 1" xfId="226"/>
    <cellStyle name="Título 2" xfId="227"/>
    <cellStyle name="Título 3" xfId="228"/>
    <cellStyle name="Título_20091015 DE_Proposed amendments to CR SEC_MKR" xfId="229"/>
    <cellStyle name="Total 2" xfId="230"/>
    <cellStyle name="Warning Text" xfId="231"/>
    <cellStyle name="Warning Text 2" xfId="232"/>
    <cellStyle name="Нормален 2" xfId="241"/>
  </cellStyles>
  <dxfs count="2">
    <dxf>
      <font>
        <color rgb="FFFF0000"/>
      </font>
    </dxf>
    <dxf>
      <font>
        <color rgb="FFFF0000"/>
      </font>
    </dxf>
  </dxfs>
  <tableStyles count="0" defaultTableStyle="TableStyleMedium9" defaultPivotStyle="PivotStyleLight16"/>
  <colors>
    <mruColors>
      <color rgb="FFFFFFC0"/>
      <color rgb="FFFFF9EF"/>
      <color rgb="FFFFF0D8"/>
      <color rgb="FFFFFFC8"/>
      <color rgb="FFFFFFD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E68"/>
  <sheetViews>
    <sheetView showGridLines="0" view="pageBreakPreview" zoomScaleNormal="100" zoomScaleSheetLayoutView="100" workbookViewId="0">
      <selection activeCell="C3" sqref="C3"/>
    </sheetView>
  </sheetViews>
  <sheetFormatPr defaultColWidth="5.140625" defaultRowHeight="18" customHeight="1"/>
  <cols>
    <col min="1" max="1" width="1.42578125" style="45" customWidth="1"/>
    <col min="2" max="2" width="12.140625" style="45" customWidth="1"/>
    <col min="3" max="3" width="12.5703125" style="52" customWidth="1"/>
    <col min="4" max="4" width="132" style="45" customWidth="1"/>
    <col min="5" max="5" width="11.7109375" style="45" customWidth="1"/>
    <col min="6" max="16384" width="5.140625" style="45"/>
  </cols>
  <sheetData>
    <row r="1" spans="2:5" s="63" customFormat="1" ht="18" customHeight="1">
      <c r="B1" s="61" t="s">
        <v>595</v>
      </c>
      <c r="C1" s="62"/>
      <c r="D1" s="62"/>
    </row>
    <row r="2" spans="2:5" s="67" customFormat="1" ht="11.25">
      <c r="B2" s="64" t="s">
        <v>70</v>
      </c>
      <c r="C2" s="65" t="s">
        <v>686</v>
      </c>
      <c r="D2" s="66" t="s">
        <v>687</v>
      </c>
    </row>
    <row r="3" spans="2:5" s="67" customFormat="1" ht="22.5">
      <c r="B3" s="64" t="s">
        <v>71</v>
      </c>
      <c r="C3" s="68">
        <v>46022</v>
      </c>
      <c r="D3" s="69"/>
    </row>
    <row r="4" spans="2:5" s="67" customFormat="1" ht="22.5">
      <c r="B4" s="64" t="s">
        <v>72</v>
      </c>
      <c r="C4" s="70" t="s">
        <v>688</v>
      </c>
      <c r="D4" s="87"/>
    </row>
    <row r="5" spans="2:5" s="67" customFormat="1" ht="22.5">
      <c r="B5" s="71" t="s">
        <v>73</v>
      </c>
      <c r="C5" s="72" t="s">
        <v>74</v>
      </c>
      <c r="D5" s="73"/>
    </row>
    <row r="6" spans="2:5" ht="6.75" customHeight="1"/>
    <row r="7" spans="2:5" s="48" customFormat="1" ht="17.25" customHeight="1">
      <c r="B7" s="48" t="s">
        <v>448</v>
      </c>
      <c r="C7" s="53"/>
    </row>
    <row r="8" spans="2:5" ht="6.75" customHeight="1"/>
    <row r="9" spans="2:5" ht="18" customHeight="1">
      <c r="B9" s="218" t="s">
        <v>356</v>
      </c>
      <c r="C9" s="219"/>
      <c r="D9" s="220"/>
      <c r="E9" s="54"/>
    </row>
    <row r="10" spans="2:5" ht="40.5" customHeight="1">
      <c r="B10" s="25" t="s">
        <v>357</v>
      </c>
      <c r="C10" s="25" t="s">
        <v>358</v>
      </c>
      <c r="D10" s="32" t="s">
        <v>359</v>
      </c>
      <c r="E10" s="51" t="s">
        <v>447</v>
      </c>
    </row>
    <row r="11" spans="2:5" ht="12.75">
      <c r="B11" s="47"/>
      <c r="C11" s="47"/>
      <c r="D11" s="33" t="s">
        <v>360</v>
      </c>
      <c r="E11" s="47"/>
    </row>
    <row r="12" spans="2:5" ht="12.75">
      <c r="B12" s="34"/>
      <c r="C12" s="34"/>
      <c r="D12" s="35" t="s">
        <v>361</v>
      </c>
      <c r="E12" s="34"/>
    </row>
    <row r="13" spans="2:5" ht="12.75">
      <c r="B13" s="36" t="s">
        <v>362</v>
      </c>
      <c r="C13" s="36" t="s">
        <v>363</v>
      </c>
      <c r="D13" s="37" t="s">
        <v>364</v>
      </c>
      <c r="E13" s="36" t="s">
        <v>286</v>
      </c>
    </row>
    <row r="14" spans="2:5" ht="12.75">
      <c r="B14" s="36" t="s">
        <v>365</v>
      </c>
      <c r="C14" s="36" t="s">
        <v>366</v>
      </c>
      <c r="D14" s="37" t="s">
        <v>367</v>
      </c>
      <c r="E14" s="36" t="s">
        <v>287</v>
      </c>
    </row>
    <row r="15" spans="2:5" ht="12.75">
      <c r="B15" s="36" t="s">
        <v>368</v>
      </c>
      <c r="C15" s="36" t="s">
        <v>369</v>
      </c>
      <c r="D15" s="37" t="s">
        <v>0</v>
      </c>
      <c r="E15" s="36" t="s">
        <v>288</v>
      </c>
    </row>
    <row r="16" spans="2:5" ht="12.75">
      <c r="B16" s="36">
        <v>2</v>
      </c>
      <c r="C16" s="36" t="s">
        <v>370</v>
      </c>
      <c r="D16" s="35" t="s">
        <v>371</v>
      </c>
      <c r="E16" s="36" t="s">
        <v>289</v>
      </c>
    </row>
    <row r="17" spans="2:5" ht="12.75">
      <c r="B17" s="36">
        <v>3</v>
      </c>
      <c r="C17" s="36" t="s">
        <v>372</v>
      </c>
      <c r="D17" s="38" t="s">
        <v>373</v>
      </c>
      <c r="E17" s="36" t="s">
        <v>290</v>
      </c>
    </row>
    <row r="18" spans="2:5" ht="12.75">
      <c r="B18" s="36"/>
      <c r="C18" s="36"/>
      <c r="D18" s="35" t="s">
        <v>374</v>
      </c>
      <c r="E18" s="36"/>
    </row>
    <row r="19" spans="2:5" ht="12.75">
      <c r="B19" s="36">
        <v>4.0999999999999996</v>
      </c>
      <c r="C19" s="36" t="s">
        <v>375</v>
      </c>
      <c r="D19" s="37" t="s">
        <v>376</v>
      </c>
      <c r="E19" s="36" t="s">
        <v>291</v>
      </c>
    </row>
    <row r="20" spans="2:5" ht="25.5">
      <c r="B20" s="39" t="s">
        <v>377</v>
      </c>
      <c r="C20" s="39" t="s">
        <v>378</v>
      </c>
      <c r="D20" s="40" t="s">
        <v>379</v>
      </c>
      <c r="E20" s="39" t="s">
        <v>292</v>
      </c>
    </row>
    <row r="21" spans="2:5" ht="25.5">
      <c r="B21" s="39" t="s">
        <v>380</v>
      </c>
      <c r="C21" s="39" t="s">
        <v>381</v>
      </c>
      <c r="D21" s="40" t="s">
        <v>382</v>
      </c>
      <c r="E21" s="39" t="s">
        <v>293</v>
      </c>
    </row>
    <row r="22" spans="2:5" ht="25.5">
      <c r="B22" s="39" t="s">
        <v>383</v>
      </c>
      <c r="C22" s="39" t="s">
        <v>384</v>
      </c>
      <c r="D22" s="40" t="s">
        <v>385</v>
      </c>
      <c r="E22" s="39" t="s">
        <v>294</v>
      </c>
    </row>
    <row r="23" spans="2:5" ht="12.75">
      <c r="B23" s="39" t="s">
        <v>386</v>
      </c>
      <c r="C23" s="39" t="s">
        <v>387</v>
      </c>
      <c r="D23" s="40" t="s">
        <v>388</v>
      </c>
      <c r="E23" s="39" t="s">
        <v>295</v>
      </c>
    </row>
    <row r="24" spans="2:5" ht="12.75">
      <c r="B24" s="36">
        <v>4.5</v>
      </c>
      <c r="C24" s="36" t="s">
        <v>389</v>
      </c>
      <c r="D24" s="41" t="s">
        <v>390</v>
      </c>
      <c r="E24" s="36" t="s">
        <v>296</v>
      </c>
    </row>
    <row r="25" spans="2:5" ht="12.75">
      <c r="B25" s="36"/>
      <c r="C25" s="36"/>
      <c r="D25" s="42" t="s">
        <v>1</v>
      </c>
      <c r="E25" s="36"/>
    </row>
    <row r="26" spans="2:5" ht="12.75">
      <c r="B26" s="39">
        <v>5.0999999999999996</v>
      </c>
      <c r="C26" s="39" t="s">
        <v>391</v>
      </c>
      <c r="D26" s="41" t="s">
        <v>4</v>
      </c>
      <c r="E26" s="39" t="s">
        <v>297</v>
      </c>
    </row>
    <row r="27" spans="2:5" ht="12.75">
      <c r="B27" s="39"/>
      <c r="C27" s="39"/>
      <c r="D27" s="42" t="s">
        <v>2</v>
      </c>
      <c r="E27" s="39"/>
    </row>
    <row r="28" spans="2:5" ht="12.75">
      <c r="B28" s="39">
        <v>6.1</v>
      </c>
      <c r="C28" s="39" t="s">
        <v>392</v>
      </c>
      <c r="D28" s="43" t="s">
        <v>3</v>
      </c>
      <c r="E28" s="39" t="s">
        <v>298</v>
      </c>
    </row>
    <row r="29" spans="2:5" ht="12.75">
      <c r="B29" s="36"/>
      <c r="C29" s="36" t="s">
        <v>393</v>
      </c>
      <c r="D29" s="35" t="s">
        <v>394</v>
      </c>
      <c r="E29" s="36" t="s">
        <v>446</v>
      </c>
    </row>
    <row r="30" spans="2:5" ht="12.75">
      <c r="B30" s="36">
        <v>7.1</v>
      </c>
      <c r="C30" s="39" t="s">
        <v>395</v>
      </c>
      <c r="D30" s="43" t="s">
        <v>396</v>
      </c>
      <c r="E30" s="39" t="s">
        <v>299</v>
      </c>
    </row>
    <row r="31" spans="2:5" s="48" customFormat="1" ht="12.75">
      <c r="B31" s="36"/>
      <c r="C31" s="36"/>
      <c r="D31" s="35" t="s">
        <v>397</v>
      </c>
      <c r="E31" s="36"/>
    </row>
    <row r="32" spans="2:5" s="48" customFormat="1" ht="12.75">
      <c r="B32" s="36">
        <v>8.1</v>
      </c>
      <c r="C32" s="36" t="s">
        <v>398</v>
      </c>
      <c r="D32" s="37" t="s">
        <v>399</v>
      </c>
      <c r="E32" s="36" t="s">
        <v>300</v>
      </c>
    </row>
    <row r="33" spans="2:5" s="48" customFormat="1" ht="12.75">
      <c r="B33" s="39">
        <v>8.1999999999999993</v>
      </c>
      <c r="C33" s="36" t="s">
        <v>400</v>
      </c>
      <c r="D33" s="43" t="s">
        <v>401</v>
      </c>
      <c r="E33" s="36" t="s">
        <v>301</v>
      </c>
    </row>
    <row r="34" spans="2:5" ht="12.75">
      <c r="B34" s="36"/>
      <c r="C34" s="36"/>
      <c r="D34" s="35" t="s">
        <v>449</v>
      </c>
      <c r="E34" s="36"/>
    </row>
    <row r="35" spans="2:5" ht="12.75">
      <c r="B35" s="39" t="s">
        <v>402</v>
      </c>
      <c r="C35" s="39" t="s">
        <v>403</v>
      </c>
      <c r="D35" s="43" t="s">
        <v>5</v>
      </c>
      <c r="E35" s="39" t="s">
        <v>302</v>
      </c>
    </row>
    <row r="36" spans="2:5" ht="12.75">
      <c r="B36" s="39">
        <v>9.1999999999999993</v>
      </c>
      <c r="C36" s="36" t="s">
        <v>404</v>
      </c>
      <c r="D36" s="37" t="s">
        <v>6</v>
      </c>
      <c r="E36" s="36" t="s">
        <v>303</v>
      </c>
    </row>
    <row r="37" spans="2:5" ht="12.75">
      <c r="B37" s="36">
        <v>10</v>
      </c>
      <c r="C37" s="36" t="s">
        <v>405</v>
      </c>
      <c r="D37" s="35" t="s">
        <v>406</v>
      </c>
      <c r="E37" s="36" t="s">
        <v>304</v>
      </c>
    </row>
    <row r="38" spans="2:5" ht="12.75">
      <c r="B38" s="36"/>
      <c r="C38" s="36"/>
      <c r="D38" s="35" t="s">
        <v>276</v>
      </c>
      <c r="E38" s="36"/>
    </row>
    <row r="39" spans="2:5" ht="12.75">
      <c r="B39" s="36">
        <v>11.1</v>
      </c>
      <c r="C39" s="36" t="s">
        <v>407</v>
      </c>
      <c r="D39" s="44" t="s">
        <v>408</v>
      </c>
      <c r="E39" s="36" t="s">
        <v>305</v>
      </c>
    </row>
    <row r="40" spans="2:5" ht="12.75">
      <c r="B40" s="39">
        <v>11.3</v>
      </c>
      <c r="C40" s="39" t="s">
        <v>409</v>
      </c>
      <c r="D40" s="37" t="s">
        <v>410</v>
      </c>
      <c r="E40" s="39" t="s">
        <v>306</v>
      </c>
    </row>
    <row r="41" spans="2:5" ht="12.75">
      <c r="B41" s="39">
        <v>11.4</v>
      </c>
      <c r="C41" s="39" t="s">
        <v>411</v>
      </c>
      <c r="D41" s="41" t="s">
        <v>412</v>
      </c>
      <c r="E41" s="39" t="s">
        <v>307</v>
      </c>
    </row>
    <row r="42" spans="2:5" ht="12.75">
      <c r="B42" s="36"/>
      <c r="C42" s="45"/>
      <c r="D42" s="35" t="s">
        <v>7</v>
      </c>
      <c r="E42" s="44"/>
    </row>
    <row r="43" spans="2:5" ht="12.75">
      <c r="B43" s="36">
        <v>12.1</v>
      </c>
      <c r="C43" s="39" t="s">
        <v>413</v>
      </c>
      <c r="D43" s="41" t="s">
        <v>7</v>
      </c>
      <c r="E43" s="39" t="s">
        <v>308</v>
      </c>
    </row>
    <row r="44" spans="2:5" ht="12.75">
      <c r="B44" s="36">
        <v>12.2</v>
      </c>
      <c r="C44" s="39" t="s">
        <v>414</v>
      </c>
      <c r="D44" s="41" t="s">
        <v>415</v>
      </c>
      <c r="E44" s="39" t="s">
        <v>309</v>
      </c>
    </row>
    <row r="45" spans="2:5" ht="12.75">
      <c r="B45" s="36"/>
      <c r="C45" s="36"/>
      <c r="D45" s="38" t="s">
        <v>416</v>
      </c>
      <c r="E45" s="36"/>
    </row>
    <row r="46" spans="2:5" ht="12.75">
      <c r="B46" s="36">
        <v>13.1</v>
      </c>
      <c r="C46" s="36" t="s">
        <v>417</v>
      </c>
      <c r="D46" s="44" t="s">
        <v>450</v>
      </c>
      <c r="E46" s="36" t="s">
        <v>310</v>
      </c>
    </row>
    <row r="47" spans="2:5" ht="12.75">
      <c r="B47" s="57" t="s">
        <v>493</v>
      </c>
      <c r="C47" s="56" t="s">
        <v>492</v>
      </c>
      <c r="D47" s="44" t="s">
        <v>418</v>
      </c>
      <c r="E47" s="56" t="s">
        <v>505</v>
      </c>
    </row>
    <row r="48" spans="2:5" ht="12.75">
      <c r="B48" s="57" t="s">
        <v>494</v>
      </c>
      <c r="C48" s="56" t="s">
        <v>495</v>
      </c>
      <c r="D48" s="58" t="s">
        <v>496</v>
      </c>
      <c r="E48" s="56" t="s">
        <v>506</v>
      </c>
    </row>
    <row r="49" spans="2:5" ht="12.75">
      <c r="B49" s="36">
        <v>14</v>
      </c>
      <c r="C49" s="36" t="s">
        <v>419</v>
      </c>
      <c r="D49" s="35" t="s">
        <v>420</v>
      </c>
      <c r="E49" s="36" t="s">
        <v>311</v>
      </c>
    </row>
    <row r="50" spans="2:5" ht="12.75">
      <c r="B50" s="36">
        <v>15</v>
      </c>
      <c r="C50" s="36" t="s">
        <v>421</v>
      </c>
      <c r="D50" s="35" t="s">
        <v>422</v>
      </c>
      <c r="E50" s="36" t="s">
        <v>312</v>
      </c>
    </row>
    <row r="51" spans="2:5" ht="12.75">
      <c r="B51" s="36"/>
      <c r="C51" s="36"/>
      <c r="D51" s="38" t="s">
        <v>423</v>
      </c>
      <c r="E51" s="36"/>
    </row>
    <row r="52" spans="2:5" ht="12.75">
      <c r="B52" s="36">
        <v>16.100000000000001</v>
      </c>
      <c r="C52" s="36" t="s">
        <v>424</v>
      </c>
      <c r="D52" s="37" t="s">
        <v>425</v>
      </c>
      <c r="E52" s="36" t="s">
        <v>313</v>
      </c>
    </row>
    <row r="53" spans="2:5" ht="25.5">
      <c r="B53" s="36">
        <v>16.2</v>
      </c>
      <c r="C53" s="36" t="s">
        <v>426</v>
      </c>
      <c r="D53" s="46" t="s">
        <v>427</v>
      </c>
      <c r="E53" s="36" t="s">
        <v>314</v>
      </c>
    </row>
    <row r="54" spans="2:5" ht="12.75">
      <c r="B54" s="36">
        <v>16.3</v>
      </c>
      <c r="C54" s="36" t="s">
        <v>428</v>
      </c>
      <c r="D54" s="37" t="s">
        <v>451</v>
      </c>
      <c r="E54" s="36" t="s">
        <v>315</v>
      </c>
    </row>
    <row r="55" spans="2:5" ht="12.75">
      <c r="B55" s="36">
        <v>16.399999999999999</v>
      </c>
      <c r="C55" s="36" t="s">
        <v>429</v>
      </c>
      <c r="D55" s="37" t="s">
        <v>452</v>
      </c>
      <c r="E55" s="36" t="s">
        <v>316</v>
      </c>
    </row>
    <row r="56" spans="2:5" ht="12.75">
      <c r="B56" s="39" t="s">
        <v>430</v>
      </c>
      <c r="C56" s="39" t="s">
        <v>431</v>
      </c>
      <c r="D56" s="43" t="s">
        <v>8</v>
      </c>
      <c r="E56" s="39" t="s">
        <v>317</v>
      </c>
    </row>
    <row r="57" spans="2:5" ht="12.75">
      <c r="B57" s="36">
        <v>16.5</v>
      </c>
      <c r="C57" s="36" t="s">
        <v>432</v>
      </c>
      <c r="D57" s="37" t="s">
        <v>433</v>
      </c>
      <c r="E57" s="36" t="s">
        <v>318</v>
      </c>
    </row>
    <row r="58" spans="2:5" ht="12.75">
      <c r="B58" s="36">
        <v>16.600000000000001</v>
      </c>
      <c r="C58" s="36" t="s">
        <v>434</v>
      </c>
      <c r="D58" s="37" t="s">
        <v>435</v>
      </c>
      <c r="E58" s="36" t="s">
        <v>319</v>
      </c>
    </row>
    <row r="59" spans="2:5" ht="12.75">
      <c r="B59" s="36">
        <v>16.7</v>
      </c>
      <c r="C59" s="36" t="s">
        <v>436</v>
      </c>
      <c r="D59" s="43" t="s">
        <v>437</v>
      </c>
      <c r="E59" s="36" t="s">
        <v>320</v>
      </c>
    </row>
    <row r="60" spans="2:5" ht="12.75">
      <c r="B60" s="39"/>
      <c r="C60" s="39"/>
      <c r="D60" s="42" t="s">
        <v>438</v>
      </c>
      <c r="E60" s="39"/>
    </row>
    <row r="61" spans="2:5" ht="12.75">
      <c r="B61" s="39">
        <v>17.100000000000001</v>
      </c>
      <c r="C61" s="39" t="s">
        <v>439</v>
      </c>
      <c r="D61" s="41" t="s">
        <v>440</v>
      </c>
      <c r="E61" s="39" t="s">
        <v>321</v>
      </c>
    </row>
    <row r="62" spans="2:5" ht="25.5">
      <c r="B62" s="39">
        <v>17.2</v>
      </c>
      <c r="C62" s="39" t="s">
        <v>441</v>
      </c>
      <c r="D62" s="26" t="s">
        <v>453</v>
      </c>
      <c r="E62" s="39" t="s">
        <v>322</v>
      </c>
    </row>
    <row r="63" spans="2:5" ht="12.75">
      <c r="B63" s="39">
        <v>17.3</v>
      </c>
      <c r="C63" s="39" t="s">
        <v>442</v>
      </c>
      <c r="D63" s="41" t="s">
        <v>454</v>
      </c>
      <c r="E63" s="39" t="s">
        <v>323</v>
      </c>
    </row>
    <row r="64" spans="2:5" ht="12.75">
      <c r="B64" s="59">
        <v>18</v>
      </c>
      <c r="C64" s="59" t="s">
        <v>443</v>
      </c>
      <c r="D64" s="60" t="s">
        <v>499</v>
      </c>
      <c r="E64" s="59" t="s">
        <v>502</v>
      </c>
    </row>
    <row r="65" spans="1:5" ht="12.75">
      <c r="B65" s="59">
        <v>18.100000000000001</v>
      </c>
      <c r="C65" s="59" t="s">
        <v>497</v>
      </c>
      <c r="D65" s="60" t="s">
        <v>500</v>
      </c>
      <c r="E65" s="59" t="s">
        <v>503</v>
      </c>
    </row>
    <row r="66" spans="1:5" ht="12.75">
      <c r="B66" s="59">
        <v>18.2</v>
      </c>
      <c r="C66" s="59" t="s">
        <v>498</v>
      </c>
      <c r="D66" s="60" t="s">
        <v>501</v>
      </c>
      <c r="E66" s="59" t="s">
        <v>504</v>
      </c>
    </row>
    <row r="67" spans="1:5" ht="12.75">
      <c r="B67" s="49">
        <v>19</v>
      </c>
      <c r="C67" s="49" t="s">
        <v>444</v>
      </c>
      <c r="D67" s="50" t="s">
        <v>445</v>
      </c>
      <c r="E67" s="49" t="s">
        <v>324</v>
      </c>
    </row>
    <row r="68" spans="1:5" ht="12.75">
      <c r="A68" s="6"/>
      <c r="B68" s="6"/>
      <c r="D68" s="48"/>
    </row>
  </sheetData>
  <mergeCells count="1">
    <mergeCell ref="B9:D9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59" orientation="portrait" cellComments="asDisplayed" r:id="rId1"/>
  <headerFooter>
    <oddHeader>&amp;CBG
Приложение I</oddHeader>
    <oddFooter>&amp;C&amp;P</oddFooter>
  </headerFooter>
  <ignoredErrors>
    <ignoredError sqref="B13:B15" numberStoredAsText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6" tint="0.39997558519241921"/>
    <pageSetUpPr fitToPage="1"/>
  </sheetPr>
  <dimension ref="A1:H54"/>
  <sheetViews>
    <sheetView showGridLines="0" tabSelected="1" zoomScaleNormal="100" zoomScaleSheetLayoutView="80" workbookViewId="0">
      <selection activeCell="B2" sqref="B2"/>
    </sheetView>
  </sheetViews>
  <sheetFormatPr defaultColWidth="9.140625" defaultRowHeight="12.75"/>
  <cols>
    <col min="1" max="1" width="2.7109375" style="159" customWidth="1"/>
    <col min="2" max="2" width="12.28515625" style="5" customWidth="1"/>
    <col min="3" max="3" width="70.28515625" style="1" customWidth="1"/>
    <col min="4" max="4" width="40.42578125" style="3" customWidth="1"/>
    <col min="5" max="5" width="12.85546875" style="3" customWidth="1"/>
    <col min="6" max="6" width="17.140625" style="4" customWidth="1"/>
    <col min="7" max="7" width="2.42578125" style="1" customWidth="1"/>
    <col min="8" max="16384" width="9.140625" style="1"/>
  </cols>
  <sheetData>
    <row r="1" spans="1:8" s="74" customFormat="1" ht="12">
      <c r="A1" s="159" t="s">
        <v>283</v>
      </c>
      <c r="B1" s="193" t="s">
        <v>595</v>
      </c>
      <c r="C1" s="194"/>
      <c r="D1" s="194"/>
      <c r="E1" s="83"/>
      <c r="F1" s="84"/>
    </row>
    <row r="2" spans="1:8" s="74" customFormat="1" ht="12">
      <c r="A2" s="159"/>
      <c r="B2" s="85" t="s">
        <v>70</v>
      </c>
      <c r="C2" s="65" t="str">
        <f>Index!C2</f>
        <v>TEXI9545</v>
      </c>
      <c r="D2" s="66" t="str">
        <f>Index!D2</f>
        <v xml:space="preserve">ТЕКСИМ БАНК АД </v>
      </c>
      <c r="E2" s="83"/>
      <c r="F2" s="84"/>
    </row>
    <row r="3" spans="1:8" s="74" customFormat="1" ht="24">
      <c r="A3" s="159"/>
      <c r="B3" s="85" t="s">
        <v>71</v>
      </c>
      <c r="C3" s="68">
        <f>Index!C3</f>
        <v>46022</v>
      </c>
      <c r="D3" s="69"/>
      <c r="E3" s="83"/>
      <c r="F3" s="84"/>
    </row>
    <row r="4" spans="1:8" s="74" customFormat="1" ht="24">
      <c r="A4" s="159"/>
      <c r="B4" s="85" t="s">
        <v>72</v>
      </c>
      <c r="C4" s="70" t="str">
        <f>Index!C4</f>
        <v>индивидуална</v>
      </c>
      <c r="D4" s="69"/>
      <c r="E4" s="83"/>
      <c r="F4" s="84"/>
    </row>
    <row r="5" spans="1:8" s="74" customFormat="1" ht="24">
      <c r="A5" s="159"/>
      <c r="B5" s="86" t="s">
        <v>73</v>
      </c>
      <c r="C5" s="72" t="s">
        <v>74</v>
      </c>
      <c r="D5" s="75" t="s">
        <v>75</v>
      </c>
      <c r="E5" s="76" t="s">
        <v>325</v>
      </c>
      <c r="F5" s="78"/>
    </row>
    <row r="6" spans="1:8" ht="32.25" customHeight="1">
      <c r="B6" s="221" t="s">
        <v>78</v>
      </c>
      <c r="C6" s="222"/>
      <c r="D6" s="222"/>
      <c r="E6" s="222"/>
    </row>
    <row r="7" spans="1:8" s="160" customFormat="1" ht="11.25">
      <c r="A7" s="159">
        <v>6</v>
      </c>
      <c r="B7" s="172"/>
      <c r="D7" s="161"/>
      <c r="E7" s="161"/>
      <c r="F7" s="172" t="s">
        <v>596</v>
      </c>
    </row>
    <row r="8" spans="1:8">
      <c r="B8" s="223" t="s">
        <v>79</v>
      </c>
      <c r="C8" s="222"/>
    </row>
    <row r="9" spans="1:8">
      <c r="B9" s="174"/>
      <c r="C9" s="173"/>
    </row>
    <row r="10" spans="1:8">
      <c r="B10" s="174"/>
      <c r="C10" s="173"/>
    </row>
    <row r="12" spans="1:8" ht="25.5">
      <c r="B12" s="175"/>
      <c r="C12" s="191"/>
      <c r="D12" s="183" t="s">
        <v>67</v>
      </c>
      <c r="E12" s="55" t="s">
        <v>80</v>
      </c>
      <c r="F12" s="186" t="s">
        <v>81</v>
      </c>
    </row>
    <row r="13" spans="1:8" ht="38.25">
      <c r="B13" s="176"/>
      <c r="C13" s="21"/>
      <c r="D13" s="184"/>
      <c r="E13" s="22"/>
      <c r="F13" s="89" t="s">
        <v>326</v>
      </c>
    </row>
    <row r="14" spans="1:8">
      <c r="B14" s="177"/>
      <c r="C14" s="23"/>
      <c r="D14" s="185"/>
      <c r="E14" s="24"/>
      <c r="F14" s="90" t="s">
        <v>457</v>
      </c>
    </row>
    <row r="15" spans="1:8" ht="25.5" customHeight="1">
      <c r="A15" s="159" t="s">
        <v>510</v>
      </c>
      <c r="B15" s="203" t="s">
        <v>457</v>
      </c>
      <c r="C15" s="91" t="s">
        <v>82</v>
      </c>
      <c r="D15" s="92" t="s">
        <v>83</v>
      </c>
      <c r="E15" s="93"/>
      <c r="F15" s="196">
        <f>SUM(F16:F18)</f>
        <v>290492</v>
      </c>
      <c r="H15" s="204"/>
    </row>
    <row r="16" spans="1:8" ht="25.5" customHeight="1">
      <c r="A16" s="159" t="s">
        <v>511</v>
      </c>
      <c r="B16" s="197" t="s">
        <v>458</v>
      </c>
      <c r="C16" s="94" t="s">
        <v>84</v>
      </c>
      <c r="D16" s="95" t="s">
        <v>280</v>
      </c>
      <c r="E16" s="93"/>
      <c r="F16" s="198">
        <v>63626</v>
      </c>
      <c r="H16" s="204"/>
    </row>
    <row r="17" spans="1:8" ht="25.5" customHeight="1">
      <c r="A17" s="159" t="s">
        <v>512</v>
      </c>
      <c r="B17" s="199" t="s">
        <v>459</v>
      </c>
      <c r="C17" s="96" t="s">
        <v>85</v>
      </c>
      <c r="D17" s="97" t="s">
        <v>281</v>
      </c>
      <c r="E17" s="98"/>
      <c r="F17" s="205">
        <v>191182</v>
      </c>
      <c r="H17" s="204"/>
    </row>
    <row r="18" spans="1:8" ht="25.5" customHeight="1">
      <c r="A18" s="159" t="s">
        <v>513</v>
      </c>
      <c r="B18" s="199" t="s">
        <v>460</v>
      </c>
      <c r="C18" s="96" t="s">
        <v>86</v>
      </c>
      <c r="D18" s="97" t="s">
        <v>282</v>
      </c>
      <c r="E18" s="99">
        <v>5</v>
      </c>
      <c r="F18" s="206">
        <v>35684</v>
      </c>
      <c r="H18" s="204"/>
    </row>
    <row r="19" spans="1:8" ht="25.5" customHeight="1">
      <c r="A19" s="159" t="s">
        <v>514</v>
      </c>
      <c r="B19" s="197" t="s">
        <v>461</v>
      </c>
      <c r="C19" s="100" t="s">
        <v>87</v>
      </c>
      <c r="D19" s="97" t="s">
        <v>88</v>
      </c>
      <c r="E19" s="101"/>
      <c r="F19" s="200">
        <f>SUM(F20:F23)</f>
        <v>32421</v>
      </c>
      <c r="H19" s="204"/>
    </row>
    <row r="20" spans="1:8" ht="25.5" customHeight="1">
      <c r="A20" s="159" t="s">
        <v>515</v>
      </c>
      <c r="B20" s="197" t="s">
        <v>462</v>
      </c>
      <c r="C20" s="102" t="s">
        <v>89</v>
      </c>
      <c r="D20" s="97" t="s">
        <v>88</v>
      </c>
      <c r="E20" s="101">
        <v>10</v>
      </c>
      <c r="F20" s="198">
        <v>0</v>
      </c>
      <c r="H20" s="204"/>
    </row>
    <row r="21" spans="1:8" ht="25.5" customHeight="1">
      <c r="A21" s="159" t="s">
        <v>516</v>
      </c>
      <c r="B21" s="197" t="s">
        <v>463</v>
      </c>
      <c r="C21" s="102" t="s">
        <v>90</v>
      </c>
      <c r="D21" s="97" t="s">
        <v>91</v>
      </c>
      <c r="E21" s="101">
        <v>4</v>
      </c>
      <c r="F21" s="198">
        <v>32421</v>
      </c>
      <c r="H21" s="204"/>
    </row>
    <row r="22" spans="1:8" ht="25.5" customHeight="1">
      <c r="A22" s="159" t="s">
        <v>517</v>
      </c>
      <c r="B22" s="197" t="s">
        <v>464</v>
      </c>
      <c r="C22" s="102" t="s">
        <v>92</v>
      </c>
      <c r="D22" s="97" t="s">
        <v>277</v>
      </c>
      <c r="E22" s="101">
        <v>4</v>
      </c>
      <c r="F22" s="198">
        <v>0</v>
      </c>
      <c r="H22" s="204"/>
    </row>
    <row r="23" spans="1:8" ht="25.5" customHeight="1">
      <c r="A23" s="159" t="s">
        <v>518</v>
      </c>
      <c r="B23" s="197" t="s">
        <v>466</v>
      </c>
      <c r="C23" s="102" t="s">
        <v>93</v>
      </c>
      <c r="D23" s="97" t="s">
        <v>278</v>
      </c>
      <c r="E23" s="101">
        <v>4</v>
      </c>
      <c r="F23" s="198">
        <v>0</v>
      </c>
      <c r="H23" s="204"/>
    </row>
    <row r="24" spans="1:8" ht="25.5" customHeight="1">
      <c r="A24" s="159" t="s">
        <v>602</v>
      </c>
      <c r="B24" s="207" t="s">
        <v>528</v>
      </c>
      <c r="C24" s="103" t="s">
        <v>11</v>
      </c>
      <c r="D24" s="97" t="s">
        <v>94</v>
      </c>
      <c r="E24" s="104">
        <v>4</v>
      </c>
      <c r="F24" s="200">
        <f>SUM(F25:F27)</f>
        <v>18882</v>
      </c>
      <c r="H24" s="204"/>
    </row>
    <row r="25" spans="1:8" ht="25.5" customHeight="1">
      <c r="A25" s="159" t="s">
        <v>603</v>
      </c>
      <c r="B25" s="207" t="s">
        <v>529</v>
      </c>
      <c r="C25" s="105" t="s">
        <v>90</v>
      </c>
      <c r="D25" s="97" t="s">
        <v>91</v>
      </c>
      <c r="E25" s="104">
        <v>4</v>
      </c>
      <c r="F25" s="198">
        <v>18882</v>
      </c>
      <c r="H25" s="204"/>
    </row>
    <row r="26" spans="1:8" ht="25.5" customHeight="1">
      <c r="A26" s="159" t="s">
        <v>604</v>
      </c>
      <c r="B26" s="207" t="s">
        <v>530</v>
      </c>
      <c r="C26" s="105" t="s">
        <v>92</v>
      </c>
      <c r="D26" s="97" t="s">
        <v>277</v>
      </c>
      <c r="E26" s="104">
        <v>4</v>
      </c>
      <c r="F26" s="198">
        <v>0</v>
      </c>
      <c r="H26" s="204"/>
    </row>
    <row r="27" spans="1:8" ht="25.5" customHeight="1">
      <c r="A27" s="159" t="s">
        <v>605</v>
      </c>
      <c r="B27" s="207" t="s">
        <v>531</v>
      </c>
      <c r="C27" s="105" t="s">
        <v>93</v>
      </c>
      <c r="D27" s="97" t="s">
        <v>278</v>
      </c>
      <c r="E27" s="104">
        <v>4</v>
      </c>
      <c r="F27" s="198">
        <v>0</v>
      </c>
      <c r="H27" s="204"/>
    </row>
    <row r="28" spans="1:8" ht="25.5" customHeight="1">
      <c r="A28" s="159" t="s">
        <v>519</v>
      </c>
      <c r="B28" s="197" t="s">
        <v>467</v>
      </c>
      <c r="C28" s="103" t="s">
        <v>95</v>
      </c>
      <c r="D28" s="97" t="s">
        <v>96</v>
      </c>
      <c r="E28" s="106">
        <v>4</v>
      </c>
      <c r="F28" s="200">
        <f>SUM(F29:F30)</f>
        <v>0</v>
      </c>
      <c r="H28" s="204"/>
    </row>
    <row r="29" spans="1:8" ht="25.5" customHeight="1">
      <c r="A29" s="159" t="s">
        <v>521</v>
      </c>
      <c r="B29" s="199" t="s">
        <v>469</v>
      </c>
      <c r="C29" s="102" t="s">
        <v>92</v>
      </c>
      <c r="D29" s="97" t="s">
        <v>277</v>
      </c>
      <c r="E29" s="106">
        <v>4</v>
      </c>
      <c r="F29" s="198">
        <v>0</v>
      </c>
      <c r="H29" s="204"/>
    </row>
    <row r="30" spans="1:8" ht="25.5" customHeight="1">
      <c r="A30" s="159" t="s">
        <v>522</v>
      </c>
      <c r="B30" s="199" t="s">
        <v>470</v>
      </c>
      <c r="C30" s="102" t="s">
        <v>93</v>
      </c>
      <c r="D30" s="97" t="s">
        <v>278</v>
      </c>
      <c r="E30" s="106">
        <v>4</v>
      </c>
      <c r="F30" s="198">
        <v>0</v>
      </c>
      <c r="H30" s="204"/>
    </row>
    <row r="31" spans="1:8" ht="25.5" customHeight="1">
      <c r="A31" s="159" t="s">
        <v>619</v>
      </c>
      <c r="B31" s="197" t="s">
        <v>532</v>
      </c>
      <c r="C31" s="103" t="s">
        <v>9</v>
      </c>
      <c r="D31" s="97" t="s">
        <v>97</v>
      </c>
      <c r="E31" s="101">
        <v>4</v>
      </c>
      <c r="F31" s="200">
        <f>SUM(F32:F34)</f>
        <v>194365</v>
      </c>
      <c r="H31" s="204"/>
    </row>
    <row r="32" spans="1:8" ht="25.5" customHeight="1">
      <c r="A32" s="159" t="s">
        <v>620</v>
      </c>
      <c r="B32" s="197" t="s">
        <v>533</v>
      </c>
      <c r="C32" s="94" t="s">
        <v>90</v>
      </c>
      <c r="D32" s="97" t="s">
        <v>91</v>
      </c>
      <c r="E32" s="101">
        <v>4</v>
      </c>
      <c r="F32" s="198">
        <v>16835</v>
      </c>
      <c r="H32" s="204"/>
    </row>
    <row r="33" spans="1:8" ht="25.5" customHeight="1">
      <c r="A33" s="159" t="s">
        <v>621</v>
      </c>
      <c r="B33" s="197" t="s">
        <v>534</v>
      </c>
      <c r="C33" s="94" t="s">
        <v>92</v>
      </c>
      <c r="D33" s="97" t="s">
        <v>277</v>
      </c>
      <c r="E33" s="101">
        <v>4</v>
      </c>
      <c r="F33" s="198">
        <v>177530</v>
      </c>
      <c r="H33" s="204"/>
    </row>
    <row r="34" spans="1:8" ht="25.5" customHeight="1">
      <c r="A34" s="159" t="s">
        <v>622</v>
      </c>
      <c r="B34" s="197" t="s">
        <v>535</v>
      </c>
      <c r="C34" s="94" t="s">
        <v>93</v>
      </c>
      <c r="D34" s="97" t="s">
        <v>278</v>
      </c>
      <c r="E34" s="101">
        <v>4</v>
      </c>
      <c r="F34" s="198">
        <v>0</v>
      </c>
      <c r="H34" s="204"/>
    </row>
    <row r="35" spans="1:8" ht="25.5" customHeight="1">
      <c r="A35" s="159" t="s">
        <v>623</v>
      </c>
      <c r="B35" s="197" t="s">
        <v>536</v>
      </c>
      <c r="C35" s="103" t="s">
        <v>12</v>
      </c>
      <c r="D35" s="97" t="s">
        <v>98</v>
      </c>
      <c r="E35" s="101">
        <v>4</v>
      </c>
      <c r="F35" s="200">
        <f>SUM(F36:F37)</f>
        <v>358817</v>
      </c>
      <c r="H35" s="204"/>
    </row>
    <row r="36" spans="1:8" ht="25.5" customHeight="1">
      <c r="A36" s="159" t="s">
        <v>624</v>
      </c>
      <c r="B36" s="197" t="s">
        <v>537</v>
      </c>
      <c r="C36" s="94" t="s">
        <v>92</v>
      </c>
      <c r="D36" s="97" t="s">
        <v>277</v>
      </c>
      <c r="E36" s="101">
        <v>4</v>
      </c>
      <c r="F36" s="198">
        <v>57380</v>
      </c>
      <c r="H36" s="204"/>
    </row>
    <row r="37" spans="1:8" ht="25.5" customHeight="1">
      <c r="A37" s="159" t="s">
        <v>625</v>
      </c>
      <c r="B37" s="197" t="s">
        <v>538</v>
      </c>
      <c r="C37" s="94" t="s">
        <v>93</v>
      </c>
      <c r="D37" s="97" t="s">
        <v>278</v>
      </c>
      <c r="E37" s="101">
        <v>4</v>
      </c>
      <c r="F37" s="198">
        <v>301437</v>
      </c>
      <c r="H37" s="204"/>
    </row>
    <row r="38" spans="1:8" ht="25.5" customHeight="1">
      <c r="A38" s="159" t="s">
        <v>637</v>
      </c>
      <c r="B38" s="197" t="s">
        <v>481</v>
      </c>
      <c r="C38" s="103" t="s">
        <v>99</v>
      </c>
      <c r="D38" s="97" t="s">
        <v>279</v>
      </c>
      <c r="E38" s="101">
        <v>11</v>
      </c>
      <c r="F38" s="200">
        <v>0</v>
      </c>
      <c r="H38" s="204"/>
    </row>
    <row r="39" spans="1:8" ht="25.5" customHeight="1">
      <c r="A39" s="159" t="s">
        <v>638</v>
      </c>
      <c r="B39" s="197" t="s">
        <v>482</v>
      </c>
      <c r="C39" s="100" t="s">
        <v>100</v>
      </c>
      <c r="D39" s="97" t="s">
        <v>101</v>
      </c>
      <c r="E39" s="101"/>
      <c r="F39" s="200">
        <v>0</v>
      </c>
      <c r="H39" s="204"/>
    </row>
    <row r="40" spans="1:8" ht="25.5" customHeight="1">
      <c r="A40" s="159" t="s">
        <v>635</v>
      </c>
      <c r="B40" s="197" t="s">
        <v>483</v>
      </c>
      <c r="C40" s="100" t="s">
        <v>327</v>
      </c>
      <c r="D40" s="97" t="s">
        <v>328</v>
      </c>
      <c r="E40" s="101">
        <v>40</v>
      </c>
      <c r="F40" s="200">
        <v>4821</v>
      </c>
      <c r="H40" s="204"/>
    </row>
    <row r="41" spans="1:8" ht="25.5" customHeight="1">
      <c r="A41" s="159" t="s">
        <v>632</v>
      </c>
      <c r="B41" s="197" t="s">
        <v>484</v>
      </c>
      <c r="C41" s="103" t="s">
        <v>102</v>
      </c>
      <c r="D41" s="107"/>
      <c r="E41" s="101"/>
      <c r="F41" s="200">
        <f>SUM(F42:F43)</f>
        <v>32554</v>
      </c>
      <c r="H41" s="204"/>
    </row>
    <row r="42" spans="1:8" ht="25.5" customHeight="1">
      <c r="A42" s="159" t="s">
        <v>633</v>
      </c>
      <c r="B42" s="197" t="s">
        <v>485</v>
      </c>
      <c r="C42" s="94" t="s">
        <v>103</v>
      </c>
      <c r="D42" s="97" t="s">
        <v>507</v>
      </c>
      <c r="E42" s="101" t="s">
        <v>104</v>
      </c>
      <c r="F42" s="198">
        <v>25389</v>
      </c>
      <c r="H42" s="204"/>
    </row>
    <row r="43" spans="1:8" ht="25.5" customHeight="1">
      <c r="A43" s="159" t="s">
        <v>634</v>
      </c>
      <c r="B43" s="197" t="s">
        <v>486</v>
      </c>
      <c r="C43" s="94" t="s">
        <v>105</v>
      </c>
      <c r="D43" s="97" t="s">
        <v>508</v>
      </c>
      <c r="E43" s="101" t="s">
        <v>104</v>
      </c>
      <c r="F43" s="198">
        <v>7165</v>
      </c>
      <c r="H43" s="204"/>
    </row>
    <row r="44" spans="1:8" ht="25.5" customHeight="1">
      <c r="A44" s="159" t="s">
        <v>639</v>
      </c>
      <c r="B44" s="197" t="s">
        <v>487</v>
      </c>
      <c r="C44" s="103" t="s">
        <v>106</v>
      </c>
      <c r="D44" s="97" t="s">
        <v>107</v>
      </c>
      <c r="E44" s="101"/>
      <c r="F44" s="200">
        <f>SUM(F45:F46)</f>
        <v>3137</v>
      </c>
      <c r="H44" s="204"/>
    </row>
    <row r="45" spans="1:8" ht="25.5" customHeight="1">
      <c r="A45" s="159" t="s">
        <v>640</v>
      </c>
      <c r="B45" s="197" t="s">
        <v>488</v>
      </c>
      <c r="C45" s="94" t="s">
        <v>69</v>
      </c>
      <c r="D45" s="97" t="s">
        <v>108</v>
      </c>
      <c r="E45" s="108"/>
      <c r="F45" s="198">
        <v>0</v>
      </c>
      <c r="H45" s="204"/>
    </row>
    <row r="46" spans="1:8" ht="25.5" customHeight="1">
      <c r="A46" s="159" t="s">
        <v>641</v>
      </c>
      <c r="B46" s="197" t="s">
        <v>489</v>
      </c>
      <c r="C46" s="94" t="s">
        <v>109</v>
      </c>
      <c r="D46" s="97" t="s">
        <v>509</v>
      </c>
      <c r="E46" s="101" t="s">
        <v>104</v>
      </c>
      <c r="F46" s="198">
        <v>3137</v>
      </c>
      <c r="H46" s="204"/>
    </row>
    <row r="47" spans="1:8" ht="25.5" customHeight="1">
      <c r="A47" s="159" t="s">
        <v>642</v>
      </c>
      <c r="B47" s="197" t="s">
        <v>490</v>
      </c>
      <c r="C47" s="103" t="s">
        <v>110</v>
      </c>
      <c r="D47" s="97" t="s">
        <v>111</v>
      </c>
      <c r="E47" s="101"/>
      <c r="F47" s="200">
        <f>SUM(F48:F49)</f>
        <v>1195</v>
      </c>
      <c r="H47" s="204"/>
    </row>
    <row r="48" spans="1:8" ht="25.5" customHeight="1">
      <c r="A48" s="159" t="s">
        <v>643</v>
      </c>
      <c r="B48" s="197" t="s">
        <v>491</v>
      </c>
      <c r="C48" s="94" t="s">
        <v>112</v>
      </c>
      <c r="D48" s="97" t="s">
        <v>113</v>
      </c>
      <c r="E48" s="101"/>
      <c r="F48" s="198">
        <v>603</v>
      </c>
      <c r="H48" s="204"/>
    </row>
    <row r="49" spans="1:8" ht="25.5" customHeight="1">
      <c r="A49" s="159" t="s">
        <v>644</v>
      </c>
      <c r="B49" s="197" t="s">
        <v>539</v>
      </c>
      <c r="C49" s="94" t="s">
        <v>114</v>
      </c>
      <c r="D49" s="97" t="s">
        <v>115</v>
      </c>
      <c r="E49" s="101"/>
      <c r="F49" s="198">
        <v>592</v>
      </c>
      <c r="H49" s="204"/>
    </row>
    <row r="50" spans="1:8" ht="25.5" customHeight="1">
      <c r="A50" s="159" t="s">
        <v>645</v>
      </c>
      <c r="B50" s="197" t="s">
        <v>540</v>
      </c>
      <c r="C50" s="103" t="s">
        <v>116</v>
      </c>
      <c r="D50" s="97" t="s">
        <v>41</v>
      </c>
      <c r="E50" s="101"/>
      <c r="F50" s="208">
        <v>16004</v>
      </c>
      <c r="H50" s="204"/>
    </row>
    <row r="51" spans="1:8" ht="25.5" customHeight="1">
      <c r="A51" s="159" t="s">
        <v>647</v>
      </c>
      <c r="B51" s="199" t="s">
        <v>541</v>
      </c>
      <c r="C51" s="109" t="s">
        <v>117</v>
      </c>
      <c r="D51" s="97" t="s">
        <v>42</v>
      </c>
      <c r="E51" s="101"/>
      <c r="F51" s="200">
        <v>0</v>
      </c>
      <c r="H51" s="204"/>
    </row>
    <row r="52" spans="1:8" ht="25.5" customHeight="1">
      <c r="A52" s="159" t="s">
        <v>648</v>
      </c>
      <c r="B52" s="187" t="s">
        <v>542</v>
      </c>
      <c r="C52" s="110" t="s">
        <v>118</v>
      </c>
      <c r="D52" s="111" t="s">
        <v>119</v>
      </c>
      <c r="E52" s="112"/>
      <c r="F52" s="202">
        <f>F15+F19+F24+F28+F31+F35+F38+F39+F40+F41+F44+F47+F50+F51</f>
        <v>952688</v>
      </c>
      <c r="H52" s="204"/>
    </row>
    <row r="54" spans="1:8">
      <c r="F54" s="209"/>
    </row>
  </sheetData>
  <mergeCells count="2">
    <mergeCell ref="B6:E6"/>
    <mergeCell ref="B8:C8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1" orientation="portrait" cellComments="asDisplayed" r:id="rId1"/>
  <headerFooter>
    <oddHeader>&amp;CBG
Приложение III</oddHeader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theme="6" tint="0.39997558519241921"/>
    <pageSetUpPr fitToPage="1"/>
  </sheetPr>
  <dimension ref="A1:F45"/>
  <sheetViews>
    <sheetView showGridLines="0" topLeftCell="A26" zoomScaleNormal="100" zoomScaleSheetLayoutView="80" workbookViewId="0">
      <selection activeCell="F44" sqref="F44"/>
    </sheetView>
  </sheetViews>
  <sheetFormatPr defaultColWidth="9.140625" defaultRowHeight="12.75"/>
  <cols>
    <col min="1" max="1" width="2.7109375" style="159" customWidth="1"/>
    <col min="2" max="2" width="12.28515625" style="5" customWidth="1"/>
    <col min="3" max="3" width="70.28515625" style="1" customWidth="1"/>
    <col min="4" max="4" width="40.42578125" style="1" customWidth="1"/>
    <col min="5" max="5" width="12.85546875" style="18" customWidth="1"/>
    <col min="6" max="6" width="17.140625" style="1" customWidth="1"/>
    <col min="7" max="7" width="3.5703125" style="1" customWidth="1"/>
    <col min="8" max="16384" width="9.140625" style="1"/>
  </cols>
  <sheetData>
    <row r="1" spans="1:6" s="74" customFormat="1" ht="12">
      <c r="A1" s="159" t="s">
        <v>284</v>
      </c>
      <c r="B1" s="193" t="s">
        <v>595</v>
      </c>
      <c r="C1" s="194"/>
      <c r="D1" s="194"/>
      <c r="E1" s="82"/>
    </row>
    <row r="2" spans="1:6" s="74" customFormat="1" ht="12">
      <c r="A2" s="159"/>
      <c r="B2" s="85" t="s">
        <v>70</v>
      </c>
      <c r="C2" s="65" t="str">
        <f>Index!C2</f>
        <v>TEXI9545</v>
      </c>
      <c r="D2" s="66" t="str">
        <f>Index!D2</f>
        <v xml:space="preserve">ТЕКСИМ БАНК АД </v>
      </c>
      <c r="E2" s="82"/>
    </row>
    <row r="3" spans="1:6" s="74" customFormat="1" ht="24">
      <c r="A3" s="159"/>
      <c r="B3" s="85" t="s">
        <v>71</v>
      </c>
      <c r="C3" s="68">
        <f>Index!C3</f>
        <v>46022</v>
      </c>
      <c r="D3" s="69"/>
      <c r="E3" s="82"/>
    </row>
    <row r="4" spans="1:6" s="74" customFormat="1" ht="24">
      <c r="A4" s="159"/>
      <c r="B4" s="85" t="s">
        <v>72</v>
      </c>
      <c r="C4" s="70" t="str">
        <f>Index!C4</f>
        <v>индивидуална</v>
      </c>
      <c r="D4" s="69"/>
      <c r="E4" s="82"/>
    </row>
    <row r="5" spans="1:6" s="74" customFormat="1" ht="24">
      <c r="A5" s="159"/>
      <c r="B5" s="86" t="s">
        <v>73</v>
      </c>
      <c r="C5" s="72" t="s">
        <v>74</v>
      </c>
      <c r="D5" s="75" t="s">
        <v>75</v>
      </c>
      <c r="E5" s="76" t="s">
        <v>76</v>
      </c>
      <c r="F5" s="77" t="s">
        <v>77</v>
      </c>
    </row>
    <row r="6" spans="1:6" ht="32.25" customHeight="1">
      <c r="B6" s="221" t="s">
        <v>351</v>
      </c>
      <c r="C6" s="222"/>
      <c r="D6" s="19"/>
    </row>
    <row r="7" spans="1:6" s="160" customFormat="1" ht="11.25">
      <c r="A7" s="159">
        <v>6</v>
      </c>
      <c r="B7" s="170"/>
      <c r="E7" s="171"/>
      <c r="F7" s="160" t="s">
        <v>596</v>
      </c>
    </row>
    <row r="8" spans="1:6">
      <c r="B8" s="230" t="s">
        <v>120</v>
      </c>
      <c r="C8" s="222"/>
    </row>
    <row r="9" spans="1:6">
      <c r="B9" s="178"/>
      <c r="C9" s="173"/>
    </row>
    <row r="10" spans="1:6">
      <c r="B10" s="178"/>
      <c r="C10" s="173"/>
    </row>
    <row r="11" spans="1:6">
      <c r="C11" s="178"/>
    </row>
    <row r="12" spans="1:6" ht="25.5">
      <c r="B12" s="227"/>
      <c r="C12" s="224"/>
      <c r="D12" s="183" t="s">
        <v>67</v>
      </c>
      <c r="E12" s="55" t="s">
        <v>80</v>
      </c>
      <c r="F12" s="188" t="s">
        <v>81</v>
      </c>
    </row>
    <row r="13" spans="1:6" ht="38.25">
      <c r="B13" s="228"/>
      <c r="C13" s="225"/>
      <c r="D13" s="184"/>
      <c r="E13" s="31"/>
      <c r="F13" s="89" t="s">
        <v>326</v>
      </c>
    </row>
    <row r="14" spans="1:6" ht="13.15" customHeight="1">
      <c r="B14" s="229"/>
      <c r="C14" s="226"/>
      <c r="D14" s="185"/>
      <c r="E14" s="30"/>
      <c r="F14" s="187" t="s">
        <v>457</v>
      </c>
    </row>
    <row r="15" spans="1:6" ht="25.5" customHeight="1">
      <c r="A15" s="159" t="s">
        <v>510</v>
      </c>
      <c r="B15" s="195" t="s">
        <v>457</v>
      </c>
      <c r="C15" s="121" t="s">
        <v>68</v>
      </c>
      <c r="D15" s="95" t="s">
        <v>121</v>
      </c>
      <c r="E15" s="93">
        <v>8</v>
      </c>
      <c r="F15" s="196">
        <f>SUM(F16:F20)</f>
        <v>0</v>
      </c>
    </row>
    <row r="16" spans="1:6" ht="25.5" customHeight="1">
      <c r="A16" s="159" t="s">
        <v>511</v>
      </c>
      <c r="B16" s="197" t="s">
        <v>458</v>
      </c>
      <c r="C16" s="102" t="s">
        <v>89</v>
      </c>
      <c r="D16" s="97" t="s">
        <v>122</v>
      </c>
      <c r="E16" s="101">
        <v>10</v>
      </c>
      <c r="F16" s="198">
        <v>0</v>
      </c>
    </row>
    <row r="17" spans="1:6" ht="25.5" customHeight="1">
      <c r="A17" s="159" t="s">
        <v>512</v>
      </c>
      <c r="B17" s="197" t="s">
        <v>459</v>
      </c>
      <c r="C17" s="102" t="s">
        <v>123</v>
      </c>
      <c r="D17" s="97" t="s">
        <v>124</v>
      </c>
      <c r="E17" s="101">
        <v>8</v>
      </c>
      <c r="F17" s="198">
        <v>0</v>
      </c>
    </row>
    <row r="18" spans="1:6" ht="25.5" customHeight="1">
      <c r="A18" s="159" t="s">
        <v>513</v>
      </c>
      <c r="B18" s="199" t="s">
        <v>460</v>
      </c>
      <c r="C18" s="102" t="s">
        <v>125</v>
      </c>
      <c r="D18" s="97" t="s">
        <v>31</v>
      </c>
      <c r="E18" s="101">
        <v>8</v>
      </c>
      <c r="F18" s="198">
        <v>0</v>
      </c>
    </row>
    <row r="19" spans="1:6" ht="25.5" customHeight="1">
      <c r="A19" s="159" t="s">
        <v>514</v>
      </c>
      <c r="B19" s="197" t="s">
        <v>461</v>
      </c>
      <c r="C19" s="102" t="s">
        <v>126</v>
      </c>
      <c r="D19" s="97" t="s">
        <v>32</v>
      </c>
      <c r="E19" s="101">
        <v>8</v>
      </c>
      <c r="F19" s="198">
        <v>0</v>
      </c>
    </row>
    <row r="20" spans="1:6" ht="25.5" customHeight="1">
      <c r="A20" s="159" t="s">
        <v>515</v>
      </c>
      <c r="B20" s="197" t="s">
        <v>462</v>
      </c>
      <c r="C20" s="102" t="s">
        <v>127</v>
      </c>
      <c r="D20" s="97" t="s">
        <v>33</v>
      </c>
      <c r="E20" s="101">
        <v>8</v>
      </c>
      <c r="F20" s="198">
        <v>0</v>
      </c>
    </row>
    <row r="21" spans="1:6" ht="25.5" customHeight="1">
      <c r="A21" s="159" t="s">
        <v>516</v>
      </c>
      <c r="B21" s="126" t="s">
        <v>463</v>
      </c>
      <c r="C21" s="100" t="s">
        <v>128</v>
      </c>
      <c r="D21" s="97" t="s">
        <v>129</v>
      </c>
      <c r="E21" s="101">
        <v>8</v>
      </c>
      <c r="F21" s="200">
        <f>SUM(F22:F24)</f>
        <v>0</v>
      </c>
    </row>
    <row r="22" spans="1:6" ht="25.5" customHeight="1">
      <c r="A22" s="159" t="s">
        <v>517</v>
      </c>
      <c r="B22" s="126" t="s">
        <v>464</v>
      </c>
      <c r="C22" s="102" t="s">
        <v>125</v>
      </c>
      <c r="D22" s="97" t="s">
        <v>31</v>
      </c>
      <c r="E22" s="101">
        <v>8</v>
      </c>
      <c r="F22" s="198">
        <v>0</v>
      </c>
    </row>
    <row r="23" spans="1:6" ht="25.5" customHeight="1">
      <c r="A23" s="159" t="s">
        <v>518</v>
      </c>
      <c r="B23" s="126" t="s">
        <v>466</v>
      </c>
      <c r="C23" s="102" t="s">
        <v>126</v>
      </c>
      <c r="D23" s="97" t="s">
        <v>32</v>
      </c>
      <c r="E23" s="101">
        <v>8</v>
      </c>
      <c r="F23" s="198">
        <v>0</v>
      </c>
    </row>
    <row r="24" spans="1:6" ht="25.5" customHeight="1">
      <c r="A24" s="159" t="s">
        <v>519</v>
      </c>
      <c r="B24" s="197" t="s">
        <v>467</v>
      </c>
      <c r="C24" s="102" t="s">
        <v>127</v>
      </c>
      <c r="D24" s="97" t="s">
        <v>33</v>
      </c>
      <c r="E24" s="101">
        <v>8</v>
      </c>
      <c r="F24" s="198">
        <v>0</v>
      </c>
    </row>
    <row r="25" spans="1:6" ht="25.5" customHeight="1">
      <c r="A25" s="159" t="s">
        <v>520</v>
      </c>
      <c r="B25" s="197" t="s">
        <v>468</v>
      </c>
      <c r="C25" s="100" t="s">
        <v>329</v>
      </c>
      <c r="D25" s="97" t="s">
        <v>130</v>
      </c>
      <c r="E25" s="101">
        <v>8</v>
      </c>
      <c r="F25" s="200">
        <f>SUM(F26:F28)</f>
        <v>852786</v>
      </c>
    </row>
    <row r="26" spans="1:6" ht="25.5" customHeight="1">
      <c r="A26" s="159" t="s">
        <v>521</v>
      </c>
      <c r="B26" s="197" t="s">
        <v>469</v>
      </c>
      <c r="C26" s="102" t="s">
        <v>125</v>
      </c>
      <c r="D26" s="97" t="s">
        <v>31</v>
      </c>
      <c r="E26" s="101">
        <v>8</v>
      </c>
      <c r="F26" s="198">
        <v>847741</v>
      </c>
    </row>
    <row r="27" spans="1:6" ht="25.5" customHeight="1">
      <c r="A27" s="159" t="s">
        <v>522</v>
      </c>
      <c r="B27" s="197" t="s">
        <v>470</v>
      </c>
      <c r="C27" s="102" t="s">
        <v>126</v>
      </c>
      <c r="D27" s="97" t="s">
        <v>32</v>
      </c>
      <c r="E27" s="101">
        <v>8</v>
      </c>
      <c r="F27" s="198">
        <v>0</v>
      </c>
    </row>
    <row r="28" spans="1:6" ht="25.5" customHeight="1">
      <c r="A28" s="159" t="s">
        <v>523</v>
      </c>
      <c r="B28" s="197" t="s">
        <v>471</v>
      </c>
      <c r="C28" s="102" t="s">
        <v>127</v>
      </c>
      <c r="D28" s="97" t="s">
        <v>33</v>
      </c>
      <c r="E28" s="101">
        <v>8</v>
      </c>
      <c r="F28" s="198">
        <v>5045</v>
      </c>
    </row>
    <row r="29" spans="1:6" ht="25.5" customHeight="1">
      <c r="A29" s="159" t="s">
        <v>524</v>
      </c>
      <c r="B29" s="197" t="s">
        <v>472</v>
      </c>
      <c r="C29" s="100" t="s">
        <v>99</v>
      </c>
      <c r="D29" s="97" t="s">
        <v>34</v>
      </c>
      <c r="E29" s="106">
        <v>11</v>
      </c>
      <c r="F29" s="200">
        <v>0</v>
      </c>
    </row>
    <row r="30" spans="1:6" ht="25.5" customHeight="1">
      <c r="A30" s="159" t="s">
        <v>606</v>
      </c>
      <c r="B30" s="197" t="s">
        <v>473</v>
      </c>
      <c r="C30" s="100" t="s">
        <v>100</v>
      </c>
      <c r="D30" s="97" t="s">
        <v>131</v>
      </c>
      <c r="E30" s="106"/>
      <c r="F30" s="200">
        <v>0</v>
      </c>
    </row>
    <row r="31" spans="1:6" ht="25.5" customHeight="1">
      <c r="A31" s="159" t="s">
        <v>607</v>
      </c>
      <c r="B31" s="197" t="s">
        <v>474</v>
      </c>
      <c r="C31" s="124" t="s">
        <v>132</v>
      </c>
      <c r="D31" s="97" t="s">
        <v>133</v>
      </c>
      <c r="E31" s="101">
        <v>43</v>
      </c>
      <c r="F31" s="200">
        <f>SUM(F32:F37)</f>
        <v>786</v>
      </c>
    </row>
    <row r="32" spans="1:6" ht="25.5" customHeight="1">
      <c r="A32" s="159" t="s">
        <v>608</v>
      </c>
      <c r="B32" s="197" t="s">
        <v>475</v>
      </c>
      <c r="C32" s="94" t="s">
        <v>134</v>
      </c>
      <c r="D32" s="97" t="s">
        <v>35</v>
      </c>
      <c r="E32" s="101">
        <v>43</v>
      </c>
      <c r="F32" s="198">
        <v>718</v>
      </c>
    </row>
    <row r="33" spans="1:6" ht="25.5" customHeight="1">
      <c r="A33" s="159" t="s">
        <v>609</v>
      </c>
      <c r="B33" s="197" t="s">
        <v>476</v>
      </c>
      <c r="C33" s="94" t="s">
        <v>135</v>
      </c>
      <c r="D33" s="97" t="s">
        <v>36</v>
      </c>
      <c r="E33" s="101">
        <v>43</v>
      </c>
      <c r="F33" s="198">
        <v>0</v>
      </c>
    </row>
    <row r="34" spans="1:6" ht="25.5" customHeight="1">
      <c r="A34" s="159" t="s">
        <v>626</v>
      </c>
      <c r="B34" s="197" t="s">
        <v>477</v>
      </c>
      <c r="C34" s="94" t="s">
        <v>136</v>
      </c>
      <c r="D34" s="97" t="s">
        <v>137</v>
      </c>
      <c r="E34" s="101">
        <v>43</v>
      </c>
      <c r="F34" s="198">
        <v>0</v>
      </c>
    </row>
    <row r="35" spans="1:6" ht="25.5" customHeight="1">
      <c r="A35" s="159" t="s">
        <v>627</v>
      </c>
      <c r="B35" s="197" t="s">
        <v>478</v>
      </c>
      <c r="C35" s="94" t="s">
        <v>138</v>
      </c>
      <c r="D35" s="97" t="s">
        <v>139</v>
      </c>
      <c r="E35" s="101">
        <v>43</v>
      </c>
      <c r="F35" s="198">
        <v>0</v>
      </c>
    </row>
    <row r="36" spans="1:6" ht="25.5" customHeight="1">
      <c r="A36" s="159" t="s">
        <v>628</v>
      </c>
      <c r="B36" s="197" t="s">
        <v>479</v>
      </c>
      <c r="C36" s="94" t="s">
        <v>140</v>
      </c>
      <c r="D36" s="97" t="s">
        <v>37</v>
      </c>
      <c r="E36" s="101" t="s">
        <v>141</v>
      </c>
      <c r="F36" s="198">
        <v>68</v>
      </c>
    </row>
    <row r="37" spans="1:6" ht="25.5" customHeight="1">
      <c r="A37" s="159" t="s">
        <v>629</v>
      </c>
      <c r="B37" s="197" t="s">
        <v>480</v>
      </c>
      <c r="C37" s="94" t="s">
        <v>142</v>
      </c>
      <c r="D37" s="97" t="s">
        <v>143</v>
      </c>
      <c r="E37" s="101">
        <v>43</v>
      </c>
      <c r="F37" s="198">
        <v>0</v>
      </c>
    </row>
    <row r="38" spans="1:6" ht="25.5" customHeight="1">
      <c r="A38" s="159" t="s">
        <v>637</v>
      </c>
      <c r="B38" s="197" t="s">
        <v>481</v>
      </c>
      <c r="C38" s="124" t="s">
        <v>144</v>
      </c>
      <c r="D38" s="97" t="s">
        <v>111</v>
      </c>
      <c r="E38" s="101"/>
      <c r="F38" s="200">
        <f>SUM(F39:F40)</f>
        <v>2199</v>
      </c>
    </row>
    <row r="39" spans="1:6" ht="25.5" customHeight="1">
      <c r="A39" s="159" t="s">
        <v>638</v>
      </c>
      <c r="B39" s="197" t="s">
        <v>482</v>
      </c>
      <c r="C39" s="123" t="s">
        <v>145</v>
      </c>
      <c r="D39" s="97" t="s">
        <v>113</v>
      </c>
      <c r="E39" s="101"/>
      <c r="F39" s="198">
        <v>113</v>
      </c>
    </row>
    <row r="40" spans="1:6" ht="25.5" customHeight="1">
      <c r="A40" s="159" t="s">
        <v>635</v>
      </c>
      <c r="B40" s="197" t="s">
        <v>483</v>
      </c>
      <c r="C40" s="157" t="s">
        <v>146</v>
      </c>
      <c r="D40" s="97" t="s">
        <v>147</v>
      </c>
      <c r="E40" s="101"/>
      <c r="F40" s="198">
        <v>2086</v>
      </c>
    </row>
    <row r="41" spans="1:6" ht="25.5" customHeight="1">
      <c r="A41" s="159" t="s">
        <v>632</v>
      </c>
      <c r="B41" s="197" t="s">
        <v>484</v>
      </c>
      <c r="C41" s="100" t="s">
        <v>330</v>
      </c>
      <c r="D41" s="97" t="s">
        <v>38</v>
      </c>
      <c r="E41" s="101"/>
      <c r="F41" s="200">
        <v>0</v>
      </c>
    </row>
    <row r="42" spans="1:6" ht="25.5" customHeight="1">
      <c r="A42" s="159" t="s">
        <v>633</v>
      </c>
      <c r="B42" s="197" t="s">
        <v>485</v>
      </c>
      <c r="C42" s="109" t="s">
        <v>148</v>
      </c>
      <c r="D42" s="97" t="s">
        <v>39</v>
      </c>
      <c r="E42" s="104"/>
      <c r="F42" s="201">
        <v>1893</v>
      </c>
    </row>
    <row r="43" spans="1:6" ht="25.5" customHeight="1">
      <c r="A43" s="159" t="s">
        <v>634</v>
      </c>
      <c r="B43" s="199" t="s">
        <v>486</v>
      </c>
      <c r="C43" s="158" t="s">
        <v>149</v>
      </c>
      <c r="D43" s="125" t="s">
        <v>40</v>
      </c>
      <c r="E43" s="104"/>
      <c r="F43" s="201">
        <v>0</v>
      </c>
    </row>
    <row r="44" spans="1:6" ht="25.5" customHeight="1">
      <c r="A44" s="159" t="s">
        <v>639</v>
      </c>
      <c r="B44" s="187" t="s">
        <v>487</v>
      </c>
      <c r="C44" s="130" t="s">
        <v>150</v>
      </c>
      <c r="D44" s="111" t="s">
        <v>151</v>
      </c>
      <c r="E44" s="112"/>
      <c r="F44" s="202">
        <f>F15+F21+F25+F29+F30+F31+F38+F41+F42+F43</f>
        <v>857664</v>
      </c>
    </row>
    <row r="45" spans="1:6">
      <c r="B45" s="20"/>
    </row>
  </sheetData>
  <mergeCells count="4">
    <mergeCell ref="C12:C14"/>
    <mergeCell ref="B12:B14"/>
    <mergeCell ref="B8:C8"/>
    <mergeCell ref="B6:C6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6" orientation="portrait" cellComments="asDisplayed" r:id="rId1"/>
  <headerFooter>
    <oddHeader>&amp;CBG
Приложение III</oddHeader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tabColor theme="6" tint="0.39997558519241921"/>
    <pageSetUpPr fitToPage="1"/>
  </sheetPr>
  <dimension ref="A1:F55"/>
  <sheetViews>
    <sheetView showGridLines="0" topLeftCell="A41" zoomScaleNormal="100" zoomScaleSheetLayoutView="80" workbookViewId="0">
      <selection activeCell="F54" sqref="F54"/>
    </sheetView>
  </sheetViews>
  <sheetFormatPr defaultColWidth="9.140625" defaultRowHeight="12.75"/>
  <cols>
    <col min="1" max="1" width="2.7109375" style="159" customWidth="1"/>
    <col min="2" max="2" width="12.28515625" style="5" customWidth="1"/>
    <col min="3" max="3" width="70.28515625" style="181" customWidth="1"/>
    <col min="4" max="4" width="40.42578125" style="1" customWidth="1"/>
    <col min="5" max="5" width="12.85546875" style="1" customWidth="1"/>
    <col min="6" max="6" width="17.140625" style="1" customWidth="1"/>
    <col min="7" max="7" width="4" style="1" customWidth="1"/>
    <col min="8" max="16384" width="9.140625" style="1"/>
  </cols>
  <sheetData>
    <row r="1" spans="1:6" s="74" customFormat="1" ht="12">
      <c r="A1" s="159" t="s">
        <v>285</v>
      </c>
      <c r="B1" s="193" t="s">
        <v>595</v>
      </c>
      <c r="C1" s="194"/>
      <c r="D1" s="194"/>
    </row>
    <row r="2" spans="1:6" s="74" customFormat="1" ht="12">
      <c r="A2" s="159"/>
      <c r="B2" s="85" t="s">
        <v>70</v>
      </c>
      <c r="C2" s="65" t="str">
        <f>Index!C2</f>
        <v>TEXI9545</v>
      </c>
      <c r="D2" s="66" t="str">
        <f>Index!D2</f>
        <v xml:space="preserve">ТЕКСИМ БАНК АД </v>
      </c>
    </row>
    <row r="3" spans="1:6" s="74" customFormat="1" ht="24">
      <c r="A3" s="159"/>
      <c r="B3" s="85" t="s">
        <v>71</v>
      </c>
      <c r="C3" s="68">
        <f>Index!C3</f>
        <v>46022</v>
      </c>
      <c r="D3" s="69"/>
    </row>
    <row r="4" spans="1:6" s="74" customFormat="1" ht="24">
      <c r="A4" s="159"/>
      <c r="B4" s="85" t="s">
        <v>72</v>
      </c>
      <c r="C4" s="70" t="str">
        <f>Index!C4</f>
        <v>индивидуална</v>
      </c>
      <c r="D4" s="69"/>
    </row>
    <row r="5" spans="1:6" s="74" customFormat="1" ht="24">
      <c r="A5" s="159"/>
      <c r="B5" s="86" t="s">
        <v>73</v>
      </c>
      <c r="C5" s="72" t="s">
        <v>74</v>
      </c>
      <c r="D5" s="75" t="s">
        <v>75</v>
      </c>
      <c r="E5" s="76" t="s">
        <v>76</v>
      </c>
      <c r="F5" s="77" t="s">
        <v>77</v>
      </c>
    </row>
    <row r="6" spans="1:6" ht="32.25" customHeight="1">
      <c r="B6" s="231" t="s">
        <v>351</v>
      </c>
      <c r="C6" s="232"/>
    </row>
    <row r="7" spans="1:6" s="160" customFormat="1" ht="11.25">
      <c r="A7" s="159">
        <v>6</v>
      </c>
      <c r="B7" s="167"/>
      <c r="C7" s="168"/>
      <c r="D7" s="169"/>
      <c r="E7" s="169"/>
      <c r="F7" s="160" t="s">
        <v>596</v>
      </c>
    </row>
    <row r="8" spans="1:6">
      <c r="B8" s="233" t="s">
        <v>152</v>
      </c>
      <c r="C8" s="234"/>
      <c r="D8" s="2"/>
      <c r="E8" s="2"/>
    </row>
    <row r="9" spans="1:6">
      <c r="B9" s="180"/>
      <c r="D9" s="2"/>
      <c r="E9" s="2"/>
    </row>
    <row r="10" spans="1:6">
      <c r="B10" s="180"/>
      <c r="D10" s="2"/>
      <c r="E10" s="2"/>
    </row>
    <row r="11" spans="1:6">
      <c r="C11" s="29"/>
      <c r="D11" s="14"/>
      <c r="E11" s="2"/>
    </row>
    <row r="12" spans="1:6" ht="55.5" customHeight="1">
      <c r="B12" s="15"/>
      <c r="C12" s="192"/>
      <c r="D12" s="183" t="s">
        <v>67</v>
      </c>
      <c r="E12" s="55" t="s">
        <v>80</v>
      </c>
      <c r="F12" s="188" t="s">
        <v>81</v>
      </c>
    </row>
    <row r="13" spans="1:6" ht="17.45" customHeight="1">
      <c r="B13" s="16"/>
      <c r="C13" s="27"/>
      <c r="D13" s="185"/>
      <c r="E13" s="30"/>
      <c r="F13" s="90" t="s">
        <v>457</v>
      </c>
    </row>
    <row r="14" spans="1:6" ht="25.5" customHeight="1">
      <c r="A14" s="159" t="s">
        <v>510</v>
      </c>
      <c r="B14" s="203" t="s">
        <v>457</v>
      </c>
      <c r="C14" s="127" t="s">
        <v>153</v>
      </c>
      <c r="D14" s="150" t="s">
        <v>154</v>
      </c>
      <c r="E14" s="151">
        <v>46</v>
      </c>
      <c r="F14" s="196">
        <f>SUM(F15:F16)</f>
        <v>43795</v>
      </c>
    </row>
    <row r="15" spans="1:6" ht="25.5" customHeight="1">
      <c r="A15" s="159" t="s">
        <v>511</v>
      </c>
      <c r="B15" s="197" t="s">
        <v>458</v>
      </c>
      <c r="C15" s="94" t="s">
        <v>155</v>
      </c>
      <c r="D15" s="97" t="s">
        <v>156</v>
      </c>
      <c r="E15" s="93"/>
      <c r="F15" s="210">
        <v>43795</v>
      </c>
    </row>
    <row r="16" spans="1:6" ht="25.5" customHeight="1">
      <c r="A16" s="159" t="s">
        <v>512</v>
      </c>
      <c r="B16" s="197" t="s">
        <v>459</v>
      </c>
      <c r="C16" s="94" t="s">
        <v>157</v>
      </c>
      <c r="D16" s="97" t="s">
        <v>15</v>
      </c>
      <c r="E16" s="101"/>
      <c r="F16" s="198">
        <v>0</v>
      </c>
    </row>
    <row r="17" spans="1:6" ht="25.5" customHeight="1">
      <c r="A17" s="159" t="s">
        <v>513</v>
      </c>
      <c r="B17" s="199" t="s">
        <v>460</v>
      </c>
      <c r="C17" s="124" t="s">
        <v>158</v>
      </c>
      <c r="D17" s="97" t="s">
        <v>159</v>
      </c>
      <c r="E17" s="101">
        <v>46</v>
      </c>
      <c r="F17" s="200">
        <v>27172</v>
      </c>
    </row>
    <row r="18" spans="1:6" ht="25.5" customHeight="1">
      <c r="A18" s="159" t="s">
        <v>514</v>
      </c>
      <c r="B18" s="197" t="s">
        <v>461</v>
      </c>
      <c r="C18" s="124" t="s">
        <v>352</v>
      </c>
      <c r="D18" s="97" t="s">
        <v>16</v>
      </c>
      <c r="E18" s="106">
        <v>46</v>
      </c>
      <c r="F18" s="200">
        <f>SUM(F19:F20)</f>
        <v>0</v>
      </c>
    </row>
    <row r="19" spans="1:6" ht="25.5" customHeight="1">
      <c r="A19" s="159" t="s">
        <v>515</v>
      </c>
      <c r="B19" s="126" t="s">
        <v>462</v>
      </c>
      <c r="C19" s="102" t="s">
        <v>160</v>
      </c>
      <c r="D19" s="97" t="s">
        <v>17</v>
      </c>
      <c r="E19" s="106"/>
      <c r="F19" s="198">
        <v>0</v>
      </c>
    </row>
    <row r="20" spans="1:6" ht="25.5" customHeight="1">
      <c r="A20" s="159" t="s">
        <v>516</v>
      </c>
      <c r="B20" s="126" t="s">
        <v>463</v>
      </c>
      <c r="C20" s="102" t="s">
        <v>161</v>
      </c>
      <c r="D20" s="97" t="s">
        <v>18</v>
      </c>
      <c r="E20" s="106"/>
      <c r="F20" s="198">
        <v>0</v>
      </c>
    </row>
    <row r="21" spans="1:6" ht="25.5" customHeight="1">
      <c r="A21" s="159" t="s">
        <v>517</v>
      </c>
      <c r="B21" s="197" t="s">
        <v>464</v>
      </c>
      <c r="C21" s="100" t="s">
        <v>162</v>
      </c>
      <c r="D21" s="97" t="s">
        <v>19</v>
      </c>
      <c r="E21" s="106"/>
      <c r="F21" s="200">
        <v>0</v>
      </c>
    </row>
    <row r="22" spans="1:6" ht="25.5" customHeight="1">
      <c r="A22" s="159" t="s">
        <v>518</v>
      </c>
      <c r="B22" s="197" t="s">
        <v>466</v>
      </c>
      <c r="C22" s="124" t="s">
        <v>163</v>
      </c>
      <c r="D22" s="97" t="s">
        <v>164</v>
      </c>
      <c r="E22" s="101">
        <v>46</v>
      </c>
      <c r="F22" s="200">
        <f>F23+F34</f>
        <v>12408</v>
      </c>
    </row>
    <row r="23" spans="1:6" ht="25.5" customHeight="1">
      <c r="A23" s="159" t="s">
        <v>601</v>
      </c>
      <c r="B23" s="126" t="s">
        <v>543</v>
      </c>
      <c r="C23" s="94" t="s">
        <v>165</v>
      </c>
      <c r="D23" s="97" t="s">
        <v>166</v>
      </c>
      <c r="E23" s="101"/>
      <c r="F23" s="198">
        <f>SUM(F24:F33)</f>
        <v>12965</v>
      </c>
    </row>
    <row r="24" spans="1:6" ht="25.5" customHeight="1">
      <c r="A24" s="159" t="s">
        <v>519</v>
      </c>
      <c r="B24" s="197" t="s">
        <v>467</v>
      </c>
      <c r="C24" s="128" t="s">
        <v>102</v>
      </c>
      <c r="D24" s="97" t="s">
        <v>167</v>
      </c>
      <c r="E24" s="101"/>
      <c r="F24" s="198">
        <v>11568</v>
      </c>
    </row>
    <row r="25" spans="1:6" ht="25.5" customHeight="1">
      <c r="A25" s="159" t="s">
        <v>520</v>
      </c>
      <c r="B25" s="197" t="s">
        <v>468</v>
      </c>
      <c r="C25" s="128" t="s">
        <v>106</v>
      </c>
      <c r="D25" s="97" t="s">
        <v>168</v>
      </c>
      <c r="E25" s="101"/>
      <c r="F25" s="198">
        <v>0</v>
      </c>
    </row>
    <row r="26" spans="1:6" ht="25.5" customHeight="1">
      <c r="A26" s="159" t="s">
        <v>521</v>
      </c>
      <c r="B26" s="197" t="s">
        <v>469</v>
      </c>
      <c r="C26" s="128" t="s">
        <v>169</v>
      </c>
      <c r="D26" s="118" t="s">
        <v>170</v>
      </c>
      <c r="E26" s="106"/>
      <c r="F26" s="198">
        <v>-257</v>
      </c>
    </row>
    <row r="27" spans="1:6" ht="25.5" customHeight="1">
      <c r="A27" s="159" t="s">
        <v>614</v>
      </c>
      <c r="B27" s="197" t="s">
        <v>544</v>
      </c>
      <c r="C27" s="131" t="s">
        <v>117</v>
      </c>
      <c r="D27" s="97" t="s">
        <v>171</v>
      </c>
      <c r="E27" s="101"/>
      <c r="F27" s="198">
        <v>0</v>
      </c>
    </row>
    <row r="28" spans="1:6" ht="25.5" customHeight="1">
      <c r="A28" s="159" t="s">
        <v>615</v>
      </c>
      <c r="B28" s="197" t="s">
        <v>545</v>
      </c>
      <c r="C28" s="131" t="s">
        <v>353</v>
      </c>
      <c r="D28" s="118" t="s">
        <v>331</v>
      </c>
      <c r="E28" s="101"/>
      <c r="F28" s="198">
        <v>0</v>
      </c>
    </row>
    <row r="29" spans="1:6" ht="25.5" customHeight="1">
      <c r="A29" s="159" t="s">
        <v>641</v>
      </c>
      <c r="B29" s="197" t="s">
        <v>489</v>
      </c>
      <c r="C29" s="131" t="s">
        <v>172</v>
      </c>
      <c r="D29" s="97" t="s">
        <v>20</v>
      </c>
      <c r="E29" s="152"/>
      <c r="F29" s="198">
        <v>1654</v>
      </c>
    </row>
    <row r="30" spans="1:6" ht="25.5" customHeight="1">
      <c r="A30" s="159" t="s">
        <v>642</v>
      </c>
      <c r="B30" s="197" t="s">
        <v>490</v>
      </c>
      <c r="C30" s="131" t="s">
        <v>173</v>
      </c>
      <c r="D30" s="97" t="s">
        <v>21</v>
      </c>
      <c r="E30" s="152"/>
      <c r="F30" s="198">
        <v>0</v>
      </c>
    </row>
    <row r="31" spans="1:6" ht="25.5" customHeight="1">
      <c r="A31" s="159" t="s">
        <v>643</v>
      </c>
      <c r="B31" s="211" t="s">
        <v>491</v>
      </c>
      <c r="C31" s="153" t="s">
        <v>65</v>
      </c>
      <c r="D31" s="97" t="s">
        <v>22</v>
      </c>
      <c r="E31" s="152"/>
      <c r="F31" s="198">
        <v>0</v>
      </c>
    </row>
    <row r="32" spans="1:6" ht="25.5" customHeight="1">
      <c r="A32" s="159" t="s">
        <v>644</v>
      </c>
      <c r="B32" s="211" t="s">
        <v>539</v>
      </c>
      <c r="C32" s="153" t="s">
        <v>66</v>
      </c>
      <c r="D32" s="97" t="s">
        <v>354</v>
      </c>
      <c r="E32" s="152"/>
      <c r="F32" s="198">
        <v>0</v>
      </c>
    </row>
    <row r="33" spans="1:6" ht="25.5" customHeight="1">
      <c r="A33" s="159" t="s">
        <v>645</v>
      </c>
      <c r="B33" s="197" t="s">
        <v>540</v>
      </c>
      <c r="C33" s="131" t="s">
        <v>174</v>
      </c>
      <c r="D33" s="97" t="s">
        <v>355</v>
      </c>
      <c r="E33" s="152"/>
      <c r="F33" s="198">
        <v>0</v>
      </c>
    </row>
    <row r="34" spans="1:6" ht="25.5" customHeight="1">
      <c r="A34" s="159" t="s">
        <v>616</v>
      </c>
      <c r="B34" s="197" t="s">
        <v>546</v>
      </c>
      <c r="C34" s="94" t="s">
        <v>175</v>
      </c>
      <c r="D34" s="118" t="s">
        <v>332</v>
      </c>
      <c r="E34" s="101"/>
      <c r="F34" s="198">
        <f>SUM(F35:F41)</f>
        <v>-557</v>
      </c>
    </row>
    <row r="35" spans="1:6" ht="25.5" customHeight="1">
      <c r="A35" s="159" t="s">
        <v>522</v>
      </c>
      <c r="B35" s="197" t="s">
        <v>470</v>
      </c>
      <c r="C35" s="131" t="s">
        <v>176</v>
      </c>
      <c r="D35" s="97" t="s">
        <v>23</v>
      </c>
      <c r="E35" s="101"/>
      <c r="F35" s="198">
        <v>0</v>
      </c>
    </row>
    <row r="36" spans="1:6" ht="25.5" customHeight="1">
      <c r="A36" s="159" t="s">
        <v>523</v>
      </c>
      <c r="B36" s="197" t="s">
        <v>471</v>
      </c>
      <c r="C36" s="131" t="s">
        <v>177</v>
      </c>
      <c r="D36" s="97" t="s">
        <v>178</v>
      </c>
      <c r="E36" s="101"/>
      <c r="F36" s="198">
        <v>0</v>
      </c>
    </row>
    <row r="37" spans="1:6" ht="25.5" customHeight="1">
      <c r="A37" s="159" t="s">
        <v>524</v>
      </c>
      <c r="B37" s="197" t="s">
        <v>472</v>
      </c>
      <c r="C37" s="131" t="s">
        <v>179</v>
      </c>
      <c r="D37" s="97" t="s">
        <v>24</v>
      </c>
      <c r="E37" s="101"/>
      <c r="F37" s="198">
        <v>0</v>
      </c>
    </row>
    <row r="38" spans="1:6" ht="25.5" customHeight="1">
      <c r="A38" s="159" t="s">
        <v>617</v>
      </c>
      <c r="B38" s="197" t="s">
        <v>547</v>
      </c>
      <c r="C38" s="131" t="s">
        <v>180</v>
      </c>
      <c r="D38" s="97" t="s">
        <v>25</v>
      </c>
      <c r="E38" s="101"/>
      <c r="F38" s="198">
        <v>-557</v>
      </c>
    </row>
    <row r="39" spans="1:6" ht="25.5" customHeight="1">
      <c r="A39" s="159" t="s">
        <v>618</v>
      </c>
      <c r="B39" s="197" t="s">
        <v>548</v>
      </c>
      <c r="C39" s="131" t="s">
        <v>181</v>
      </c>
      <c r="D39" s="118" t="s">
        <v>26</v>
      </c>
      <c r="E39" s="152"/>
      <c r="F39" s="198">
        <v>0</v>
      </c>
    </row>
    <row r="40" spans="1:6" ht="25.5" customHeight="1">
      <c r="A40" s="159" t="s">
        <v>607</v>
      </c>
      <c r="B40" s="197" t="s">
        <v>474</v>
      </c>
      <c r="C40" s="131" t="s">
        <v>117</v>
      </c>
      <c r="D40" s="97" t="s">
        <v>171</v>
      </c>
      <c r="E40" s="101"/>
      <c r="F40" s="198">
        <v>0</v>
      </c>
    </row>
    <row r="41" spans="1:6" ht="25.5" customHeight="1">
      <c r="A41" s="159" t="s">
        <v>608</v>
      </c>
      <c r="B41" s="197" t="s">
        <v>475</v>
      </c>
      <c r="C41" s="131" t="s">
        <v>10</v>
      </c>
      <c r="D41" s="118" t="s">
        <v>331</v>
      </c>
      <c r="E41" s="101"/>
      <c r="F41" s="198">
        <v>0</v>
      </c>
    </row>
    <row r="42" spans="1:6" ht="25.5" customHeight="1">
      <c r="A42" s="159" t="s">
        <v>609</v>
      </c>
      <c r="B42" s="197" t="s">
        <v>476</v>
      </c>
      <c r="C42" s="103" t="s">
        <v>182</v>
      </c>
      <c r="D42" s="97" t="s">
        <v>183</v>
      </c>
      <c r="E42" s="154"/>
      <c r="F42" s="196">
        <v>894</v>
      </c>
    </row>
    <row r="43" spans="1:6" ht="25.5" customHeight="1">
      <c r="A43" s="159" t="s">
        <v>626</v>
      </c>
      <c r="B43" s="197" t="s">
        <v>477</v>
      </c>
      <c r="C43" s="103" t="s">
        <v>184</v>
      </c>
      <c r="D43" s="95" t="s">
        <v>27</v>
      </c>
      <c r="E43" s="154"/>
      <c r="F43" s="200">
        <v>0</v>
      </c>
    </row>
    <row r="44" spans="1:6" ht="25.5" customHeight="1">
      <c r="A44" s="159" t="s">
        <v>627</v>
      </c>
      <c r="B44" s="197" t="s">
        <v>478</v>
      </c>
      <c r="C44" s="124" t="s">
        <v>185</v>
      </c>
      <c r="D44" s="97" t="s">
        <v>186</v>
      </c>
      <c r="E44" s="101"/>
      <c r="F44" s="200">
        <f>SUM(F45:F46)</f>
        <v>8084</v>
      </c>
    </row>
    <row r="45" spans="1:6" ht="25.5" customHeight="1">
      <c r="A45" s="159" t="s">
        <v>628</v>
      </c>
      <c r="B45" s="197" t="s">
        <v>479</v>
      </c>
      <c r="C45" s="94" t="s">
        <v>187</v>
      </c>
      <c r="D45" s="97" t="s">
        <v>28</v>
      </c>
      <c r="E45" s="101"/>
      <c r="F45" s="198">
        <v>0</v>
      </c>
    </row>
    <row r="46" spans="1:6" ht="25.5" customHeight="1">
      <c r="A46" s="159" t="s">
        <v>629</v>
      </c>
      <c r="B46" s="197" t="s">
        <v>480</v>
      </c>
      <c r="C46" s="94" t="s">
        <v>188</v>
      </c>
      <c r="D46" s="97" t="s">
        <v>29</v>
      </c>
      <c r="E46" s="101"/>
      <c r="F46" s="198">
        <v>8084</v>
      </c>
    </row>
    <row r="47" spans="1:6" ht="25.5" customHeight="1">
      <c r="A47" s="159" t="s">
        <v>637</v>
      </c>
      <c r="B47" s="197" t="s">
        <v>481</v>
      </c>
      <c r="C47" s="124" t="s">
        <v>189</v>
      </c>
      <c r="D47" s="97" t="s">
        <v>30</v>
      </c>
      <c r="E47" s="106">
        <v>46</v>
      </c>
      <c r="F47" s="200">
        <v>0</v>
      </c>
    </row>
    <row r="48" spans="1:6" ht="25.5" customHeight="1">
      <c r="A48" s="159" t="s">
        <v>638</v>
      </c>
      <c r="B48" s="197" t="s">
        <v>482</v>
      </c>
      <c r="C48" s="124" t="s">
        <v>190</v>
      </c>
      <c r="D48" s="97" t="s">
        <v>191</v>
      </c>
      <c r="E48" s="101">
        <v>2</v>
      </c>
      <c r="F48" s="200">
        <v>2671</v>
      </c>
    </row>
    <row r="49" spans="1:6" ht="25.5" customHeight="1">
      <c r="A49" s="159" t="s">
        <v>635</v>
      </c>
      <c r="B49" s="197" t="s">
        <v>483</v>
      </c>
      <c r="C49" s="124" t="s">
        <v>192</v>
      </c>
      <c r="D49" s="97" t="s">
        <v>193</v>
      </c>
      <c r="E49" s="101"/>
      <c r="F49" s="200">
        <v>0</v>
      </c>
    </row>
    <row r="50" spans="1:6" ht="25.5" customHeight="1">
      <c r="A50" s="159" t="s">
        <v>632</v>
      </c>
      <c r="B50" s="197" t="s">
        <v>484</v>
      </c>
      <c r="C50" s="124" t="s">
        <v>194</v>
      </c>
      <c r="D50" s="97" t="s">
        <v>195</v>
      </c>
      <c r="E50" s="101"/>
      <c r="F50" s="200">
        <f>SUM(F51:F52)</f>
        <v>0</v>
      </c>
    </row>
    <row r="51" spans="1:6" ht="25.5" customHeight="1">
      <c r="A51" s="159" t="s">
        <v>633</v>
      </c>
      <c r="B51" s="197" t="s">
        <v>485</v>
      </c>
      <c r="C51" s="123" t="s">
        <v>163</v>
      </c>
      <c r="D51" s="97" t="s">
        <v>164</v>
      </c>
      <c r="E51" s="101">
        <v>46</v>
      </c>
      <c r="F51" s="198">
        <v>0</v>
      </c>
    </row>
    <row r="52" spans="1:6" ht="25.5" customHeight="1">
      <c r="A52" s="159" t="s">
        <v>634</v>
      </c>
      <c r="B52" s="197" t="s">
        <v>486</v>
      </c>
      <c r="C52" s="155" t="s">
        <v>196</v>
      </c>
      <c r="D52" s="119"/>
      <c r="E52" s="146">
        <v>46</v>
      </c>
      <c r="F52" s="212">
        <v>0</v>
      </c>
    </row>
    <row r="53" spans="1:6" ht="25.5" customHeight="1">
      <c r="A53" s="159" t="s">
        <v>639</v>
      </c>
      <c r="B53" s="187" t="s">
        <v>487</v>
      </c>
      <c r="C53" s="156" t="s">
        <v>197</v>
      </c>
      <c r="D53" s="111" t="s">
        <v>198</v>
      </c>
      <c r="E53" s="112">
        <v>46</v>
      </c>
      <c r="F53" s="202">
        <f>F14+F17+F18+F21+F22+F42+F43+F44+F47+F48+F49+F50</f>
        <v>95024</v>
      </c>
    </row>
    <row r="54" spans="1:6" ht="25.5" customHeight="1">
      <c r="A54" s="159" t="s">
        <v>640</v>
      </c>
      <c r="B54" s="187" t="s">
        <v>488</v>
      </c>
      <c r="C54" s="110" t="s">
        <v>199</v>
      </c>
      <c r="D54" s="111" t="s">
        <v>200</v>
      </c>
      <c r="E54" s="112"/>
      <c r="F54" s="202">
        <f>'F_01.02'!F44+F53</f>
        <v>952688</v>
      </c>
    </row>
    <row r="55" spans="1:6">
      <c r="B55" s="17"/>
    </row>
  </sheetData>
  <mergeCells count="2">
    <mergeCell ref="B6:C6"/>
    <mergeCell ref="B8:C8"/>
  </mergeCells>
  <phoneticPr fontId="37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57" orientation="portrait" cellComments="asDisplayed" r:id="rId1"/>
  <headerFooter>
    <oddHeader>&amp;CBG
Приложение III</oddHeader>
    <oddFooter>&amp;C&amp;P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notEqual" id="{566E06AF-80E7-49BE-AC97-3FA2B86C7B4F}">
            <xm:f>'F_01.01'!$F$52</xm:f>
            <x14:dxf>
              <font>
                <color rgb="FFFF0000"/>
              </font>
            </x14:dxf>
          </x14:cfRule>
          <xm:sqref>F54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theme="6" tint="0.39997558519241921"/>
    <pageSetUpPr fitToPage="1"/>
  </sheetPr>
  <dimension ref="A1:J90"/>
  <sheetViews>
    <sheetView showGridLines="0" topLeftCell="A82" zoomScaleNormal="100" zoomScaleSheetLayoutView="100" workbookViewId="0">
      <selection activeCell="F89" sqref="F89"/>
    </sheetView>
  </sheetViews>
  <sheetFormatPr defaultColWidth="9.140625" defaultRowHeight="12.75"/>
  <cols>
    <col min="1" max="1" width="2.7109375" style="159" customWidth="1"/>
    <col min="2" max="2" width="12.28515625" style="5" customWidth="1"/>
    <col min="3" max="3" width="70.28515625" style="182" customWidth="1"/>
    <col min="4" max="4" width="40.42578125" style="7" customWidth="1"/>
    <col min="5" max="5" width="12.85546875" style="5" customWidth="1"/>
    <col min="6" max="6" width="17.140625" style="7" customWidth="1"/>
    <col min="7" max="7" width="1.85546875" style="182" customWidth="1"/>
    <col min="8" max="9" width="9.140625" style="182" customWidth="1"/>
    <col min="10" max="16384" width="9.140625" style="182"/>
  </cols>
  <sheetData>
    <row r="1" spans="1:10" s="81" customFormat="1" ht="12">
      <c r="A1" s="159" t="s">
        <v>685</v>
      </c>
      <c r="B1" s="193" t="s">
        <v>595</v>
      </c>
      <c r="C1" s="194"/>
      <c r="D1" s="194"/>
      <c r="E1" s="79"/>
      <c r="F1" s="80"/>
    </row>
    <row r="2" spans="1:10" s="81" customFormat="1" ht="12">
      <c r="A2" s="159"/>
      <c r="B2" s="85" t="s">
        <v>70</v>
      </c>
      <c r="C2" s="65" t="str">
        <f>Index!C2</f>
        <v>TEXI9545</v>
      </c>
      <c r="D2" s="66" t="str">
        <f>Index!D2</f>
        <v xml:space="preserve">ТЕКСИМ БАНК АД </v>
      </c>
      <c r="E2" s="79"/>
      <c r="F2" s="80"/>
    </row>
    <row r="3" spans="1:10" s="81" customFormat="1" ht="24">
      <c r="A3" s="159"/>
      <c r="B3" s="85" t="s">
        <v>71</v>
      </c>
      <c r="C3" s="68">
        <f>Index!C3</f>
        <v>46022</v>
      </c>
      <c r="D3" s="69"/>
      <c r="E3" s="79"/>
      <c r="F3" s="80"/>
    </row>
    <row r="4" spans="1:10" s="81" customFormat="1" ht="24">
      <c r="A4" s="159"/>
      <c r="B4" s="85" t="s">
        <v>72</v>
      </c>
      <c r="C4" s="70" t="str">
        <f>Index!C4</f>
        <v>индивидуална</v>
      </c>
      <c r="D4" s="69"/>
      <c r="E4" s="79"/>
      <c r="F4" s="80"/>
    </row>
    <row r="5" spans="1:10" s="81" customFormat="1" ht="24">
      <c r="A5" s="159"/>
      <c r="B5" s="86" t="s">
        <v>73</v>
      </c>
      <c r="C5" s="72" t="s">
        <v>74</v>
      </c>
      <c r="D5" s="75" t="s">
        <v>75</v>
      </c>
      <c r="E5" s="76" t="s">
        <v>76</v>
      </c>
      <c r="F5" s="77" t="s">
        <v>77</v>
      </c>
    </row>
    <row r="6" spans="1:10" ht="32.25" customHeight="1">
      <c r="B6" s="231" t="s">
        <v>333</v>
      </c>
      <c r="C6" s="235"/>
      <c r="D6" s="8"/>
      <c r="E6" s="9"/>
      <c r="F6" s="8"/>
      <c r="G6" s="10"/>
    </row>
    <row r="7" spans="1:10" s="163" customFormat="1" ht="11.25">
      <c r="A7" s="159">
        <v>6</v>
      </c>
      <c r="B7" s="162"/>
      <c r="D7" s="164"/>
      <c r="E7" s="165"/>
      <c r="F7" s="164" t="s">
        <v>596</v>
      </c>
      <c r="G7" s="166"/>
    </row>
    <row r="8" spans="1:10">
      <c r="B8" s="179"/>
      <c r="D8" s="8"/>
      <c r="E8" s="9"/>
      <c r="F8" s="8"/>
      <c r="G8" s="10"/>
    </row>
    <row r="9" spans="1:10">
      <c r="B9" s="179"/>
      <c r="D9" s="8"/>
      <c r="E9" s="9"/>
      <c r="F9" s="8"/>
      <c r="G9" s="10"/>
    </row>
    <row r="10" spans="1:10">
      <c r="B10" s="179"/>
      <c r="D10" s="8"/>
      <c r="E10" s="9"/>
      <c r="F10" s="8"/>
      <c r="G10" s="10"/>
    </row>
    <row r="11" spans="1:10">
      <c r="D11" s="11"/>
      <c r="E11" s="12"/>
      <c r="F11" s="11"/>
      <c r="G11" s="10"/>
    </row>
    <row r="12" spans="1:10" ht="25.5">
      <c r="B12" s="175"/>
      <c r="C12" s="192"/>
      <c r="D12" s="183" t="s">
        <v>67</v>
      </c>
      <c r="E12" s="55" t="s">
        <v>80</v>
      </c>
      <c r="F12" s="189" t="s">
        <v>201</v>
      </c>
    </row>
    <row r="13" spans="1:10" ht="14.45" customHeight="1">
      <c r="B13" s="177"/>
      <c r="C13" s="27"/>
      <c r="D13" s="185"/>
      <c r="E13" s="28"/>
      <c r="F13" s="122" t="s">
        <v>457</v>
      </c>
    </row>
    <row r="14" spans="1:10" ht="25.5" customHeight="1">
      <c r="A14" s="159" t="s">
        <v>510</v>
      </c>
      <c r="B14" s="203" t="s">
        <v>457</v>
      </c>
      <c r="C14" s="132" t="s">
        <v>202</v>
      </c>
      <c r="D14" s="114" t="s">
        <v>13</v>
      </c>
      <c r="E14" s="133">
        <v>16</v>
      </c>
      <c r="F14" s="213">
        <f>SUM(F15:F22)</f>
        <v>19789</v>
      </c>
      <c r="I14" s="214"/>
      <c r="J14" s="214"/>
    </row>
    <row r="15" spans="1:10" ht="25.5" customHeight="1">
      <c r="A15" s="159" t="s">
        <v>511</v>
      </c>
      <c r="B15" s="197" t="s">
        <v>458</v>
      </c>
      <c r="C15" s="134" t="s">
        <v>87</v>
      </c>
      <c r="D15" s="116" t="s">
        <v>14</v>
      </c>
      <c r="E15" s="93"/>
      <c r="F15" s="210">
        <v>0</v>
      </c>
      <c r="I15" s="214"/>
      <c r="J15" s="214"/>
    </row>
    <row r="16" spans="1:10" ht="25.5" customHeight="1">
      <c r="A16" s="159" t="s">
        <v>597</v>
      </c>
      <c r="B16" s="207" t="s">
        <v>549</v>
      </c>
      <c r="C16" s="134" t="s">
        <v>11</v>
      </c>
      <c r="D16" s="116" t="s">
        <v>203</v>
      </c>
      <c r="E16" s="93"/>
      <c r="F16" s="210">
        <v>0</v>
      </c>
      <c r="I16" s="214"/>
      <c r="J16" s="214"/>
    </row>
    <row r="17" spans="1:10" ht="25.5" customHeight="1">
      <c r="A17" s="159" t="s">
        <v>512</v>
      </c>
      <c r="B17" s="199" t="s">
        <v>459</v>
      </c>
      <c r="C17" s="134" t="s">
        <v>204</v>
      </c>
      <c r="D17" s="88" t="s">
        <v>205</v>
      </c>
      <c r="E17" s="101"/>
      <c r="F17" s="198">
        <v>0</v>
      </c>
      <c r="I17" s="214"/>
      <c r="J17" s="214"/>
    </row>
    <row r="18" spans="1:10" ht="25.5" customHeight="1">
      <c r="A18" s="159" t="s">
        <v>598</v>
      </c>
      <c r="B18" s="207" t="s">
        <v>550</v>
      </c>
      <c r="C18" s="134" t="s">
        <v>9</v>
      </c>
      <c r="D18" s="88" t="s">
        <v>206</v>
      </c>
      <c r="E18" s="101"/>
      <c r="F18" s="198">
        <v>3284</v>
      </c>
      <c r="I18" s="214"/>
      <c r="J18" s="214"/>
    </row>
    <row r="19" spans="1:10" ht="25.5" customHeight="1">
      <c r="A19" s="159" t="s">
        <v>599</v>
      </c>
      <c r="B19" s="126" t="s">
        <v>551</v>
      </c>
      <c r="C19" s="134" t="s">
        <v>12</v>
      </c>
      <c r="D19" s="88" t="s">
        <v>207</v>
      </c>
      <c r="E19" s="101"/>
      <c r="F19" s="198">
        <v>16496</v>
      </c>
      <c r="I19" s="214"/>
      <c r="J19" s="214"/>
    </row>
    <row r="20" spans="1:10" ht="25.5" customHeight="1">
      <c r="A20" s="159" t="s">
        <v>516</v>
      </c>
      <c r="B20" s="197" t="s">
        <v>463</v>
      </c>
      <c r="C20" s="134" t="s">
        <v>208</v>
      </c>
      <c r="D20" s="88" t="s">
        <v>43</v>
      </c>
      <c r="E20" s="101"/>
      <c r="F20" s="198">
        <v>0</v>
      </c>
      <c r="I20" s="214"/>
      <c r="J20" s="214"/>
    </row>
    <row r="21" spans="1:10" ht="25.5" customHeight="1">
      <c r="A21" s="159" t="s">
        <v>517</v>
      </c>
      <c r="B21" s="197" t="s">
        <v>464</v>
      </c>
      <c r="C21" s="135" t="s">
        <v>209</v>
      </c>
      <c r="D21" s="117" t="s">
        <v>44</v>
      </c>
      <c r="E21" s="104"/>
      <c r="F21" s="205">
        <v>9</v>
      </c>
      <c r="I21" s="214"/>
      <c r="J21" s="214"/>
    </row>
    <row r="22" spans="1:10" ht="25.5" customHeight="1">
      <c r="A22" s="159" t="s">
        <v>600</v>
      </c>
      <c r="B22" s="126" t="s">
        <v>552</v>
      </c>
      <c r="C22" s="135" t="s">
        <v>210</v>
      </c>
      <c r="D22" s="117" t="s">
        <v>45</v>
      </c>
      <c r="E22" s="104"/>
      <c r="F22" s="205">
        <v>0</v>
      </c>
      <c r="I22" s="214"/>
      <c r="J22" s="214"/>
    </row>
    <row r="23" spans="1:10" ht="25.5" customHeight="1">
      <c r="A23" s="159" t="s">
        <v>518</v>
      </c>
      <c r="B23" s="197" t="s">
        <v>466</v>
      </c>
      <c r="C23" s="136" t="s">
        <v>334</v>
      </c>
      <c r="D23" s="88" t="s">
        <v>13</v>
      </c>
      <c r="E23" s="101">
        <v>16</v>
      </c>
      <c r="F23" s="200">
        <f>SUM(F24:F29)</f>
        <v>2207</v>
      </c>
      <c r="I23" s="214"/>
      <c r="J23" s="214"/>
    </row>
    <row r="24" spans="1:10" ht="25.5" customHeight="1">
      <c r="A24" s="159" t="s">
        <v>519</v>
      </c>
      <c r="B24" s="197" t="s">
        <v>467</v>
      </c>
      <c r="C24" s="134" t="s">
        <v>211</v>
      </c>
      <c r="D24" s="88" t="s">
        <v>14</v>
      </c>
      <c r="E24" s="101"/>
      <c r="F24" s="198">
        <v>0</v>
      </c>
      <c r="I24" s="214"/>
      <c r="J24" s="214"/>
    </row>
    <row r="25" spans="1:10" ht="25.5" customHeight="1">
      <c r="A25" s="159" t="s">
        <v>520</v>
      </c>
      <c r="B25" s="197" t="s">
        <v>468</v>
      </c>
      <c r="C25" s="134" t="s">
        <v>212</v>
      </c>
      <c r="D25" s="88" t="s">
        <v>205</v>
      </c>
      <c r="E25" s="101"/>
      <c r="F25" s="198">
        <v>0</v>
      </c>
      <c r="I25" s="214"/>
      <c r="J25" s="214"/>
    </row>
    <row r="26" spans="1:10" ht="25.5" customHeight="1">
      <c r="A26" s="159" t="s">
        <v>521</v>
      </c>
      <c r="B26" s="197" t="s">
        <v>469</v>
      </c>
      <c r="C26" s="134" t="s">
        <v>335</v>
      </c>
      <c r="D26" s="88" t="s">
        <v>213</v>
      </c>
      <c r="E26" s="101"/>
      <c r="F26" s="198">
        <v>1960</v>
      </c>
      <c r="I26" s="214"/>
      <c r="J26" s="214"/>
    </row>
    <row r="27" spans="1:10" ht="25.5" customHeight="1">
      <c r="A27" s="159" t="s">
        <v>522</v>
      </c>
      <c r="B27" s="197" t="s">
        <v>470</v>
      </c>
      <c r="C27" s="134" t="s">
        <v>214</v>
      </c>
      <c r="D27" s="88" t="s">
        <v>46</v>
      </c>
      <c r="E27" s="101"/>
      <c r="F27" s="198">
        <v>0</v>
      </c>
      <c r="I27" s="214"/>
      <c r="J27" s="214"/>
    </row>
    <row r="28" spans="1:10" ht="25.5" customHeight="1">
      <c r="A28" s="159" t="s">
        <v>523</v>
      </c>
      <c r="B28" s="197" t="s">
        <v>471</v>
      </c>
      <c r="C28" s="134" t="s">
        <v>215</v>
      </c>
      <c r="D28" s="88" t="s">
        <v>47</v>
      </c>
      <c r="E28" s="101"/>
      <c r="F28" s="198">
        <v>37</v>
      </c>
      <c r="I28" s="214"/>
      <c r="J28" s="214"/>
    </row>
    <row r="29" spans="1:10" ht="25.5" customHeight="1">
      <c r="A29" s="159" t="s">
        <v>610</v>
      </c>
      <c r="B29" s="197" t="s">
        <v>553</v>
      </c>
      <c r="C29" s="134" t="s">
        <v>216</v>
      </c>
      <c r="D29" s="117" t="s">
        <v>48</v>
      </c>
      <c r="E29" s="101"/>
      <c r="F29" s="198">
        <v>210</v>
      </c>
      <c r="I29" s="214"/>
      <c r="J29" s="214"/>
    </row>
    <row r="30" spans="1:10" ht="25.5" customHeight="1">
      <c r="A30" s="159" t="s">
        <v>524</v>
      </c>
      <c r="B30" s="197" t="s">
        <v>472</v>
      </c>
      <c r="C30" s="103" t="s">
        <v>217</v>
      </c>
      <c r="D30" s="88" t="s">
        <v>218</v>
      </c>
      <c r="E30" s="101"/>
      <c r="F30" s="200">
        <v>0</v>
      </c>
      <c r="I30" s="214"/>
      <c r="J30" s="214"/>
    </row>
    <row r="31" spans="1:10" ht="25.5" customHeight="1">
      <c r="A31" s="159" t="s">
        <v>606</v>
      </c>
      <c r="B31" s="197" t="s">
        <v>473</v>
      </c>
      <c r="C31" s="136" t="s">
        <v>219</v>
      </c>
      <c r="D31" s="88" t="s">
        <v>49</v>
      </c>
      <c r="E31" s="101">
        <v>31</v>
      </c>
      <c r="F31" s="200">
        <f>SUM(F32:F35)</f>
        <v>297</v>
      </c>
      <c r="I31" s="214"/>
      <c r="J31" s="214"/>
    </row>
    <row r="32" spans="1:10" ht="25.5" customHeight="1">
      <c r="A32" s="159" t="s">
        <v>607</v>
      </c>
      <c r="B32" s="197" t="s">
        <v>474</v>
      </c>
      <c r="C32" s="134" t="s">
        <v>87</v>
      </c>
      <c r="D32" s="88" t="s">
        <v>50</v>
      </c>
      <c r="E32" s="101"/>
      <c r="F32" s="198">
        <v>5</v>
      </c>
      <c r="I32" s="214"/>
      <c r="J32" s="214"/>
    </row>
    <row r="33" spans="1:10" ht="25.5" customHeight="1">
      <c r="A33" s="159" t="s">
        <v>611</v>
      </c>
      <c r="B33" s="197" t="s">
        <v>554</v>
      </c>
      <c r="C33" s="134" t="s">
        <v>11</v>
      </c>
      <c r="D33" s="88" t="s">
        <v>51</v>
      </c>
      <c r="E33" s="101"/>
      <c r="F33" s="198">
        <v>27</v>
      </c>
      <c r="I33" s="214"/>
      <c r="J33" s="214"/>
    </row>
    <row r="34" spans="1:10" ht="25.5" customHeight="1">
      <c r="A34" s="159" t="s">
        <v>612</v>
      </c>
      <c r="B34" s="197" t="s">
        <v>555</v>
      </c>
      <c r="C34" s="134" t="s">
        <v>9</v>
      </c>
      <c r="D34" s="88" t="s">
        <v>52</v>
      </c>
      <c r="E34" s="101"/>
      <c r="F34" s="198">
        <v>15</v>
      </c>
      <c r="I34" s="214"/>
      <c r="J34" s="214"/>
    </row>
    <row r="35" spans="1:10" ht="25.5" customHeight="1">
      <c r="A35" s="159" t="s">
        <v>613</v>
      </c>
      <c r="B35" s="197" t="s">
        <v>556</v>
      </c>
      <c r="C35" s="134" t="s">
        <v>220</v>
      </c>
      <c r="D35" s="88" t="s">
        <v>221</v>
      </c>
      <c r="E35" s="101"/>
      <c r="F35" s="198">
        <v>250</v>
      </c>
      <c r="I35" s="214"/>
      <c r="J35" s="214"/>
    </row>
    <row r="36" spans="1:10" ht="25.5" customHeight="1">
      <c r="A36" s="159" t="s">
        <v>626</v>
      </c>
      <c r="B36" s="197" t="s">
        <v>477</v>
      </c>
      <c r="C36" s="136" t="s">
        <v>222</v>
      </c>
      <c r="D36" s="88" t="s">
        <v>223</v>
      </c>
      <c r="E36" s="101">
        <v>22</v>
      </c>
      <c r="F36" s="200">
        <v>6817</v>
      </c>
      <c r="I36" s="214"/>
      <c r="J36" s="214"/>
    </row>
    <row r="37" spans="1:10" ht="25.5" customHeight="1">
      <c r="A37" s="159" t="s">
        <v>627</v>
      </c>
      <c r="B37" s="197" t="s">
        <v>478</v>
      </c>
      <c r="C37" s="136" t="s">
        <v>224</v>
      </c>
      <c r="D37" s="88" t="s">
        <v>223</v>
      </c>
      <c r="E37" s="101">
        <v>22</v>
      </c>
      <c r="F37" s="200">
        <v>1129</v>
      </c>
      <c r="I37" s="214"/>
      <c r="J37" s="214"/>
    </row>
    <row r="38" spans="1:10" ht="25.5" customHeight="1">
      <c r="A38" s="159" t="s">
        <v>628</v>
      </c>
      <c r="B38" s="197" t="s">
        <v>479</v>
      </c>
      <c r="C38" s="136" t="s">
        <v>683</v>
      </c>
      <c r="D38" s="88" t="s">
        <v>53</v>
      </c>
      <c r="E38" s="101">
        <v>16</v>
      </c>
      <c r="F38" s="200">
        <f>SUM(F39:F42)</f>
        <v>175</v>
      </c>
      <c r="I38" s="214"/>
      <c r="J38" s="214"/>
    </row>
    <row r="39" spans="1:10" ht="25.5" customHeight="1">
      <c r="A39" s="159" t="s">
        <v>630</v>
      </c>
      <c r="B39" s="197" t="s">
        <v>557</v>
      </c>
      <c r="C39" s="134" t="s">
        <v>9</v>
      </c>
      <c r="D39" s="88" t="s">
        <v>225</v>
      </c>
      <c r="E39" s="101"/>
      <c r="F39" s="198">
        <v>27</v>
      </c>
      <c r="I39" s="214"/>
      <c r="J39" s="214"/>
    </row>
    <row r="40" spans="1:10" ht="25.5" customHeight="1">
      <c r="A40" s="159" t="s">
        <v>631</v>
      </c>
      <c r="B40" s="197" t="s">
        <v>558</v>
      </c>
      <c r="C40" s="134" t="s">
        <v>12</v>
      </c>
      <c r="D40" s="88" t="s">
        <v>226</v>
      </c>
      <c r="E40" s="101"/>
      <c r="F40" s="198">
        <v>148</v>
      </c>
      <c r="I40" s="214"/>
      <c r="J40" s="214"/>
    </row>
    <row r="41" spans="1:10" ht="25.5" customHeight="1">
      <c r="A41" s="159" t="s">
        <v>635</v>
      </c>
      <c r="B41" s="197" t="s">
        <v>483</v>
      </c>
      <c r="C41" s="137" t="s">
        <v>329</v>
      </c>
      <c r="D41" s="88" t="s">
        <v>227</v>
      </c>
      <c r="E41" s="101"/>
      <c r="F41" s="198">
        <v>0</v>
      </c>
      <c r="I41" s="214"/>
      <c r="J41" s="214"/>
    </row>
    <row r="42" spans="1:10" ht="25.5" customHeight="1">
      <c r="A42" s="159" t="s">
        <v>632</v>
      </c>
      <c r="B42" s="197" t="s">
        <v>484</v>
      </c>
      <c r="C42" s="137" t="s">
        <v>188</v>
      </c>
      <c r="D42" s="88"/>
      <c r="E42" s="101"/>
      <c r="F42" s="198">
        <v>0</v>
      </c>
      <c r="I42" s="214"/>
      <c r="J42" s="214"/>
    </row>
    <row r="43" spans="1:10" ht="25.5" customHeight="1">
      <c r="A43" s="159" t="s">
        <v>633</v>
      </c>
      <c r="B43" s="197" t="s">
        <v>485</v>
      </c>
      <c r="C43" s="136" t="s">
        <v>336</v>
      </c>
      <c r="D43" s="88" t="s">
        <v>54</v>
      </c>
      <c r="E43" s="101">
        <v>16</v>
      </c>
      <c r="F43" s="200">
        <v>2958</v>
      </c>
      <c r="I43" s="214"/>
      <c r="J43" s="214"/>
    </row>
    <row r="44" spans="1:10" ht="25.5" customHeight="1">
      <c r="A44" s="159" t="s">
        <v>636</v>
      </c>
      <c r="B44" s="197" t="s">
        <v>559</v>
      </c>
      <c r="C44" s="136" t="s">
        <v>337</v>
      </c>
      <c r="D44" s="88" t="s">
        <v>55</v>
      </c>
      <c r="E44" s="101"/>
      <c r="F44" s="200">
        <v>618</v>
      </c>
      <c r="I44" s="214"/>
      <c r="J44" s="214"/>
    </row>
    <row r="45" spans="1:10" ht="25.5" customHeight="1">
      <c r="A45" s="159" t="s">
        <v>634</v>
      </c>
      <c r="B45" s="197" t="s">
        <v>486</v>
      </c>
      <c r="C45" s="136" t="s">
        <v>338</v>
      </c>
      <c r="D45" s="88" t="s">
        <v>56</v>
      </c>
      <c r="E45" s="101" t="s">
        <v>228</v>
      </c>
      <c r="F45" s="200">
        <v>0</v>
      </c>
      <c r="I45" s="214"/>
      <c r="J45" s="214"/>
    </row>
    <row r="46" spans="1:10" ht="25.5" customHeight="1">
      <c r="A46" s="159" t="s">
        <v>639</v>
      </c>
      <c r="B46" s="197" t="s">
        <v>487</v>
      </c>
      <c r="C46" s="136" t="s">
        <v>339</v>
      </c>
      <c r="D46" s="88" t="s">
        <v>57</v>
      </c>
      <c r="E46" s="101">
        <v>16</v>
      </c>
      <c r="F46" s="200">
        <v>0</v>
      </c>
      <c r="I46" s="214"/>
      <c r="J46" s="214"/>
    </row>
    <row r="47" spans="1:10" ht="25.5" customHeight="1">
      <c r="A47" s="159" t="s">
        <v>640</v>
      </c>
      <c r="B47" s="197" t="s">
        <v>488</v>
      </c>
      <c r="C47" s="136" t="s">
        <v>340</v>
      </c>
      <c r="D47" s="88" t="s">
        <v>229</v>
      </c>
      <c r="E47" s="101"/>
      <c r="F47" s="200">
        <v>-48</v>
      </c>
      <c r="I47" s="214"/>
      <c r="J47" s="214"/>
    </row>
    <row r="48" spans="1:10" ht="25.5" customHeight="1">
      <c r="B48" s="197" t="s">
        <v>489</v>
      </c>
      <c r="C48" s="136" t="s">
        <v>527</v>
      </c>
      <c r="D48" s="88" t="s">
        <v>525</v>
      </c>
      <c r="E48" s="101"/>
      <c r="F48" s="200">
        <v>0</v>
      </c>
      <c r="I48" s="214"/>
      <c r="J48" s="214"/>
    </row>
    <row r="49" spans="1:10" ht="25.5" customHeight="1">
      <c r="A49" s="159" t="s">
        <v>642</v>
      </c>
      <c r="B49" s="197" t="s">
        <v>490</v>
      </c>
      <c r="C49" s="138" t="s">
        <v>684</v>
      </c>
      <c r="D49" s="88" t="s">
        <v>58</v>
      </c>
      <c r="E49" s="101">
        <v>45</v>
      </c>
      <c r="F49" s="200">
        <v>74</v>
      </c>
      <c r="I49" s="214"/>
      <c r="J49" s="214"/>
    </row>
    <row r="50" spans="1:10" ht="25.5" customHeight="1">
      <c r="A50" s="159" t="s">
        <v>643</v>
      </c>
      <c r="B50" s="197" t="s">
        <v>491</v>
      </c>
      <c r="C50" s="136" t="s">
        <v>230</v>
      </c>
      <c r="D50" s="88" t="s">
        <v>59</v>
      </c>
      <c r="E50" s="101">
        <v>45</v>
      </c>
      <c r="F50" s="200">
        <v>1735</v>
      </c>
      <c r="I50" s="214"/>
      <c r="J50" s="214"/>
    </row>
    <row r="51" spans="1:10" ht="25.5" customHeight="1">
      <c r="A51" s="159" t="s">
        <v>644</v>
      </c>
      <c r="B51" s="199" t="s">
        <v>539</v>
      </c>
      <c r="C51" s="139" t="s">
        <v>231</v>
      </c>
      <c r="D51" s="88" t="s">
        <v>59</v>
      </c>
      <c r="E51" s="104">
        <v>45</v>
      </c>
      <c r="F51" s="201">
        <v>1408</v>
      </c>
      <c r="I51" s="214"/>
      <c r="J51" s="214"/>
    </row>
    <row r="52" spans="1:10" ht="25.5" customHeight="1">
      <c r="A52" s="159" t="s">
        <v>646</v>
      </c>
      <c r="B52" s="187" t="s">
        <v>560</v>
      </c>
      <c r="C52" s="140" t="s">
        <v>341</v>
      </c>
      <c r="D52" s="113"/>
      <c r="E52" s="112"/>
      <c r="F52" s="202">
        <f>F14-F23-F30+F31+F36-F37+F38+F43+F44+F45+F46+F47+F48+F49+F50-F51</f>
        <v>27671</v>
      </c>
      <c r="I52" s="214"/>
      <c r="J52" s="214"/>
    </row>
    <row r="53" spans="1:10" ht="25.5" customHeight="1">
      <c r="A53" s="159" t="s">
        <v>645</v>
      </c>
      <c r="B53" s="195" t="s">
        <v>540</v>
      </c>
      <c r="C53" s="141" t="s">
        <v>232</v>
      </c>
      <c r="D53" s="116"/>
      <c r="E53" s="93"/>
      <c r="F53" s="196">
        <f>SUM(F54:F55)</f>
        <v>19876</v>
      </c>
      <c r="I53" s="214"/>
      <c r="J53" s="214"/>
    </row>
    <row r="54" spans="1:10" ht="25.5" customHeight="1">
      <c r="A54" s="159" t="s">
        <v>647</v>
      </c>
      <c r="B54" s="197" t="s">
        <v>541</v>
      </c>
      <c r="C54" s="134" t="s">
        <v>233</v>
      </c>
      <c r="D54" s="88" t="s">
        <v>234</v>
      </c>
      <c r="E54" s="101">
        <v>44</v>
      </c>
      <c r="F54" s="198">
        <v>14273</v>
      </c>
      <c r="I54" s="214"/>
      <c r="J54" s="214"/>
    </row>
    <row r="55" spans="1:10" ht="25.5" customHeight="1">
      <c r="A55" s="159" t="s">
        <v>648</v>
      </c>
      <c r="B55" s="197" t="s">
        <v>542</v>
      </c>
      <c r="C55" s="134" t="s">
        <v>235</v>
      </c>
      <c r="D55" s="88"/>
      <c r="E55" s="101">
        <v>16</v>
      </c>
      <c r="F55" s="198">
        <v>5603</v>
      </c>
      <c r="I55" s="214"/>
      <c r="J55" s="214"/>
    </row>
    <row r="56" spans="1:10" ht="25.5" customHeight="1">
      <c r="A56" s="159" t="s">
        <v>649</v>
      </c>
      <c r="B56" s="197" t="s">
        <v>561</v>
      </c>
      <c r="C56" s="103" t="s">
        <v>455</v>
      </c>
      <c r="D56" s="88" t="s">
        <v>526</v>
      </c>
      <c r="E56" s="101"/>
      <c r="F56" s="208">
        <v>537</v>
      </c>
      <c r="I56" s="214"/>
      <c r="J56" s="214"/>
    </row>
    <row r="57" spans="1:10" ht="25.5" customHeight="1">
      <c r="A57" s="159" t="s">
        <v>650</v>
      </c>
      <c r="B57" s="197" t="s">
        <v>562</v>
      </c>
      <c r="C57" s="136" t="s">
        <v>342</v>
      </c>
      <c r="D57" s="88" t="s">
        <v>236</v>
      </c>
      <c r="E57" s="101"/>
      <c r="F57" s="200">
        <f>SUM(F58:F60)</f>
        <v>3923</v>
      </c>
      <c r="I57" s="214"/>
      <c r="J57" s="214"/>
    </row>
    <row r="58" spans="1:10" ht="25.5" customHeight="1">
      <c r="A58" s="159" t="s">
        <v>651</v>
      </c>
      <c r="B58" s="197" t="s">
        <v>563</v>
      </c>
      <c r="C58" s="134" t="s">
        <v>237</v>
      </c>
      <c r="D58" s="88" t="s">
        <v>238</v>
      </c>
      <c r="E58" s="101"/>
      <c r="F58" s="198">
        <v>3547</v>
      </c>
      <c r="I58" s="214"/>
      <c r="J58" s="214"/>
    </row>
    <row r="59" spans="1:10" ht="25.5" customHeight="1">
      <c r="A59" s="159" t="s">
        <v>652</v>
      </c>
      <c r="B59" s="197" t="s">
        <v>564</v>
      </c>
      <c r="C59" s="134" t="s">
        <v>239</v>
      </c>
      <c r="D59" s="117" t="s">
        <v>240</v>
      </c>
      <c r="E59" s="104"/>
      <c r="F59" s="205">
        <v>0</v>
      </c>
      <c r="I59" s="214"/>
      <c r="J59" s="214"/>
    </row>
    <row r="60" spans="1:10" ht="25.5" customHeight="1">
      <c r="A60" s="159" t="s">
        <v>653</v>
      </c>
      <c r="B60" s="197" t="s">
        <v>565</v>
      </c>
      <c r="C60" s="134" t="s">
        <v>241</v>
      </c>
      <c r="D60" s="88" t="s">
        <v>242</v>
      </c>
      <c r="E60" s="101"/>
      <c r="F60" s="198">
        <v>376</v>
      </c>
      <c r="I60" s="214"/>
      <c r="J60" s="214"/>
    </row>
    <row r="61" spans="1:10" ht="25.5" customHeight="1">
      <c r="A61" s="159" t="s">
        <v>654</v>
      </c>
      <c r="B61" s="197" t="s">
        <v>566</v>
      </c>
      <c r="C61" s="103" t="s">
        <v>343</v>
      </c>
      <c r="D61" s="88" t="s">
        <v>60</v>
      </c>
      <c r="E61" s="101"/>
      <c r="F61" s="200">
        <f>SUM(F62:F63)</f>
        <v>0</v>
      </c>
      <c r="I61" s="214"/>
      <c r="J61" s="214"/>
    </row>
    <row r="62" spans="1:10" ht="25.5" customHeight="1">
      <c r="A62" s="159" t="s">
        <v>655</v>
      </c>
      <c r="B62" s="197" t="s">
        <v>567</v>
      </c>
      <c r="C62" s="134" t="s">
        <v>9</v>
      </c>
      <c r="D62" s="88" t="s">
        <v>243</v>
      </c>
      <c r="E62" s="101"/>
      <c r="F62" s="198">
        <v>0</v>
      </c>
      <c r="I62" s="214"/>
      <c r="J62" s="214"/>
    </row>
    <row r="63" spans="1:10" ht="25.5" customHeight="1">
      <c r="A63" s="159" t="s">
        <v>656</v>
      </c>
      <c r="B63" s="197" t="s">
        <v>568</v>
      </c>
      <c r="C63" s="134" t="s">
        <v>12</v>
      </c>
      <c r="D63" s="88" t="s">
        <v>243</v>
      </c>
      <c r="E63" s="101"/>
      <c r="F63" s="198">
        <v>0</v>
      </c>
      <c r="I63" s="214"/>
      <c r="J63" s="214"/>
    </row>
    <row r="64" spans="1:10" ht="25.5" customHeight="1">
      <c r="A64" s="159" t="s">
        <v>657</v>
      </c>
      <c r="B64" s="197" t="s">
        <v>569</v>
      </c>
      <c r="C64" s="136" t="s">
        <v>344</v>
      </c>
      <c r="D64" s="88" t="s">
        <v>244</v>
      </c>
      <c r="E64" s="101" t="s">
        <v>141</v>
      </c>
      <c r="F64" s="200">
        <f>SUM(F65:F67)</f>
        <v>-25</v>
      </c>
      <c r="I64" s="214"/>
      <c r="J64" s="214"/>
    </row>
    <row r="65" spans="1:10" ht="25.5" customHeight="1">
      <c r="A65" s="159" t="s">
        <v>658</v>
      </c>
      <c r="B65" s="197" t="s">
        <v>570</v>
      </c>
      <c r="C65" s="142" t="s">
        <v>456</v>
      </c>
      <c r="D65" s="88" t="s">
        <v>465</v>
      </c>
      <c r="E65" s="101"/>
      <c r="F65" s="198">
        <v>0</v>
      </c>
      <c r="I65" s="214"/>
      <c r="J65" s="214"/>
    </row>
    <row r="66" spans="1:10" ht="25.5" customHeight="1">
      <c r="A66" s="159" t="s">
        <v>659</v>
      </c>
      <c r="B66" s="197" t="s">
        <v>571</v>
      </c>
      <c r="C66" s="134" t="s">
        <v>245</v>
      </c>
      <c r="D66" s="144" t="s">
        <v>61</v>
      </c>
      <c r="E66" s="143"/>
      <c r="F66" s="215">
        <v>-25</v>
      </c>
      <c r="I66" s="214"/>
      <c r="J66" s="214"/>
    </row>
    <row r="67" spans="1:10" ht="25.5" customHeight="1">
      <c r="A67" s="159" t="s">
        <v>660</v>
      </c>
      <c r="B67" s="197" t="s">
        <v>572</v>
      </c>
      <c r="C67" s="134" t="s">
        <v>246</v>
      </c>
      <c r="D67" s="88"/>
      <c r="E67" s="101"/>
      <c r="F67" s="198">
        <v>0</v>
      </c>
      <c r="I67" s="214"/>
      <c r="J67" s="214"/>
    </row>
    <row r="68" spans="1:10" ht="25.5" customHeight="1">
      <c r="A68" s="159" t="s">
        <v>661</v>
      </c>
      <c r="B68" s="197" t="s">
        <v>573</v>
      </c>
      <c r="C68" s="129" t="s">
        <v>345</v>
      </c>
      <c r="D68" s="88" t="s">
        <v>247</v>
      </c>
      <c r="E68" s="101">
        <v>12</v>
      </c>
      <c r="F68" s="200">
        <f>SUM(F69:F70)</f>
        <v>-121</v>
      </c>
      <c r="I68" s="214"/>
      <c r="J68" s="214"/>
    </row>
    <row r="69" spans="1:10" ht="25.5" customHeight="1">
      <c r="A69" s="159" t="s">
        <v>662</v>
      </c>
      <c r="B69" s="197" t="s">
        <v>574</v>
      </c>
      <c r="C69" s="134" t="s">
        <v>346</v>
      </c>
      <c r="D69" s="88" t="s">
        <v>248</v>
      </c>
      <c r="E69" s="101">
        <v>12</v>
      </c>
      <c r="F69" s="198">
        <v>-17</v>
      </c>
      <c r="I69" s="214"/>
      <c r="J69" s="214"/>
    </row>
    <row r="70" spans="1:10" ht="25.5" customHeight="1">
      <c r="A70" s="159" t="s">
        <v>663</v>
      </c>
      <c r="B70" s="197" t="s">
        <v>575</v>
      </c>
      <c r="C70" s="134" t="s">
        <v>347</v>
      </c>
      <c r="D70" s="88" t="s">
        <v>249</v>
      </c>
      <c r="E70" s="101">
        <v>12</v>
      </c>
      <c r="F70" s="198">
        <v>-104</v>
      </c>
      <c r="I70" s="214"/>
      <c r="J70" s="214"/>
    </row>
    <row r="71" spans="1:10" ht="25.5" customHeight="1">
      <c r="A71" s="159" t="s">
        <v>664</v>
      </c>
      <c r="B71" s="197" t="s">
        <v>576</v>
      </c>
      <c r="C71" s="129" t="s">
        <v>348</v>
      </c>
      <c r="D71" s="88" t="s">
        <v>250</v>
      </c>
      <c r="E71" s="101">
        <v>16</v>
      </c>
      <c r="F71" s="200">
        <v>0</v>
      </c>
      <c r="I71" s="214"/>
      <c r="J71" s="214"/>
    </row>
    <row r="72" spans="1:10" ht="25.5" customHeight="1">
      <c r="A72" s="159" t="s">
        <v>665</v>
      </c>
      <c r="B72" s="197" t="s">
        <v>577</v>
      </c>
      <c r="C72" s="129" t="s">
        <v>349</v>
      </c>
      <c r="D72" s="88" t="s">
        <v>251</v>
      </c>
      <c r="E72" s="101">
        <v>16</v>
      </c>
      <c r="F72" s="200">
        <f>SUM(F73:F77)</f>
        <v>0</v>
      </c>
      <c r="I72" s="214"/>
      <c r="J72" s="214"/>
    </row>
    <row r="73" spans="1:10" ht="25.5" customHeight="1">
      <c r="A73" s="159" t="s">
        <v>666</v>
      </c>
      <c r="B73" s="197" t="s">
        <v>578</v>
      </c>
      <c r="C73" s="134" t="s">
        <v>237</v>
      </c>
      <c r="D73" s="88" t="s">
        <v>252</v>
      </c>
      <c r="E73" s="101"/>
      <c r="F73" s="198">
        <v>0</v>
      </c>
      <c r="I73" s="214"/>
      <c r="J73" s="214"/>
    </row>
    <row r="74" spans="1:10" ht="25.5" customHeight="1">
      <c r="A74" s="159" t="s">
        <v>667</v>
      </c>
      <c r="B74" s="197" t="s">
        <v>579</v>
      </c>
      <c r="C74" s="134" t="s">
        <v>239</v>
      </c>
      <c r="D74" s="88" t="s">
        <v>253</v>
      </c>
      <c r="E74" s="101"/>
      <c r="F74" s="198">
        <v>0</v>
      </c>
      <c r="I74" s="214"/>
      <c r="J74" s="214"/>
    </row>
    <row r="75" spans="1:10" ht="25.5" customHeight="1">
      <c r="A75" s="159" t="s">
        <v>668</v>
      </c>
      <c r="B75" s="197" t="s">
        <v>580</v>
      </c>
      <c r="C75" s="134" t="s">
        <v>254</v>
      </c>
      <c r="D75" s="88" t="s">
        <v>255</v>
      </c>
      <c r="E75" s="101"/>
      <c r="F75" s="198">
        <v>0</v>
      </c>
      <c r="I75" s="214"/>
      <c r="J75" s="214"/>
    </row>
    <row r="76" spans="1:10" ht="25.5" customHeight="1">
      <c r="A76" s="159" t="s">
        <v>669</v>
      </c>
      <c r="B76" s="197" t="s">
        <v>581</v>
      </c>
      <c r="C76" s="134" t="s">
        <v>241</v>
      </c>
      <c r="D76" s="88" t="s">
        <v>256</v>
      </c>
      <c r="E76" s="101"/>
      <c r="F76" s="198">
        <v>0</v>
      </c>
      <c r="I76" s="214"/>
      <c r="J76" s="214"/>
    </row>
    <row r="77" spans="1:10" ht="25.5" customHeight="1">
      <c r="A77" s="159" t="s">
        <v>670</v>
      </c>
      <c r="B77" s="197" t="s">
        <v>582</v>
      </c>
      <c r="C77" s="134" t="s">
        <v>257</v>
      </c>
      <c r="D77" s="88" t="s">
        <v>251</v>
      </c>
      <c r="E77" s="101"/>
      <c r="F77" s="198">
        <v>0</v>
      </c>
      <c r="I77" s="214"/>
      <c r="J77" s="214"/>
    </row>
    <row r="78" spans="1:10" ht="25.5" customHeight="1">
      <c r="A78" s="159" t="s">
        <v>671</v>
      </c>
      <c r="B78" s="197" t="s">
        <v>583</v>
      </c>
      <c r="C78" s="129" t="s">
        <v>258</v>
      </c>
      <c r="D78" s="88" t="s">
        <v>259</v>
      </c>
      <c r="E78" s="101"/>
      <c r="F78" s="200">
        <v>0</v>
      </c>
      <c r="I78" s="214"/>
      <c r="J78" s="214"/>
    </row>
    <row r="79" spans="1:10" ht="25.5" customHeight="1">
      <c r="A79" s="159" t="s">
        <v>672</v>
      </c>
      <c r="B79" s="197" t="s">
        <v>584</v>
      </c>
      <c r="C79" s="129" t="s">
        <v>350</v>
      </c>
      <c r="D79" s="88" t="s">
        <v>62</v>
      </c>
      <c r="E79" s="101"/>
      <c r="F79" s="200">
        <v>0</v>
      </c>
      <c r="I79" s="214"/>
      <c r="J79" s="214"/>
    </row>
    <row r="80" spans="1:10" ht="25.5" customHeight="1">
      <c r="A80" s="159" t="s">
        <v>673</v>
      </c>
      <c r="B80" s="199" t="s">
        <v>585</v>
      </c>
      <c r="C80" s="145" t="s">
        <v>260</v>
      </c>
      <c r="D80" s="115" t="s">
        <v>63</v>
      </c>
      <c r="E80" s="146"/>
      <c r="F80" s="216">
        <v>0</v>
      </c>
      <c r="I80" s="214"/>
      <c r="J80" s="214"/>
    </row>
    <row r="81" spans="1:10" ht="25.5" customHeight="1">
      <c r="A81" s="159" t="s">
        <v>674</v>
      </c>
      <c r="B81" s="187" t="s">
        <v>586</v>
      </c>
      <c r="C81" s="145" t="s">
        <v>261</v>
      </c>
      <c r="D81" s="115" t="s">
        <v>262</v>
      </c>
      <c r="E81" s="146"/>
      <c r="F81" s="216">
        <f>F52-F53-F56-F57-F61-F64-F68-F71-F72+F78+F79+F80</f>
        <v>3481</v>
      </c>
      <c r="I81" s="214"/>
      <c r="J81" s="214"/>
    </row>
    <row r="82" spans="1:10" ht="25.5" customHeight="1">
      <c r="A82" s="159" t="s">
        <v>675</v>
      </c>
      <c r="B82" s="190" t="s">
        <v>587</v>
      </c>
      <c r="C82" s="145" t="s">
        <v>263</v>
      </c>
      <c r="D82" s="115" t="s">
        <v>264</v>
      </c>
      <c r="E82" s="146"/>
      <c r="F82" s="216">
        <v>810</v>
      </c>
      <c r="I82" s="214"/>
      <c r="J82" s="214"/>
    </row>
    <row r="83" spans="1:10" ht="25.5" customHeight="1">
      <c r="A83" s="159" t="s">
        <v>676</v>
      </c>
      <c r="B83" s="187" t="s">
        <v>588</v>
      </c>
      <c r="C83" s="145" t="s">
        <v>265</v>
      </c>
      <c r="D83" s="115" t="s">
        <v>200</v>
      </c>
      <c r="E83" s="147"/>
      <c r="F83" s="216">
        <f>F81-F82</f>
        <v>2671</v>
      </c>
      <c r="I83" s="214"/>
      <c r="J83" s="214"/>
    </row>
    <row r="84" spans="1:10" ht="25.5" customHeight="1">
      <c r="A84" s="159" t="s">
        <v>677</v>
      </c>
      <c r="B84" s="197" t="s">
        <v>589</v>
      </c>
      <c r="C84" s="120" t="s">
        <v>266</v>
      </c>
      <c r="D84" s="88" t="s">
        <v>64</v>
      </c>
      <c r="E84" s="101"/>
      <c r="F84" s="200">
        <v>0</v>
      </c>
      <c r="I84" s="214"/>
      <c r="J84" s="214"/>
    </row>
    <row r="85" spans="1:10" ht="25.5" customHeight="1">
      <c r="A85" s="159" t="s">
        <v>678</v>
      </c>
      <c r="B85" s="197" t="s">
        <v>590</v>
      </c>
      <c r="C85" s="137" t="s">
        <v>267</v>
      </c>
      <c r="D85" s="88" t="s">
        <v>268</v>
      </c>
      <c r="E85" s="106"/>
      <c r="F85" s="198">
        <v>0</v>
      </c>
      <c r="I85" s="214"/>
      <c r="J85" s="214"/>
    </row>
    <row r="86" spans="1:10" ht="25.5" customHeight="1">
      <c r="A86" s="159" t="s">
        <v>679</v>
      </c>
      <c r="B86" s="199" t="s">
        <v>591</v>
      </c>
      <c r="C86" s="148" t="s">
        <v>269</v>
      </c>
      <c r="D86" s="117" t="s">
        <v>270</v>
      </c>
      <c r="E86" s="147"/>
      <c r="F86" s="212">
        <v>0</v>
      </c>
      <c r="I86" s="214"/>
      <c r="J86" s="214"/>
    </row>
    <row r="87" spans="1:10" ht="25.5" customHeight="1">
      <c r="A87" s="159" t="s">
        <v>680</v>
      </c>
      <c r="B87" s="187" t="s">
        <v>592</v>
      </c>
      <c r="C87" s="145" t="s">
        <v>271</v>
      </c>
      <c r="D87" s="113" t="s">
        <v>272</v>
      </c>
      <c r="E87" s="147"/>
      <c r="F87" s="216">
        <f>F83+F84</f>
        <v>2671</v>
      </c>
      <c r="I87" s="214"/>
      <c r="J87" s="214"/>
    </row>
    <row r="88" spans="1:10" ht="25.5" customHeight="1">
      <c r="A88" s="159" t="s">
        <v>681</v>
      </c>
      <c r="B88" s="197" t="s">
        <v>593</v>
      </c>
      <c r="C88" s="135" t="s">
        <v>273</v>
      </c>
      <c r="D88" s="125" t="s">
        <v>274</v>
      </c>
      <c r="E88" s="104"/>
      <c r="F88" s="205">
        <v>0</v>
      </c>
      <c r="I88" s="214"/>
      <c r="J88" s="214"/>
    </row>
    <row r="89" spans="1:10" ht="25.5" customHeight="1">
      <c r="A89" s="159" t="s">
        <v>682</v>
      </c>
      <c r="B89" s="217" t="s">
        <v>594</v>
      </c>
      <c r="C89" s="149" t="s">
        <v>275</v>
      </c>
      <c r="D89" s="119" t="s">
        <v>191</v>
      </c>
      <c r="E89" s="146"/>
      <c r="F89" s="212">
        <f>F87-F88</f>
        <v>2671</v>
      </c>
      <c r="I89" s="214"/>
      <c r="J89" s="214"/>
    </row>
    <row r="90" spans="1:10">
      <c r="D90" s="13"/>
      <c r="E90" s="9"/>
    </row>
  </sheetData>
  <mergeCells count="1">
    <mergeCell ref="B6:C6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34" orientation="portrait" cellComments="asDisplayed" r:id="rId1"/>
  <headerFooter>
    <oddHeader>&amp;CBG
Приложение III</oddHeader>
    <oddFooter>&amp;C&amp;P</oddFooter>
  </headerFooter>
  <rowBreaks count="1" manualBreakCount="1">
    <brk id="52" min="1" max="5" man="1"/>
  </rowBreak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notEqual" id="{81080CB1-5495-4FFE-BFCD-E0714277ED6D}">
            <xm:f>'F_01.03'!$F$48</xm:f>
            <x14:dxf>
              <font>
                <color rgb="FFFF0000"/>
              </font>
            </x14:dxf>
          </x14:cfRule>
          <xm:sqref>F89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Index</vt:lpstr>
      <vt:lpstr>F_01.01</vt:lpstr>
      <vt:lpstr>F_01.02</vt:lpstr>
      <vt:lpstr>F_01.03</vt:lpstr>
      <vt:lpstr>F_02.00</vt:lpstr>
      <vt:lpstr>F_01.01!Print_Area</vt:lpstr>
      <vt:lpstr>F_01.02!Print_Area</vt:lpstr>
      <vt:lpstr>F_01.03!Print_Area</vt:lpstr>
      <vt:lpstr>F_02.00!Print_Area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FINREP framework</dc:subject>
  <dc:creator>FINREP ON</dc:creator>
  <cp:lastModifiedBy>Елена Димитрова</cp:lastModifiedBy>
  <cp:lastPrinted>2018-03-06T07:35:31Z</cp:lastPrinted>
  <dcterms:created xsi:type="dcterms:W3CDTF">2005-12-22T16:09:37Z</dcterms:created>
  <dcterms:modified xsi:type="dcterms:W3CDTF">2026-01-26T15:07:20Z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