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75" tabRatio="863" activeTab="0"/>
  </bookViews>
  <sheets>
    <sheet name="F_01.01" sheetId="1" r:id="rId1"/>
    <sheet name="F_01.02" sheetId="2" r:id="rId2"/>
    <sheet name="F_01.03" sheetId="3" r:id="rId3"/>
    <sheet name="F_02.00" sheetId="4" r:id="rId4"/>
  </sheets>
  <definedNames>
    <definedName name="_xlnm.Print_Area" localSheetId="0">'F_01.01'!$B$1:$F$52</definedName>
    <definedName name="_xlnm.Print_Area" localSheetId="1">'F_01.02'!$B$1:$F$44</definedName>
    <definedName name="_xlnm.Print_Area" localSheetId="2">'F_01.03'!$B$1:$F$54</definedName>
    <definedName name="_xlnm.Print_Area" localSheetId="3">'F_02.00'!$B$1:$F$89</definedName>
    <definedName name="Z_1DB48480_6711_40FB_9C4F_EB173E700CA0_.wvu.PrintArea" localSheetId="0" hidden="1">'F_01.01'!$D$6:$F$42</definedName>
    <definedName name="Z_1DB48480_6711_40FB_9C4F_EB173E700CA0_.wvu.PrintArea" localSheetId="1" hidden="1">'F_01.02'!$D$6:$D$40</definedName>
    <definedName name="Z_1DB48480_6711_40FB_9C4F_EB173E700CA0_.wvu.PrintArea" localSheetId="2" hidden="1">'F_01.03'!$D$6:$D$53</definedName>
    <definedName name="Z_1DB48480_6711_40FB_9C4F_EB173E700CA0_.wvu.PrintArea" localSheetId="3" hidden="1">'F_02.00'!$D$6:$F$84</definedName>
  </definedNames>
  <calcPr fullCalcOnLoad="1"/>
</workbook>
</file>

<file path=xl/sharedStrings.xml><?xml version="1.0" encoding="utf-8"?>
<sst xmlns="http://schemas.openxmlformats.org/spreadsheetml/2006/main" count="818" uniqueCount="526">
  <si>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</si>
  <si>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</si>
  <si>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</si>
  <si>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</si>
  <si>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</si>
  <si>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</si>
  <si>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</si>
  <si>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</si>
  <si>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</si>
  <si>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</si>
  <si>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</si>
  <si>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</si>
  <si>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</si>
  <si>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</si>
  <si>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</si>
  <si>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</si>
  <si>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</si>
  <si>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</si>
  <si>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</si>
  <si>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</si>
  <si>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</si>
  <si>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</si>
  <si>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</si>
  <si>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</si>
  <si>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</si>
  <si>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</si>
  <si>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</si>
  <si>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</si>
  <si>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</si>
  <si>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</si>
  <si>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</si>
  <si>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</si>
  <si>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</si>
  <si>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</si>
  <si>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</si>
  <si>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</si>
  <si>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</si>
  <si>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</si>
  <si>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</si>
  <si>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</si>
  <si>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</si>
  <si>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</si>
  <si>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</si>
  <si>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</si>
  <si>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</si>
  <si>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</si>
  <si>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</si>
  <si>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</si>
  <si>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</si>
  <si>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</si>
  <si>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</si>
  <si>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</si>
  <si>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</si>
  <si>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</si>
  <si>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</si>
  <si>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</si>
  <si>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</si>
  <si>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</si>
  <si>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</si>
  <si>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</si>
  <si>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</si>
  <si>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</si>
  <si>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</si>
  <si>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</si>
  <si>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</si>
  <si>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</si>
  <si>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</si>
  <si>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</si>
  <si>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</si>
  <si>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</si>
  <si>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</si>
  <si>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</si>
  <si>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</si>
  <si>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</si>
  <si>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</si>
  <si>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</si>
  <si>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</si>
  <si>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</si>
  <si>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</si>
  <si>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</si>
  <si>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</si>
  <si>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</si>
  <si>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</si>
  <si>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</si>
  <si>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</si>
  <si>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</si>
  <si>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</si>
  <si>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</si>
  <si>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</si>
  <si>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</si>
  <si>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</si>
  <si>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</si>
  <si>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</si>
  <si>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</si>
  <si>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</si>
  <si>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</si>
  <si>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</si>
  <si>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</si>
  <si>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</si>
  <si>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</si>
  <si>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</si>
  <si>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</si>
  <si>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</si>
  <si>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</si>
  <si>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</si>
  <si>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</si>
  <si>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</si>
  <si>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</si>
  <si>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</si>
  <si>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</si>
  <si>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</si>
  <si>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</si>
  <si>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</si>
  <si>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</si>
  <si>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</si>
  <si>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</si>
  <si>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</si>
  <si>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</si>
  <si>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</si>
  <si>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</si>
  <si>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</si>
  <si>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</si>
  <si>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</si>
  <si>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</si>
  <si>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</si>
  <si>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</si>
  <si>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</si>
  <si>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</si>
  <si>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</si>
  <si>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</si>
  <si>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</si>
  <si>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</si>
  <si>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</si>
  <si>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</si>
  <si>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</si>
  <si>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</si>
  <si>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</si>
  <si>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</si>
  <si>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</si>
  <si>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</si>
  <si>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</si>
  <si>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</si>
  <si>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</si>
  <si>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</si>
  <si>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</si>
  <si>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</si>
  <si>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</si>
  <si>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</si>
  <si>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</si>
  <si>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</si>
  <si>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</si>
  <si>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</si>
  <si>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</si>
  <si>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</si>
  <si>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</si>
  <si>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</si>
  <si>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</si>
  <si>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</si>
  <si>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</si>
  <si>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</si>
  <si>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</si>
  <si>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</si>
  <si>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</si>
  <si>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</si>
  <si>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</si>
  <si>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</si>
  <si>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</si>
  <si>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</si>
  <si>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</si>
  <si>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</si>
  <si>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</si>
  <si>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</si>
  <si>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</si>
  <si>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</si>
  <si>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</si>
  <si>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</si>
  <si>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</si>
  <si>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</si>
  <si>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</si>
  <si>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</si>
  <si>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</si>
  <si>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</si>
  <si>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</si>
  <si>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</si>
  <si>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</si>
  <si>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</si>
  <si>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</si>
  <si>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</si>
  <si>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</si>
  <si>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</si>
  <si>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</si>
  <si>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</si>
  <si>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</si>
  <si>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</si>
  <si>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</si>
  <si>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</si>
  <si>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</si>
  <si>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</si>
  <si>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</si>
  <si>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</si>
  <si>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</si>
  <si>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</si>
  <si>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</si>
  <si>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</si>
  <si>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</si>
  <si>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</si>
  <si>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</si>
  <si>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</si>
  <si>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</si>
  <si>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</si>
  <si>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</si>
  <si>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</si>
  <si>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</si>
  <si>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</si>
  <si>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</si>
  <si>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</si>
  <si>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</si>
  <si>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</si>
  <si>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</si>
  <si>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</si>
  <si>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</si>
  <si>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</si>
  <si>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</si>
  <si>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</si>
  <si>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</si>
  <si>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</si>
  <si>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</si>
  <si>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</si>
  <si>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</si>
  <si>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</si>
  <si>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</si>
  <si>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</si>
  <si>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</si>
  <si>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</si>
  <si>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</si>
  <si>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</si>
  <si>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</si>
  <si>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</si>
  <si>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</si>
  <si>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</si>
  <si>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</si>
  <si>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</si>
  <si>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</si>
  <si>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</si>
  <si>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</si>
  <si>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</si>
  <si>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</si>
  <si>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</si>
  <si>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</si>
  <si>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</si>
  <si>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</si>
  <si>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</si>
  <si>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</si>
  <si>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</si>
  <si>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</si>
  <si>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</si>
  <si>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</si>
  <si>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</si>
  <si>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</si>
  <si>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</si>
  <si>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</si>
  <si>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</si>
  <si>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</si>
  <si>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</si>
  <si>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</si>
  <si>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</si>
  <si>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</si>
  <si>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</si>
  <si>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</si>
  <si>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</si>
  <si>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</si>
  <si>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</si>
  <si>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</si>
  <si>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</si>
  <si>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</si>
  <si>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</si>
  <si>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</si>
  <si>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</si>
  <si>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</si>
  <si>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</si>
  <si>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</si>
  <si>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</si>
  <si>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</si>
  <si>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</si>
  <si>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</si>
  <si>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</si>
  <si>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</si>
  <si>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</si>
  <si>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</si>
  <si>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</si>
  <si>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</si>
  <si>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</si>
  <si>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</si>
  <si>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</si>
  <si>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</si>
  <si>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</si>
  <si>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</si>
  <si>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</si>
  <si>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</si>
  <si>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</si>
  <si>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</si>
  <si>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</si>
  <si>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</si>
  <si>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</si>
  <si>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</si>
  <si>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</si>
  <si>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</si>
  <si>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</si>
  <si>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</si>
  <si>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</si>
  <si>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</si>
  <si>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</si>
  <si>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</si>
  <si>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</si>
  <si>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</si>
  <si>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</si>
  <si>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</si>
  <si>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</si>
  <si>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</si>
  <si>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</si>
  <si>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</si>
  <si>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</si>
  <si>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</si>
  <si>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</si>
  <si>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</si>
  <si>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</si>
  <si>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</si>
  <si>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</si>
  <si>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</si>
  <si>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</si>
  <si>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</si>
  <si>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</si>
  <si>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</si>
  <si>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</si>
  <si>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</si>
  <si>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</si>
  <si>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</si>
  <si>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</si>
  <si>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</si>
  <si>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</si>
  <si>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</si>
  <si>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</si>
  <si>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</si>
  <si>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</si>
  <si>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</si>
  <si>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</si>
  <si>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</si>
  <si>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</si>
  <si>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</si>
  <si>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</si>
  <si>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</si>
  <si>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</si>
  <si>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</si>
  <si>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</si>
  <si>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</si>
  <si>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</si>
  <si>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</si>
  <si>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</si>
  <si>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</si>
  <si>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</si>
  <si>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</si>
  <si>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</si>
  <si>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</si>
  <si>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</si>
  <si>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</si>
  <si>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</si>
  <si>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</si>
  <si>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</si>
  <si>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</si>
  <si>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</si>
  <si>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</si>
  <si>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</si>
  <si>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</si>
  <si>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</si>
  <si>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</si>
  <si>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</si>
  <si>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</si>
  <si>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</si>
  <si>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</si>
  <si>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</si>
  <si>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</si>
  <si>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</si>
  <si>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</si>
  <si>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</si>
  <si>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</si>
  <si>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</si>
  <si>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</si>
  <si>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</si>
  <si>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</si>
  <si>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</si>
  <si>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</si>
  <si>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</si>
  <si>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</si>
  <si>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</si>
  <si>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</si>
  <si>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</si>
  <si>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</si>
  <si>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</si>
  <si>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</si>
  <si>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</si>
  <si>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</si>
  <si>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</si>
  <si>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</si>
  <si>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</si>
  <si>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</si>
  <si>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</si>
  <si>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</si>
  <si>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</si>
  <si>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</si>
  <si>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</si>
  <si>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</si>
  <si>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</si>
  <si>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</si>
  <si>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</si>
  <si>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</si>
  <si>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</si>
  <si>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</si>
  <si>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</si>
  <si>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</si>
  <si>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</si>
  <si>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</si>
  <si>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</si>
  <si>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</si>
  <si>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</si>
  <si>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</si>
  <si>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</si>
  <si>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</si>
  <si>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</si>
  <si>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</si>
  <si>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</si>
  <si>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</si>
  <si>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</si>
  <si>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</si>
  <si>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</si>
  <si>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</si>
  <si>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</si>
  <si>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</si>
  <si>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</si>
  <si>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</si>
  <si>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</si>
  <si>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</si>
  <si>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</si>
  <si>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</si>
  <si>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</si>
  <si>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</si>
  <si>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</si>
  <si>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</si>
  <si>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</si>
  <si>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</si>
  <si>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</si>
  <si>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</si>
  <si>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</si>
  <si>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</si>
  <si>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</si>
  <si>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</si>
  <si>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</si>
  <si>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</si>
  <si>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</si>
  <si>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</si>
  <si>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</si>
  <si>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</si>
  <si>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</si>
  <si>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</si>
  <si>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</si>
  <si>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</si>
  <si>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</si>
  <si>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</si>
  <si>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</si>
  <si>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</si>
  <si>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</si>
  <si>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</si>
  <si>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</si>
  <si>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</si>
  <si>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</si>
  <si>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</si>
  <si>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</si>
  <si>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</si>
  <si>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</si>
  <si>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</si>
  <si>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</si>
  <si>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</si>
  <si>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</si>
  <si>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</si>
  <si>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</si>
  <si>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</si>
  <si>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</si>
  <si>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</si>
  <si>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</si>
  <si>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</si>
  <si>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</si>
  <si>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</si>
  <si>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</si>
  <si>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</si>
  <si>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</si>
  <si>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</si>
  <si>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</si>
  <si>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</si>
  <si>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</si>
  <si>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</si>
  <si>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</si>
  <si>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</si>
  <si>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</si>
  <si>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</si>
  <si>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</si>
  <si>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</si>
  <si>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</si>
  <si>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</si>
  <si>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</si>
  <si>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</si>
  <si>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</si>
  <si>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</si>
  <si>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</si>
  <si>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</si>
  <si>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</si>
  <si>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</si>
  <si>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</si>
  <si>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</si>
  <si>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</si>
  <si>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</si>
  <si>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</si>
  <si>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</si>
  <si>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</si>
  <si>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TEXI9545</t>
  </si>
  <si>
    <t xml:space="preserve">ТЕКСИМ БАНК АД </t>
  </si>
  <si>
    <t>индивидуална</t>
  </si>
  <si>
    <t>параграф 71 от МСС 37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</si>
</sst>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_-;\-* #,##0.00_-;_-* \-??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55"/>
      <name val="Arial"/>
      <family val="2"/>
    </font>
    <font>
      <b/>
      <sz val="8"/>
      <color indexed="55"/>
      <name val="Arial"/>
      <family val="2"/>
    </font>
    <font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b/>
      <sz val="8"/>
      <name val="Arial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8"/>
      <color theme="0" tint="-0.24997000396251678"/>
      <name val="Arial"/>
      <family val="2"/>
    </font>
    <font>
      <i/>
      <sz val="8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D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58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>
      <alignment/>
      <protection/>
    </xf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1" fillId="27" borderId="0" xfId="0" applyFont="1" applyFill="1" applyBorder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19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3" fillId="27" borderId="20" xfId="0" applyFont="1" applyFill="1" applyBorder="1" applyAlignment="1">
      <alignment horizontal="center" wrapText="1"/>
    </xf>
    <xf numFmtId="0" fontId="50" fillId="28" borderId="13" xfId="0" applyFont="1" applyFill="1" applyBorder="1" applyAlignment="1">
      <alignment horizontal="left"/>
    </xf>
    <xf numFmtId="0" fontId="32" fillId="29" borderId="13" xfId="0" applyFont="1" applyFill="1" applyBorder="1" applyAlignment="1">
      <alignment horizontal="left"/>
    </xf>
    <xf numFmtId="14" fontId="50" fillId="28" borderId="13" xfId="0" applyNumberFormat="1" applyFont="1" applyFill="1" applyBorder="1" applyAlignment="1">
      <alignment horizontal="left"/>
    </xf>
    <xf numFmtId="49" fontId="32" fillId="29" borderId="0" xfId="226" applyNumberFormat="1" applyFont="1" applyFill="1" applyBorder="1" applyAlignment="1">
      <alignment horizontal="center" vertical="center"/>
      <protection/>
    </xf>
    <xf numFmtId="49" fontId="50" fillId="28" borderId="13" xfId="0" applyNumberFormat="1" applyFont="1" applyFill="1" applyBorder="1" applyAlignment="1">
      <alignment horizontal="left"/>
    </xf>
    <xf numFmtId="0" fontId="32" fillId="29" borderId="21" xfId="247" applyFont="1" applyFill="1" applyBorder="1" applyAlignment="1">
      <alignment horizontal="left" vertical="top"/>
      <protection/>
    </xf>
    <xf numFmtId="0" fontId="32" fillId="0" borderId="0" xfId="0" applyFont="1" applyAlignment="1">
      <alignment/>
    </xf>
    <xf numFmtId="0" fontId="49" fillId="29" borderId="13" xfId="0" applyFont="1" applyFill="1" applyBorder="1" applyAlignment="1">
      <alignment horizontal="right" wrapText="1"/>
    </xf>
    <xf numFmtId="0" fontId="49" fillId="29" borderId="13" xfId="0" applyFont="1" applyFill="1" applyBorder="1" applyAlignment="1">
      <alignment horizontal="left"/>
    </xf>
    <xf numFmtId="0" fontId="49" fillId="29" borderId="13" xfId="0" applyFont="1" applyFill="1" applyBorder="1" applyAlignment="1">
      <alignment horizontal="left" wrapText="1"/>
    </xf>
    <xf numFmtId="0" fontId="32" fillId="0" borderId="0" xfId="201" applyFont="1">
      <alignment/>
      <protection/>
    </xf>
    <xf numFmtId="0" fontId="3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32" fillId="0" borderId="0" xfId="0" applyFont="1" applyAlignment="1">
      <alignment horizontal="center"/>
    </xf>
    <xf numFmtId="0" fontId="51" fillId="29" borderId="13" xfId="0" applyFont="1" applyFill="1" applyBorder="1" applyAlignment="1">
      <alignment wrapText="1"/>
    </xf>
    <xf numFmtId="0" fontId="52" fillId="29" borderId="21" xfId="247" applyFont="1" applyFill="1" applyBorder="1" applyAlignment="1">
      <alignment horizontal="left" vertical="top" wrapText="1"/>
      <protection/>
    </xf>
    <xf numFmtId="0" fontId="42" fillId="0" borderId="22" xfId="0" applyFont="1" applyFill="1" applyBorder="1" applyAlignment="1">
      <alignment vertical="center" wrapText="1"/>
    </xf>
    <xf numFmtId="0" fontId="41" fillId="27" borderId="23" xfId="0" applyFont="1" applyFill="1" applyBorder="1" applyAlignment="1">
      <alignment horizontal="center" vertical="center" wrapText="1"/>
    </xf>
    <xf numFmtId="0" fontId="42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1" fillId="29" borderId="24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 indent="1"/>
    </xf>
    <xf numFmtId="0" fontId="42" fillId="0" borderId="25" xfId="0" applyFont="1" applyFill="1" applyBorder="1" applyAlignment="1">
      <alignment horizontal="left" vertical="center" wrapText="1"/>
    </xf>
    <xf numFmtId="0" fontId="0" fillId="29" borderId="26" xfId="0" applyFont="1" applyFill="1" applyBorder="1" applyAlignment="1">
      <alignment horizontal="left" vertical="center" wrapText="1" indent="1"/>
    </xf>
    <xf numFmtId="0" fontId="42" fillId="0" borderId="22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0" fillId="29" borderId="26" xfId="0" applyFont="1" applyFill="1" applyBorder="1" applyAlignment="1">
      <alignment horizontal="center" vertical="center" wrapText="1"/>
    </xf>
    <xf numFmtId="0" fontId="41" fillId="29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9" borderId="22" xfId="0" applyFont="1" applyFill="1" applyBorder="1" applyAlignment="1">
      <alignment horizontal="left" vertical="center" wrapText="1" indent="1"/>
    </xf>
    <xf numFmtId="0" fontId="41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 indent="1"/>
    </xf>
    <xf numFmtId="0" fontId="0" fillId="29" borderId="2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1" fillId="29" borderId="26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vertical="center" wrapText="1"/>
    </xf>
    <xf numFmtId="0" fontId="42" fillId="0" borderId="26" xfId="0" applyFont="1" applyFill="1" applyBorder="1" applyAlignment="1">
      <alignment vertical="center" wrapText="1"/>
    </xf>
    <xf numFmtId="0" fontId="42" fillId="0" borderId="22" xfId="201" applyFont="1" applyFill="1" applyBorder="1" applyAlignment="1">
      <alignment horizontal="left" vertical="center" wrapText="1"/>
      <protection/>
    </xf>
    <xf numFmtId="0" fontId="42" fillId="0" borderId="27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vertical="center" wrapText="1"/>
    </xf>
    <xf numFmtId="0" fontId="41" fillId="29" borderId="25" xfId="0" applyFont="1" applyFill="1" applyBorder="1" applyAlignment="1">
      <alignment horizontal="left" vertical="center" wrapText="1"/>
    </xf>
    <xf numFmtId="0" fontId="0" fillId="27" borderId="28" xfId="0" applyFont="1" applyFill="1" applyBorder="1" applyAlignment="1" quotePrefix="1">
      <alignment horizontal="center" vertical="center" wrapText="1"/>
    </xf>
    <xf numFmtId="0" fontId="0" fillId="0" borderId="22" xfId="0" applyFont="1" applyBorder="1" applyAlignment="1">
      <alignment horizontal="left" vertical="center" wrapText="1" indent="1"/>
    </xf>
    <xf numFmtId="0" fontId="41" fillId="0" borderId="22" xfId="0" applyFont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2" fillId="29" borderId="22" xfId="0" applyFont="1" applyFill="1" applyBorder="1" applyAlignment="1">
      <alignment horizontal="left" vertical="center" wrapText="1" indent="2"/>
    </xf>
    <xf numFmtId="0" fontId="41" fillId="0" borderId="22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left" vertical="center" wrapText="1" indent="2"/>
    </xf>
    <xf numFmtId="0" fontId="41" fillId="0" borderId="24" xfId="0" applyFont="1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justify" vertical="center" wrapText="1"/>
    </xf>
    <xf numFmtId="0" fontId="0" fillId="29" borderId="22" xfId="0" applyFont="1" applyFill="1" applyBorder="1" applyAlignment="1">
      <alignment horizontal="left" vertical="center" wrapText="1"/>
    </xf>
    <xf numFmtId="0" fontId="41" fillId="29" borderId="22" xfId="0" applyFont="1" applyFill="1" applyBorder="1" applyAlignment="1">
      <alignment horizontal="justify" vertical="center" wrapText="1"/>
    </xf>
    <xf numFmtId="0" fontId="41" fillId="0" borderId="26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25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41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29" borderId="27" xfId="0" applyFont="1" applyFill="1" applyBorder="1" applyAlignment="1">
      <alignment horizontal="center" vertical="center" wrapText="1"/>
    </xf>
    <xf numFmtId="0" fontId="0" fillId="29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42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left" vertical="center" wrapText="1" indent="4"/>
    </xf>
    <xf numFmtId="0" fontId="0" fillId="29" borderId="2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6" xfId="0" applyFont="1" applyBorder="1" applyAlignment="1">
      <alignment horizontal="left" vertical="center" wrapText="1" indent="1"/>
    </xf>
    <xf numFmtId="0" fontId="41" fillId="0" borderId="26" xfId="0" applyFont="1" applyBorder="1" applyAlignment="1">
      <alignment horizontal="left" vertical="center" wrapText="1"/>
    </xf>
    <xf numFmtId="0" fontId="64" fillId="0" borderId="0" xfId="0" applyFont="1" applyAlignment="1">
      <alignment shrinkToFi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1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14" xfId="0" applyFont="1" applyFill="1" applyBorder="1" applyAlignment="1">
      <alignment horizontal="left" vertical="center" wrapText="1"/>
    </xf>
    <xf numFmtId="0" fontId="41" fillId="27" borderId="28" xfId="0" applyFont="1" applyFill="1" applyBorder="1" applyAlignment="1">
      <alignment horizontal="left" vertical="center" wrapText="1"/>
    </xf>
    <xf numFmtId="0" fontId="41" fillId="27" borderId="20" xfId="0" applyFont="1" applyFill="1" applyBorder="1" applyAlignment="1">
      <alignment horizontal="center" vertical="center" wrapText="1"/>
    </xf>
    <xf numFmtId="0" fontId="68" fillId="26" borderId="0" xfId="201" applyFont="1" applyFill="1" applyBorder="1" applyAlignment="1">
      <alignment vertical="center"/>
      <protection/>
    </xf>
    <xf numFmtId="0" fontId="57" fillId="26" borderId="0" xfId="159" applyFont="1" applyFill="1" applyBorder="1" applyAlignment="1">
      <alignment/>
    </xf>
    <xf numFmtId="0" fontId="0" fillId="27" borderId="24" xfId="0" applyFont="1" applyFill="1" applyBorder="1" applyAlignment="1">
      <alignment horizontal="center" vertical="center" wrapText="1"/>
    </xf>
    <xf numFmtId="3" fontId="41" fillId="30" borderId="2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27" borderId="22" xfId="0" applyFont="1" applyFill="1" applyBorder="1" applyAlignment="1">
      <alignment horizontal="center" vertical="center" wrapText="1"/>
    </xf>
    <xf numFmtId="3" fontId="0" fillId="30" borderId="22" xfId="0" applyNumberFormat="1" applyFont="1" applyFill="1" applyBorder="1" applyAlignment="1">
      <alignment/>
    </xf>
    <xf numFmtId="0" fontId="0" fillId="27" borderId="26" xfId="0" applyFont="1" applyFill="1" applyBorder="1" applyAlignment="1">
      <alignment horizontal="center" vertical="center" wrapText="1"/>
    </xf>
    <xf numFmtId="3" fontId="41" fillId="30" borderId="22" xfId="0" applyNumberFormat="1" applyFont="1" applyFill="1" applyBorder="1" applyAlignment="1">
      <alignment/>
    </xf>
    <xf numFmtId="0" fontId="0" fillId="27" borderId="26" xfId="0" applyFont="1" applyFill="1" applyBorder="1" applyAlignment="1" quotePrefix="1">
      <alignment horizontal="center" vertical="center" wrapText="1"/>
    </xf>
    <xf numFmtId="3" fontId="41" fillId="30" borderId="7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41" fillId="30" borderId="24" xfId="0" applyNumberFormat="1" applyFont="1" applyFill="1" applyBorder="1" applyAlignment="1">
      <alignment/>
    </xf>
    <xf numFmtId="0" fontId="0" fillId="27" borderId="17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27" borderId="22" xfId="0" applyFont="1" applyFill="1" applyBorder="1" applyAlignment="1" quotePrefix="1">
      <alignment horizontal="center" vertical="center" wrapText="1"/>
    </xf>
    <xf numFmtId="3" fontId="41" fillId="30" borderId="27" xfId="0" applyNumberFormat="1" applyFont="1" applyFill="1" applyBorder="1" applyAlignment="1">
      <alignment/>
    </xf>
    <xf numFmtId="3" fontId="0" fillId="30" borderId="27" xfId="0" applyNumberFormat="1" applyFont="1" applyFill="1" applyBorder="1" applyAlignment="1">
      <alignment/>
    </xf>
    <xf numFmtId="0" fontId="0" fillId="27" borderId="27" xfId="0" applyFont="1" applyFill="1" applyBorder="1" applyAlignment="1">
      <alignment horizontal="center" vertical="center" wrapText="1"/>
    </xf>
    <xf numFmtId="1" fontId="0" fillId="27" borderId="22" xfId="0" applyNumberFormat="1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41" fillId="27" borderId="28" xfId="0" applyFont="1" applyFill="1" applyBorder="1" applyAlignment="1">
      <alignment horizontal="left" vertical="center" wrapText="1"/>
    </xf>
    <xf numFmtId="3" fontId="0" fillId="31" borderId="22" xfId="0" applyNumberFormat="1" applyFont="1" applyFill="1" applyBorder="1" applyAlignment="1">
      <alignment/>
    </xf>
    <xf numFmtId="3" fontId="0" fillId="31" borderId="26" xfId="0" applyNumberFormat="1" applyFont="1" applyFill="1" applyBorder="1" applyAlignment="1">
      <alignment/>
    </xf>
    <xf numFmtId="3" fontId="0" fillId="31" borderId="25" xfId="0" applyNumberFormat="1" applyFont="1" applyFill="1" applyBorder="1" applyAlignment="1">
      <alignment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8" xfId="0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1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 5 2 2" xfId="208"/>
    <cellStyle name="Normal 2 5 2 2 2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 5" xfId="216"/>
    <cellStyle name="Normal 3_~1520012" xfId="217"/>
    <cellStyle name="Normal 4" xfId="218"/>
    <cellStyle name="Normal 4 2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 9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  <cellStyle name="Нормален 2" xfId="264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tabSelected="1" zoomScaleSheetLayoutView="80" zoomScalePageLayoutView="0" workbookViewId="0" topLeftCell="A1">
      <selection activeCell="E5" sqref="E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" customWidth="1"/>
    <col min="4" max="4" width="40.421875" style="3" customWidth="1"/>
    <col min="5" max="5" width="12.8515625" style="3" customWidth="1"/>
    <col min="6" max="6" width="17.140625" style="4" customWidth="1"/>
    <col min="7" max="7" width="2.421875" style="1" customWidth="1"/>
    <col min="8" max="16384" width="9.140625" style="1" customWidth="1"/>
  </cols>
  <sheetData>
    <row r="1" spans="1:6" s="36" customFormat="1" ht="12">
      <c r="A1" s="120" t="s">
        <v>272</v>
      </c>
      <c r="B1" s="150" t="s">
        <v>431</v>
      </c>
      <c r="C1" s="151"/>
      <c r="D1" s="151"/>
      <c r="E1" s="45"/>
      <c r="F1" s="46"/>
    </row>
    <row r="2" spans="1:6" s="36" customFormat="1" ht="12">
      <c r="A2" s="120"/>
      <c r="B2" s="47" t="s">
        <v>61</v>
      </c>
      <c r="C2" s="30" t="s">
        <v>522</v>
      </c>
      <c r="D2" s="31" t="s">
        <v>523</v>
      </c>
      <c r="E2" s="45"/>
      <c r="F2" s="46"/>
    </row>
    <row r="3" spans="1:6" s="36" customFormat="1" ht="24">
      <c r="A3" s="120"/>
      <c r="B3" s="47" t="s">
        <v>62</v>
      </c>
      <c r="C3" s="32">
        <v>45291</v>
      </c>
      <c r="D3" s="33"/>
      <c r="E3" s="45"/>
      <c r="F3" s="46"/>
    </row>
    <row r="4" spans="1:6" s="36" customFormat="1" ht="24">
      <c r="A4" s="120"/>
      <c r="B4" s="47" t="s">
        <v>63</v>
      </c>
      <c r="C4" s="34" t="s">
        <v>524</v>
      </c>
      <c r="D4" s="33"/>
      <c r="E4" s="45"/>
      <c r="F4" s="46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275</v>
      </c>
      <c r="F5" s="40"/>
    </row>
    <row r="6" spans="2:5" ht="32.25" customHeight="1">
      <c r="B6" s="182" t="s">
        <v>69</v>
      </c>
      <c r="C6" s="183"/>
      <c r="D6" s="183"/>
      <c r="E6" s="183"/>
    </row>
    <row r="7" spans="1:6" s="121" customFormat="1" ht="11.25">
      <c r="A7" s="120">
        <v>6</v>
      </c>
      <c r="B7" s="133"/>
      <c r="D7" s="122"/>
      <c r="E7" s="122"/>
      <c r="F7" s="133" t="s">
        <v>432</v>
      </c>
    </row>
    <row r="8" spans="2:3" ht="12.75">
      <c r="B8" s="184" t="s">
        <v>70</v>
      </c>
      <c r="C8" s="183"/>
    </row>
    <row r="9" spans="2:3" ht="12.75">
      <c r="B9" s="135"/>
      <c r="C9" s="134"/>
    </row>
    <row r="10" spans="2:3" ht="12.75">
      <c r="B10" s="135"/>
      <c r="C10" s="134"/>
    </row>
    <row r="12" spans="2:6" ht="25.5">
      <c r="B12" s="136"/>
      <c r="C12" s="147"/>
      <c r="D12" s="144" t="s">
        <v>58</v>
      </c>
      <c r="E12" s="29" t="s">
        <v>71</v>
      </c>
      <c r="F12" s="142" t="s">
        <v>72</v>
      </c>
    </row>
    <row r="13" spans="2:6" ht="38.25">
      <c r="B13" s="137"/>
      <c r="C13" s="20"/>
      <c r="D13" s="145"/>
      <c r="E13" s="21"/>
      <c r="F13" s="51" t="s">
        <v>276</v>
      </c>
    </row>
    <row r="14" spans="2:6" ht="12.75">
      <c r="B14" s="138"/>
      <c r="C14" s="22"/>
      <c r="D14" s="146"/>
      <c r="E14" s="23"/>
      <c r="F14" s="52" t="s">
        <v>308</v>
      </c>
    </row>
    <row r="15" spans="1:8" ht="25.5" customHeight="1">
      <c r="A15" s="120" t="s">
        <v>346</v>
      </c>
      <c r="B15" s="152" t="s">
        <v>308</v>
      </c>
      <c r="C15" s="53" t="s">
        <v>73</v>
      </c>
      <c r="D15" s="54" t="s">
        <v>74</v>
      </c>
      <c r="E15" s="55"/>
      <c r="F15" s="153">
        <f>SUM(F16:F18)</f>
        <v>196948</v>
      </c>
      <c r="H15" s="154"/>
    </row>
    <row r="16" spans="1:8" ht="25.5" customHeight="1">
      <c r="A16" s="120" t="s">
        <v>347</v>
      </c>
      <c r="B16" s="155" t="s">
        <v>309</v>
      </c>
      <c r="C16" s="56" t="s">
        <v>75</v>
      </c>
      <c r="D16" s="57" t="s">
        <v>269</v>
      </c>
      <c r="E16" s="55"/>
      <c r="F16" s="179">
        <v>32919</v>
      </c>
      <c r="H16" s="154"/>
    </row>
    <row r="17" spans="1:8" ht="25.5" customHeight="1">
      <c r="A17" s="120" t="s">
        <v>348</v>
      </c>
      <c r="B17" s="157" t="s">
        <v>310</v>
      </c>
      <c r="C17" s="58" t="s">
        <v>76</v>
      </c>
      <c r="D17" s="59" t="s">
        <v>270</v>
      </c>
      <c r="E17" s="60"/>
      <c r="F17" s="180">
        <v>151901</v>
      </c>
      <c r="H17" s="154"/>
    </row>
    <row r="18" spans="1:8" ht="25.5" customHeight="1">
      <c r="A18" s="120" t="s">
        <v>349</v>
      </c>
      <c r="B18" s="157" t="s">
        <v>311</v>
      </c>
      <c r="C18" s="58" t="s">
        <v>77</v>
      </c>
      <c r="D18" s="59" t="s">
        <v>271</v>
      </c>
      <c r="E18" s="61">
        <v>5</v>
      </c>
      <c r="F18" s="180">
        <v>12128</v>
      </c>
      <c r="H18" s="154"/>
    </row>
    <row r="19" spans="1:8" ht="25.5" customHeight="1">
      <c r="A19" s="120" t="s">
        <v>350</v>
      </c>
      <c r="B19" s="155" t="s">
        <v>312</v>
      </c>
      <c r="C19" s="62" t="s">
        <v>78</v>
      </c>
      <c r="D19" s="59" t="s">
        <v>79</v>
      </c>
      <c r="E19" s="63"/>
      <c r="F19" s="158">
        <f>SUM(F20:F23)</f>
        <v>30379</v>
      </c>
      <c r="H19" s="154"/>
    </row>
    <row r="20" spans="1:8" ht="25.5" customHeight="1">
      <c r="A20" s="120" t="s">
        <v>351</v>
      </c>
      <c r="B20" s="155" t="s">
        <v>313</v>
      </c>
      <c r="C20" s="64" t="s">
        <v>80</v>
      </c>
      <c r="D20" s="59" t="s">
        <v>79</v>
      </c>
      <c r="E20" s="63">
        <v>10</v>
      </c>
      <c r="F20" s="180">
        <v>0</v>
      </c>
      <c r="H20" s="154"/>
    </row>
    <row r="21" spans="1:8" ht="25.5" customHeight="1">
      <c r="A21" s="120" t="s">
        <v>352</v>
      </c>
      <c r="B21" s="155" t="s">
        <v>314</v>
      </c>
      <c r="C21" s="64" t="s">
        <v>81</v>
      </c>
      <c r="D21" s="59" t="s">
        <v>82</v>
      </c>
      <c r="E21" s="63">
        <v>4</v>
      </c>
      <c r="F21" s="180">
        <v>30379</v>
      </c>
      <c r="H21" s="154"/>
    </row>
    <row r="22" spans="1:8" ht="25.5" customHeight="1">
      <c r="A22" s="120" t="s">
        <v>353</v>
      </c>
      <c r="B22" s="155" t="s">
        <v>315</v>
      </c>
      <c r="C22" s="64" t="s">
        <v>83</v>
      </c>
      <c r="D22" s="59" t="s">
        <v>266</v>
      </c>
      <c r="E22" s="63">
        <v>4</v>
      </c>
      <c r="F22" s="180">
        <v>0</v>
      </c>
      <c r="H22" s="154"/>
    </row>
    <row r="23" spans="1:8" ht="25.5" customHeight="1">
      <c r="A23" s="120" t="s">
        <v>354</v>
      </c>
      <c r="B23" s="155" t="s">
        <v>317</v>
      </c>
      <c r="C23" s="64" t="s">
        <v>84</v>
      </c>
      <c r="D23" s="59" t="s">
        <v>267</v>
      </c>
      <c r="E23" s="63">
        <v>4</v>
      </c>
      <c r="F23" s="180">
        <v>0</v>
      </c>
      <c r="H23" s="154"/>
    </row>
    <row r="24" spans="1:8" ht="25.5" customHeight="1">
      <c r="A24" s="120" t="s">
        <v>438</v>
      </c>
      <c r="B24" s="159" t="s">
        <v>364</v>
      </c>
      <c r="C24" s="65" t="s">
        <v>2</v>
      </c>
      <c r="D24" s="59" t="s">
        <v>85</v>
      </c>
      <c r="E24" s="66">
        <v>4</v>
      </c>
      <c r="F24" s="158">
        <f>SUM(F25:F27)</f>
        <v>13531</v>
      </c>
      <c r="H24" s="154"/>
    </row>
    <row r="25" spans="1:8" ht="25.5" customHeight="1">
      <c r="A25" s="120" t="s">
        <v>439</v>
      </c>
      <c r="B25" s="159" t="s">
        <v>365</v>
      </c>
      <c r="C25" s="67" t="s">
        <v>81</v>
      </c>
      <c r="D25" s="59" t="s">
        <v>82</v>
      </c>
      <c r="E25" s="66">
        <v>4</v>
      </c>
      <c r="F25" s="180">
        <v>13531</v>
      </c>
      <c r="H25" s="154"/>
    </row>
    <row r="26" spans="1:8" ht="25.5" customHeight="1">
      <c r="A26" s="120" t="s">
        <v>440</v>
      </c>
      <c r="B26" s="159" t="s">
        <v>366</v>
      </c>
      <c r="C26" s="67" t="s">
        <v>83</v>
      </c>
      <c r="D26" s="59" t="s">
        <v>266</v>
      </c>
      <c r="E26" s="66">
        <v>4</v>
      </c>
      <c r="F26" s="180">
        <v>0</v>
      </c>
      <c r="H26" s="154"/>
    </row>
    <row r="27" spans="1:8" ht="25.5" customHeight="1">
      <c r="A27" s="120" t="s">
        <v>441</v>
      </c>
      <c r="B27" s="159" t="s">
        <v>367</v>
      </c>
      <c r="C27" s="67" t="s">
        <v>84</v>
      </c>
      <c r="D27" s="59" t="s">
        <v>267</v>
      </c>
      <c r="E27" s="66">
        <v>4</v>
      </c>
      <c r="F27" s="180">
        <v>0</v>
      </c>
      <c r="H27" s="154"/>
    </row>
    <row r="28" spans="1:8" ht="25.5" customHeight="1">
      <c r="A28" s="120" t="s">
        <v>355</v>
      </c>
      <c r="B28" s="155" t="s">
        <v>318</v>
      </c>
      <c r="C28" s="65" t="s">
        <v>86</v>
      </c>
      <c r="D28" s="59" t="s">
        <v>87</v>
      </c>
      <c r="E28" s="68">
        <v>4</v>
      </c>
      <c r="F28" s="158">
        <f>SUM(F29:F30)</f>
        <v>0</v>
      </c>
      <c r="H28" s="154"/>
    </row>
    <row r="29" spans="1:8" ht="25.5" customHeight="1">
      <c r="A29" s="120" t="s">
        <v>357</v>
      </c>
      <c r="B29" s="157" t="s">
        <v>320</v>
      </c>
      <c r="C29" s="64" t="s">
        <v>83</v>
      </c>
      <c r="D29" s="59" t="s">
        <v>266</v>
      </c>
      <c r="E29" s="68">
        <v>4</v>
      </c>
      <c r="F29" s="180">
        <v>0</v>
      </c>
      <c r="H29" s="154"/>
    </row>
    <row r="30" spans="1:8" ht="25.5" customHeight="1">
      <c r="A30" s="120" t="s">
        <v>358</v>
      </c>
      <c r="B30" s="157" t="s">
        <v>321</v>
      </c>
      <c r="C30" s="64" t="s">
        <v>84</v>
      </c>
      <c r="D30" s="59" t="s">
        <v>267</v>
      </c>
      <c r="E30" s="68">
        <v>4</v>
      </c>
      <c r="F30" s="180">
        <v>0</v>
      </c>
      <c r="H30" s="154"/>
    </row>
    <row r="31" spans="1:8" ht="25.5" customHeight="1">
      <c r="A31" s="120" t="s">
        <v>455</v>
      </c>
      <c r="B31" s="155" t="s">
        <v>368</v>
      </c>
      <c r="C31" s="65" t="s">
        <v>0</v>
      </c>
      <c r="D31" s="59" t="s">
        <v>88</v>
      </c>
      <c r="E31" s="63">
        <v>4</v>
      </c>
      <c r="F31" s="158">
        <f>SUM(F32:F34)</f>
        <v>55723</v>
      </c>
      <c r="H31" s="154"/>
    </row>
    <row r="32" spans="1:8" ht="25.5" customHeight="1">
      <c r="A32" s="120" t="s">
        <v>456</v>
      </c>
      <c r="B32" s="155" t="s">
        <v>369</v>
      </c>
      <c r="C32" s="56" t="s">
        <v>81</v>
      </c>
      <c r="D32" s="59" t="s">
        <v>82</v>
      </c>
      <c r="E32" s="63">
        <v>4</v>
      </c>
      <c r="F32" s="180">
        <v>7575</v>
      </c>
      <c r="H32" s="154"/>
    </row>
    <row r="33" spans="1:8" ht="25.5" customHeight="1">
      <c r="A33" s="120" t="s">
        <v>457</v>
      </c>
      <c r="B33" s="155" t="s">
        <v>370</v>
      </c>
      <c r="C33" s="56" t="s">
        <v>83</v>
      </c>
      <c r="D33" s="59" t="s">
        <v>266</v>
      </c>
      <c r="E33" s="63">
        <v>4</v>
      </c>
      <c r="F33" s="180">
        <v>48148</v>
      </c>
      <c r="H33" s="154"/>
    </row>
    <row r="34" spans="1:8" ht="25.5" customHeight="1">
      <c r="A34" s="120" t="s">
        <v>458</v>
      </c>
      <c r="B34" s="155" t="s">
        <v>371</v>
      </c>
      <c r="C34" s="56" t="s">
        <v>84</v>
      </c>
      <c r="D34" s="59" t="s">
        <v>267</v>
      </c>
      <c r="E34" s="63">
        <v>4</v>
      </c>
      <c r="F34" s="180">
        <v>0</v>
      </c>
      <c r="H34" s="154"/>
    </row>
    <row r="35" spans="1:8" ht="25.5" customHeight="1">
      <c r="A35" s="120" t="s">
        <v>459</v>
      </c>
      <c r="B35" s="155" t="s">
        <v>372</v>
      </c>
      <c r="C35" s="65" t="s">
        <v>3</v>
      </c>
      <c r="D35" s="59" t="s">
        <v>89</v>
      </c>
      <c r="E35" s="63">
        <v>4</v>
      </c>
      <c r="F35" s="158">
        <f>SUM(F36:F37)</f>
        <v>303247</v>
      </c>
      <c r="H35" s="154"/>
    </row>
    <row r="36" spans="1:8" ht="25.5" customHeight="1">
      <c r="A36" s="120" t="s">
        <v>460</v>
      </c>
      <c r="B36" s="155" t="s">
        <v>373</v>
      </c>
      <c r="C36" s="56" t="s">
        <v>83</v>
      </c>
      <c r="D36" s="59" t="s">
        <v>266</v>
      </c>
      <c r="E36" s="63">
        <v>4</v>
      </c>
      <c r="F36" s="180">
        <v>57648</v>
      </c>
      <c r="H36" s="154"/>
    </row>
    <row r="37" spans="1:8" ht="25.5" customHeight="1">
      <c r="A37" s="120" t="s">
        <v>461</v>
      </c>
      <c r="B37" s="155" t="s">
        <v>374</v>
      </c>
      <c r="C37" s="56" t="s">
        <v>84</v>
      </c>
      <c r="D37" s="59" t="s">
        <v>267</v>
      </c>
      <c r="E37" s="63">
        <v>4</v>
      </c>
      <c r="F37" s="180">
        <v>245599</v>
      </c>
      <c r="H37" s="154"/>
    </row>
    <row r="38" spans="1:8" ht="25.5" customHeight="1">
      <c r="A38" s="120" t="s">
        <v>473</v>
      </c>
      <c r="B38" s="155" t="s">
        <v>332</v>
      </c>
      <c r="C38" s="65" t="s">
        <v>90</v>
      </c>
      <c r="D38" s="59" t="s">
        <v>268</v>
      </c>
      <c r="E38" s="63">
        <v>11</v>
      </c>
      <c r="F38" s="180">
        <v>0</v>
      </c>
      <c r="H38" s="154"/>
    </row>
    <row r="39" spans="1:8" ht="25.5" customHeight="1">
      <c r="A39" s="120" t="s">
        <v>474</v>
      </c>
      <c r="B39" s="155" t="s">
        <v>333</v>
      </c>
      <c r="C39" s="62" t="s">
        <v>91</v>
      </c>
      <c r="D39" s="59" t="s">
        <v>92</v>
      </c>
      <c r="E39" s="63"/>
      <c r="F39" s="180">
        <v>0</v>
      </c>
      <c r="H39" s="154"/>
    </row>
    <row r="40" spans="1:8" ht="25.5" customHeight="1">
      <c r="A40" s="120" t="s">
        <v>471</v>
      </c>
      <c r="B40" s="155" t="s">
        <v>334</v>
      </c>
      <c r="C40" s="62" t="s">
        <v>277</v>
      </c>
      <c r="D40" s="59" t="s">
        <v>278</v>
      </c>
      <c r="E40" s="63">
        <v>40</v>
      </c>
      <c r="F40" s="180">
        <v>452</v>
      </c>
      <c r="H40" s="154"/>
    </row>
    <row r="41" spans="1:8" ht="25.5" customHeight="1">
      <c r="A41" s="120" t="s">
        <v>468</v>
      </c>
      <c r="B41" s="155" t="s">
        <v>335</v>
      </c>
      <c r="C41" s="65" t="s">
        <v>93</v>
      </c>
      <c r="D41" s="69"/>
      <c r="E41" s="63"/>
      <c r="F41" s="158">
        <f>SUM(F42:F43)</f>
        <v>33918</v>
      </c>
      <c r="H41" s="154"/>
    </row>
    <row r="42" spans="1:8" ht="25.5" customHeight="1">
      <c r="A42" s="120" t="s">
        <v>469</v>
      </c>
      <c r="B42" s="155" t="s">
        <v>336</v>
      </c>
      <c r="C42" s="56" t="s">
        <v>94</v>
      </c>
      <c r="D42" s="59" t="s">
        <v>343</v>
      </c>
      <c r="E42" s="63" t="s">
        <v>95</v>
      </c>
      <c r="F42" s="180">
        <v>21078</v>
      </c>
      <c r="H42" s="154"/>
    </row>
    <row r="43" spans="1:8" ht="25.5" customHeight="1">
      <c r="A43" s="120" t="s">
        <v>470</v>
      </c>
      <c r="B43" s="155" t="s">
        <v>337</v>
      </c>
      <c r="C43" s="56" t="s">
        <v>96</v>
      </c>
      <c r="D43" s="59" t="s">
        <v>344</v>
      </c>
      <c r="E43" s="63" t="s">
        <v>95</v>
      </c>
      <c r="F43" s="180">
        <v>12840</v>
      </c>
      <c r="H43" s="154"/>
    </row>
    <row r="44" spans="1:8" ht="25.5" customHeight="1">
      <c r="A44" s="120" t="s">
        <v>475</v>
      </c>
      <c r="B44" s="155" t="s">
        <v>338</v>
      </c>
      <c r="C44" s="65" t="s">
        <v>97</v>
      </c>
      <c r="D44" s="59" t="s">
        <v>98</v>
      </c>
      <c r="E44" s="63"/>
      <c r="F44" s="158">
        <f>SUM(F45:F46)</f>
        <v>2022</v>
      </c>
      <c r="H44" s="154"/>
    </row>
    <row r="45" spans="1:8" ht="25.5" customHeight="1">
      <c r="A45" s="120" t="s">
        <v>476</v>
      </c>
      <c r="B45" s="155" t="s">
        <v>339</v>
      </c>
      <c r="C45" s="56" t="s">
        <v>60</v>
      </c>
      <c r="D45" s="59" t="s">
        <v>99</v>
      </c>
      <c r="E45" s="70"/>
      <c r="F45" s="180">
        <v>0</v>
      </c>
      <c r="H45" s="154"/>
    </row>
    <row r="46" spans="1:8" ht="25.5" customHeight="1">
      <c r="A46" s="120" t="s">
        <v>477</v>
      </c>
      <c r="B46" s="155" t="s">
        <v>340</v>
      </c>
      <c r="C46" s="56" t="s">
        <v>100</v>
      </c>
      <c r="D46" s="59" t="s">
        <v>345</v>
      </c>
      <c r="E46" s="63" t="s">
        <v>95</v>
      </c>
      <c r="F46" s="180">
        <v>2022</v>
      </c>
      <c r="H46" s="154"/>
    </row>
    <row r="47" spans="1:8" ht="25.5" customHeight="1">
      <c r="A47" s="120" t="s">
        <v>478</v>
      </c>
      <c r="B47" s="155" t="s">
        <v>341</v>
      </c>
      <c r="C47" s="65" t="s">
        <v>101</v>
      </c>
      <c r="D47" s="59" t="s">
        <v>102</v>
      </c>
      <c r="E47" s="63"/>
      <c r="F47" s="158">
        <f>SUM(F48:F49)</f>
        <v>570</v>
      </c>
      <c r="H47" s="154"/>
    </row>
    <row r="48" spans="1:8" ht="25.5" customHeight="1">
      <c r="A48" s="120" t="s">
        <v>479</v>
      </c>
      <c r="B48" s="155" t="s">
        <v>342</v>
      </c>
      <c r="C48" s="56" t="s">
        <v>103</v>
      </c>
      <c r="D48" s="59" t="s">
        <v>104</v>
      </c>
      <c r="E48" s="63"/>
      <c r="F48" s="180">
        <v>4</v>
      </c>
      <c r="H48" s="154"/>
    </row>
    <row r="49" spans="1:8" ht="25.5" customHeight="1">
      <c r="A49" s="120" t="s">
        <v>480</v>
      </c>
      <c r="B49" s="155" t="s">
        <v>375</v>
      </c>
      <c r="C49" s="56" t="s">
        <v>105</v>
      </c>
      <c r="D49" s="59" t="s">
        <v>106</v>
      </c>
      <c r="E49" s="63"/>
      <c r="F49" s="180">
        <v>566</v>
      </c>
      <c r="H49" s="154"/>
    </row>
    <row r="50" spans="1:8" ht="25.5" customHeight="1">
      <c r="A50" s="120" t="s">
        <v>481</v>
      </c>
      <c r="B50" s="155" t="s">
        <v>376</v>
      </c>
      <c r="C50" s="65" t="s">
        <v>107</v>
      </c>
      <c r="D50" s="59" t="s">
        <v>32</v>
      </c>
      <c r="E50" s="63"/>
      <c r="F50" s="180">
        <v>8620</v>
      </c>
      <c r="H50" s="154"/>
    </row>
    <row r="51" spans="1:8" ht="25.5" customHeight="1">
      <c r="A51" s="120" t="s">
        <v>483</v>
      </c>
      <c r="B51" s="157" t="s">
        <v>377</v>
      </c>
      <c r="C51" s="71" t="s">
        <v>108</v>
      </c>
      <c r="D51" s="59" t="s">
        <v>33</v>
      </c>
      <c r="E51" s="63"/>
      <c r="F51" s="180">
        <v>0</v>
      </c>
      <c r="H51" s="154"/>
    </row>
    <row r="52" spans="1:8" ht="25.5" customHeight="1">
      <c r="A52" s="120" t="s">
        <v>484</v>
      </c>
      <c r="B52" s="143" t="s">
        <v>378</v>
      </c>
      <c r="C52" s="72" t="s">
        <v>109</v>
      </c>
      <c r="D52" s="73" t="s">
        <v>110</v>
      </c>
      <c r="E52" s="74"/>
      <c r="F52" s="160">
        <f>F15+F19+F24+F28+F31+F35+F38+F39+F40+F41+F44+F47+F50+F51</f>
        <v>645410</v>
      </c>
      <c r="H52" s="154"/>
    </row>
    <row r="54" ht="12.75">
      <c r="F54" s="161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1" r:id="rId1"/>
  <headerFooter>
    <oddHeader>&amp;CBG
Приложение III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" customWidth="1"/>
    <col min="4" max="4" width="40.421875" style="1" customWidth="1"/>
    <col min="5" max="5" width="12.8515625" style="17" customWidth="1"/>
    <col min="6" max="6" width="17.140625" style="1" customWidth="1"/>
    <col min="7" max="7" width="3.57421875" style="1" customWidth="1"/>
    <col min="8" max="16384" width="9.140625" style="1" customWidth="1"/>
  </cols>
  <sheetData>
    <row r="1" spans="1:5" s="36" customFormat="1" ht="12">
      <c r="A1" s="120" t="s">
        <v>273</v>
      </c>
      <c r="B1" s="150" t="s">
        <v>431</v>
      </c>
      <c r="C1" s="151"/>
      <c r="D1" s="151"/>
      <c r="E1" s="44"/>
    </row>
    <row r="2" spans="1:5" s="36" customFormat="1" ht="12">
      <c r="A2" s="120"/>
      <c r="B2" s="47" t="s">
        <v>61</v>
      </c>
      <c r="C2" s="30" t="s">
        <v>522</v>
      </c>
      <c r="D2" s="31" t="s">
        <v>523</v>
      </c>
      <c r="E2" s="44"/>
    </row>
    <row r="3" spans="1:5" s="36" customFormat="1" ht="24">
      <c r="A3" s="120"/>
      <c r="B3" s="47" t="s">
        <v>62</v>
      </c>
      <c r="C3" s="32">
        <v>45291</v>
      </c>
      <c r="D3" s="33"/>
      <c r="E3" s="44"/>
    </row>
    <row r="4" spans="1:5" s="36" customFormat="1" ht="24">
      <c r="A4" s="120"/>
      <c r="B4" s="47" t="s">
        <v>63</v>
      </c>
      <c r="C4" s="34" t="s">
        <v>524</v>
      </c>
      <c r="D4" s="33"/>
      <c r="E4" s="44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4" ht="32.25" customHeight="1">
      <c r="B6" s="182" t="s">
        <v>301</v>
      </c>
      <c r="C6" s="183"/>
      <c r="D6" s="18"/>
    </row>
    <row r="7" spans="1:6" s="121" customFormat="1" ht="11.25">
      <c r="A7" s="120">
        <v>6</v>
      </c>
      <c r="B7" s="131"/>
      <c r="E7" s="132"/>
      <c r="F7" s="121" t="s">
        <v>432</v>
      </c>
    </row>
    <row r="8" spans="2:3" ht="12.75">
      <c r="B8" s="191" t="s">
        <v>111</v>
      </c>
      <c r="C8" s="183"/>
    </row>
    <row r="9" spans="2:3" ht="12.75">
      <c r="B9" s="139"/>
      <c r="C9" s="134"/>
    </row>
    <row r="10" spans="2:3" ht="12.75">
      <c r="B10" s="139"/>
      <c r="C10" s="134"/>
    </row>
    <row r="11" ht="12.75">
      <c r="C11" s="139"/>
    </row>
    <row r="12" spans="2:6" ht="25.5">
      <c r="B12" s="188"/>
      <c r="C12" s="185"/>
      <c r="D12" s="144" t="s">
        <v>58</v>
      </c>
      <c r="E12" s="29" t="s">
        <v>71</v>
      </c>
      <c r="F12" s="149" t="s">
        <v>72</v>
      </c>
    </row>
    <row r="13" spans="2:6" ht="38.25">
      <c r="B13" s="189"/>
      <c r="C13" s="186"/>
      <c r="D13" s="145"/>
      <c r="E13" s="28"/>
      <c r="F13" s="51" t="s">
        <v>276</v>
      </c>
    </row>
    <row r="14" spans="2:6" ht="12.75" customHeight="1">
      <c r="B14" s="190"/>
      <c r="C14" s="187"/>
      <c r="D14" s="146"/>
      <c r="E14" s="27"/>
      <c r="F14" s="143" t="s">
        <v>308</v>
      </c>
    </row>
    <row r="15" spans="1:6" ht="25.5" customHeight="1">
      <c r="A15" s="120" t="s">
        <v>346</v>
      </c>
      <c r="B15" s="164" t="s">
        <v>308</v>
      </c>
      <c r="C15" s="83" t="s">
        <v>59</v>
      </c>
      <c r="D15" s="57" t="s">
        <v>112</v>
      </c>
      <c r="E15" s="55">
        <v>8</v>
      </c>
      <c r="F15" s="153">
        <f>SUM(F16:F20)</f>
        <v>0</v>
      </c>
    </row>
    <row r="16" spans="1:6" ht="25.5" customHeight="1">
      <c r="A16" s="120" t="s">
        <v>347</v>
      </c>
      <c r="B16" s="155" t="s">
        <v>309</v>
      </c>
      <c r="C16" s="64" t="s">
        <v>80</v>
      </c>
      <c r="D16" s="59" t="s">
        <v>113</v>
      </c>
      <c r="E16" s="63">
        <v>10</v>
      </c>
      <c r="F16" s="179">
        <v>0</v>
      </c>
    </row>
    <row r="17" spans="1:6" ht="25.5" customHeight="1">
      <c r="A17" s="120" t="s">
        <v>348</v>
      </c>
      <c r="B17" s="155" t="s">
        <v>310</v>
      </c>
      <c r="C17" s="64" t="s">
        <v>114</v>
      </c>
      <c r="D17" s="59" t="s">
        <v>115</v>
      </c>
      <c r="E17" s="63">
        <v>8</v>
      </c>
      <c r="F17" s="179">
        <v>0</v>
      </c>
    </row>
    <row r="18" spans="1:6" ht="25.5" customHeight="1">
      <c r="A18" s="120" t="s">
        <v>349</v>
      </c>
      <c r="B18" s="157" t="s">
        <v>311</v>
      </c>
      <c r="C18" s="64" t="s">
        <v>116</v>
      </c>
      <c r="D18" s="59" t="s">
        <v>22</v>
      </c>
      <c r="E18" s="63">
        <v>8</v>
      </c>
      <c r="F18" s="179">
        <v>0</v>
      </c>
    </row>
    <row r="19" spans="1:6" ht="25.5" customHeight="1">
      <c r="A19" s="120" t="s">
        <v>350</v>
      </c>
      <c r="B19" s="155" t="s">
        <v>312</v>
      </c>
      <c r="C19" s="64" t="s">
        <v>117</v>
      </c>
      <c r="D19" s="59" t="s">
        <v>23</v>
      </c>
      <c r="E19" s="63">
        <v>8</v>
      </c>
      <c r="F19" s="179">
        <v>0</v>
      </c>
    </row>
    <row r="20" spans="1:6" ht="25.5" customHeight="1">
      <c r="A20" s="120" t="s">
        <v>351</v>
      </c>
      <c r="B20" s="155" t="s">
        <v>313</v>
      </c>
      <c r="C20" s="64" t="s">
        <v>118</v>
      </c>
      <c r="D20" s="59" t="s">
        <v>24</v>
      </c>
      <c r="E20" s="63">
        <v>8</v>
      </c>
      <c r="F20" s="179">
        <v>0</v>
      </c>
    </row>
    <row r="21" spans="1:6" ht="25.5" customHeight="1">
      <c r="A21" s="120" t="s">
        <v>352</v>
      </c>
      <c r="B21" s="166" t="s">
        <v>314</v>
      </c>
      <c r="C21" s="62" t="s">
        <v>119</v>
      </c>
      <c r="D21" s="59" t="s">
        <v>120</v>
      </c>
      <c r="E21" s="63">
        <v>8</v>
      </c>
      <c r="F21" s="158">
        <f>SUM(F22:F24)</f>
        <v>0</v>
      </c>
    </row>
    <row r="22" spans="1:6" ht="25.5" customHeight="1">
      <c r="A22" s="120" t="s">
        <v>353</v>
      </c>
      <c r="B22" s="166" t="s">
        <v>315</v>
      </c>
      <c r="C22" s="64" t="s">
        <v>116</v>
      </c>
      <c r="D22" s="59" t="s">
        <v>22</v>
      </c>
      <c r="E22" s="63">
        <v>8</v>
      </c>
      <c r="F22" s="179">
        <v>0</v>
      </c>
    </row>
    <row r="23" spans="1:6" ht="25.5" customHeight="1">
      <c r="A23" s="120" t="s">
        <v>354</v>
      </c>
      <c r="B23" s="166" t="s">
        <v>317</v>
      </c>
      <c r="C23" s="64" t="s">
        <v>117</v>
      </c>
      <c r="D23" s="59" t="s">
        <v>23</v>
      </c>
      <c r="E23" s="63">
        <v>8</v>
      </c>
      <c r="F23" s="179">
        <v>0</v>
      </c>
    </row>
    <row r="24" spans="1:6" ht="25.5" customHeight="1">
      <c r="A24" s="120" t="s">
        <v>355</v>
      </c>
      <c r="B24" s="155" t="s">
        <v>318</v>
      </c>
      <c r="C24" s="64" t="s">
        <v>118</v>
      </c>
      <c r="D24" s="59" t="s">
        <v>24</v>
      </c>
      <c r="E24" s="63">
        <v>8</v>
      </c>
      <c r="F24" s="179">
        <v>0</v>
      </c>
    </row>
    <row r="25" spans="1:6" ht="25.5" customHeight="1">
      <c r="A25" s="120" t="s">
        <v>356</v>
      </c>
      <c r="B25" s="155" t="s">
        <v>319</v>
      </c>
      <c r="C25" s="62" t="s">
        <v>279</v>
      </c>
      <c r="D25" s="59" t="s">
        <v>121</v>
      </c>
      <c r="E25" s="63">
        <v>8</v>
      </c>
      <c r="F25" s="158">
        <f>SUM(F26:F28)</f>
        <v>583429</v>
      </c>
    </row>
    <row r="26" spans="1:6" ht="25.5" customHeight="1">
      <c r="A26" s="120" t="s">
        <v>357</v>
      </c>
      <c r="B26" s="155" t="s">
        <v>320</v>
      </c>
      <c r="C26" s="64" t="s">
        <v>116</v>
      </c>
      <c r="D26" s="59" t="s">
        <v>22</v>
      </c>
      <c r="E26" s="63">
        <v>8</v>
      </c>
      <c r="F26" s="179">
        <v>570357</v>
      </c>
    </row>
    <row r="27" spans="1:6" ht="25.5" customHeight="1">
      <c r="A27" s="120" t="s">
        <v>358</v>
      </c>
      <c r="B27" s="155" t="s">
        <v>321</v>
      </c>
      <c r="C27" s="64" t="s">
        <v>117</v>
      </c>
      <c r="D27" s="59" t="s">
        <v>23</v>
      </c>
      <c r="E27" s="63">
        <v>8</v>
      </c>
      <c r="F27" s="179">
        <v>8074</v>
      </c>
    </row>
    <row r="28" spans="1:6" ht="25.5" customHeight="1">
      <c r="A28" s="120" t="s">
        <v>359</v>
      </c>
      <c r="B28" s="155" t="s">
        <v>322</v>
      </c>
      <c r="C28" s="64" t="s">
        <v>118</v>
      </c>
      <c r="D28" s="59" t="s">
        <v>24</v>
      </c>
      <c r="E28" s="63">
        <v>8</v>
      </c>
      <c r="F28" s="179">
        <v>4998</v>
      </c>
    </row>
    <row r="29" spans="1:6" ht="25.5" customHeight="1">
      <c r="A29" s="120" t="s">
        <v>360</v>
      </c>
      <c r="B29" s="155" t="s">
        <v>323</v>
      </c>
      <c r="C29" s="62" t="s">
        <v>90</v>
      </c>
      <c r="D29" s="59" t="s">
        <v>25</v>
      </c>
      <c r="E29" s="68">
        <v>11</v>
      </c>
      <c r="F29" s="179">
        <v>0</v>
      </c>
    </row>
    <row r="30" spans="1:6" ht="25.5" customHeight="1">
      <c r="A30" s="120" t="s">
        <v>442</v>
      </c>
      <c r="B30" s="155" t="s">
        <v>324</v>
      </c>
      <c r="C30" s="62" t="s">
        <v>91</v>
      </c>
      <c r="D30" s="59" t="s">
        <v>122</v>
      </c>
      <c r="E30" s="68"/>
      <c r="F30" s="179">
        <v>0</v>
      </c>
    </row>
    <row r="31" spans="1:6" ht="25.5" customHeight="1">
      <c r="A31" s="120" t="s">
        <v>443</v>
      </c>
      <c r="B31" s="155" t="s">
        <v>325</v>
      </c>
      <c r="C31" s="86" t="s">
        <v>123</v>
      </c>
      <c r="D31" s="59" t="s">
        <v>124</v>
      </c>
      <c r="E31" s="63">
        <v>43</v>
      </c>
      <c r="F31" s="158">
        <f>SUM(F32:F37)</f>
        <v>590</v>
      </c>
    </row>
    <row r="32" spans="1:6" ht="25.5" customHeight="1">
      <c r="A32" s="120" t="s">
        <v>444</v>
      </c>
      <c r="B32" s="155" t="s">
        <v>326</v>
      </c>
      <c r="C32" s="56" t="s">
        <v>125</v>
      </c>
      <c r="D32" s="59" t="s">
        <v>26</v>
      </c>
      <c r="E32" s="63">
        <v>43</v>
      </c>
      <c r="F32" s="179">
        <v>530</v>
      </c>
    </row>
    <row r="33" spans="1:6" ht="25.5" customHeight="1">
      <c r="A33" s="120" t="s">
        <v>445</v>
      </c>
      <c r="B33" s="155" t="s">
        <v>327</v>
      </c>
      <c r="C33" s="56" t="s">
        <v>126</v>
      </c>
      <c r="D33" s="59" t="s">
        <v>27</v>
      </c>
      <c r="E33" s="63">
        <v>43</v>
      </c>
      <c r="F33" s="179">
        <v>0</v>
      </c>
    </row>
    <row r="34" spans="1:6" ht="25.5" customHeight="1">
      <c r="A34" s="120" t="s">
        <v>462</v>
      </c>
      <c r="B34" s="155" t="s">
        <v>328</v>
      </c>
      <c r="C34" s="56" t="s">
        <v>127</v>
      </c>
      <c r="D34" s="59" t="s">
        <v>525</v>
      </c>
      <c r="E34" s="63">
        <v>43</v>
      </c>
      <c r="F34" s="179">
        <v>0</v>
      </c>
    </row>
    <row r="35" spans="1:6" ht="25.5" customHeight="1">
      <c r="A35" s="120" t="s">
        <v>463</v>
      </c>
      <c r="B35" s="155" t="s">
        <v>329</v>
      </c>
      <c r="C35" s="56" t="s">
        <v>128</v>
      </c>
      <c r="D35" s="59" t="s">
        <v>129</v>
      </c>
      <c r="E35" s="63">
        <v>43</v>
      </c>
      <c r="F35" s="179">
        <v>0</v>
      </c>
    </row>
    <row r="36" spans="1:6" ht="25.5" customHeight="1">
      <c r="A36" s="120" t="s">
        <v>464</v>
      </c>
      <c r="B36" s="155" t="s">
        <v>330</v>
      </c>
      <c r="C36" s="56" t="s">
        <v>130</v>
      </c>
      <c r="D36" s="59" t="s">
        <v>28</v>
      </c>
      <c r="E36" s="63" t="s">
        <v>131</v>
      </c>
      <c r="F36" s="179">
        <v>60</v>
      </c>
    </row>
    <row r="37" spans="1:6" ht="25.5" customHeight="1">
      <c r="A37" s="120" t="s">
        <v>465</v>
      </c>
      <c r="B37" s="155" t="s">
        <v>331</v>
      </c>
      <c r="C37" s="56" t="s">
        <v>132</v>
      </c>
      <c r="D37" s="59" t="s">
        <v>133</v>
      </c>
      <c r="E37" s="63">
        <v>43</v>
      </c>
      <c r="F37" s="179">
        <v>0</v>
      </c>
    </row>
    <row r="38" spans="1:6" ht="25.5" customHeight="1">
      <c r="A38" s="120" t="s">
        <v>473</v>
      </c>
      <c r="B38" s="155" t="s">
        <v>332</v>
      </c>
      <c r="C38" s="86" t="s">
        <v>134</v>
      </c>
      <c r="D38" s="59" t="s">
        <v>102</v>
      </c>
      <c r="E38" s="63"/>
      <c r="F38" s="158">
        <f>SUM(F39:F40)</f>
        <v>1732</v>
      </c>
    </row>
    <row r="39" spans="1:6" ht="25.5" customHeight="1">
      <c r="A39" s="120" t="s">
        <v>474</v>
      </c>
      <c r="B39" s="155" t="s">
        <v>333</v>
      </c>
      <c r="C39" s="85" t="s">
        <v>135</v>
      </c>
      <c r="D39" s="59" t="s">
        <v>104</v>
      </c>
      <c r="E39" s="63"/>
      <c r="F39" s="179">
        <v>23</v>
      </c>
    </row>
    <row r="40" spans="1:6" ht="25.5" customHeight="1">
      <c r="A40" s="120" t="s">
        <v>471</v>
      </c>
      <c r="B40" s="155" t="s">
        <v>334</v>
      </c>
      <c r="C40" s="118" t="s">
        <v>136</v>
      </c>
      <c r="D40" s="59" t="s">
        <v>137</v>
      </c>
      <c r="E40" s="63"/>
      <c r="F40" s="179">
        <v>1709</v>
      </c>
    </row>
    <row r="41" spans="1:6" ht="25.5" customHeight="1">
      <c r="A41" s="120" t="s">
        <v>468</v>
      </c>
      <c r="B41" s="155" t="s">
        <v>335</v>
      </c>
      <c r="C41" s="62" t="s">
        <v>280</v>
      </c>
      <c r="D41" s="59" t="s">
        <v>29</v>
      </c>
      <c r="E41" s="63"/>
      <c r="F41" s="179">
        <v>0</v>
      </c>
    </row>
    <row r="42" spans="1:6" ht="25.5" customHeight="1">
      <c r="A42" s="120" t="s">
        <v>469</v>
      </c>
      <c r="B42" s="155" t="s">
        <v>336</v>
      </c>
      <c r="C42" s="71" t="s">
        <v>138</v>
      </c>
      <c r="D42" s="59" t="s">
        <v>30</v>
      </c>
      <c r="E42" s="66"/>
      <c r="F42" s="179">
        <v>2078</v>
      </c>
    </row>
    <row r="43" spans="1:6" ht="25.5" customHeight="1">
      <c r="A43" s="120" t="s">
        <v>470</v>
      </c>
      <c r="B43" s="157" t="s">
        <v>337</v>
      </c>
      <c r="C43" s="119" t="s">
        <v>139</v>
      </c>
      <c r="D43" s="87" t="s">
        <v>31</v>
      </c>
      <c r="E43" s="66"/>
      <c r="F43" s="179">
        <v>0</v>
      </c>
    </row>
    <row r="44" spans="1:6" ht="25.5" customHeight="1">
      <c r="A44" s="120" t="s">
        <v>475</v>
      </c>
      <c r="B44" s="143" t="s">
        <v>338</v>
      </c>
      <c r="C44" s="91" t="s">
        <v>140</v>
      </c>
      <c r="D44" s="73" t="s">
        <v>141</v>
      </c>
      <c r="E44" s="74"/>
      <c r="F44" s="160">
        <f>F15+F21+F25+F29+F30+F31+F38+F41+F42+F43</f>
        <v>587829</v>
      </c>
    </row>
    <row r="45" ht="12.75">
      <c r="B45" s="19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6" r:id="rId1"/>
  <headerFooter>
    <oddHeader>&amp;CBG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41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36" customFormat="1" ht="12">
      <c r="A1" s="120" t="s">
        <v>274</v>
      </c>
      <c r="B1" s="150" t="s">
        <v>431</v>
      </c>
      <c r="C1" s="151"/>
      <c r="D1" s="151"/>
    </row>
    <row r="2" spans="1:4" s="36" customFormat="1" ht="12">
      <c r="A2" s="120"/>
      <c r="B2" s="47" t="s">
        <v>61</v>
      </c>
      <c r="C2" s="30" t="s">
        <v>522</v>
      </c>
      <c r="D2" s="31" t="s">
        <v>523</v>
      </c>
    </row>
    <row r="3" spans="1:4" s="36" customFormat="1" ht="24">
      <c r="A3" s="120"/>
      <c r="B3" s="47" t="s">
        <v>62</v>
      </c>
      <c r="C3" s="32">
        <v>45291</v>
      </c>
      <c r="D3" s="33"/>
    </row>
    <row r="4" spans="1:4" s="36" customFormat="1" ht="24">
      <c r="A4" s="120"/>
      <c r="B4" s="47" t="s">
        <v>63</v>
      </c>
      <c r="C4" s="34" t="s">
        <v>524</v>
      </c>
      <c r="D4" s="33"/>
    </row>
    <row r="5" spans="1:6" s="36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3" ht="32.25" customHeight="1">
      <c r="B6" s="192" t="s">
        <v>301</v>
      </c>
      <c r="C6" s="193"/>
    </row>
    <row r="7" spans="1:6" s="121" customFormat="1" ht="11.25">
      <c r="A7" s="120">
        <v>6</v>
      </c>
      <c r="B7" s="128"/>
      <c r="C7" s="129"/>
      <c r="D7" s="130"/>
      <c r="E7" s="130"/>
      <c r="F7" s="121" t="s">
        <v>432</v>
      </c>
    </row>
    <row r="8" spans="2:5" ht="12.75">
      <c r="B8" s="194" t="s">
        <v>142</v>
      </c>
      <c r="C8" s="195"/>
      <c r="D8" s="2"/>
      <c r="E8" s="2"/>
    </row>
    <row r="9" spans="2:5" ht="12.75">
      <c r="B9" s="140"/>
      <c r="D9" s="2"/>
      <c r="E9" s="2"/>
    </row>
    <row r="10" spans="2:5" ht="12.75">
      <c r="B10" s="140"/>
      <c r="D10" s="2"/>
      <c r="E10" s="2"/>
    </row>
    <row r="11" spans="3:5" ht="12.75">
      <c r="C11" s="26"/>
      <c r="D11" s="13"/>
      <c r="E11" s="2"/>
    </row>
    <row r="12" spans="2:6" ht="55.5" customHeight="1">
      <c r="B12" s="14"/>
      <c r="C12" s="148"/>
      <c r="D12" s="144" t="s">
        <v>58</v>
      </c>
      <c r="E12" s="29" t="s">
        <v>71</v>
      </c>
      <c r="F12" s="149" t="s">
        <v>72</v>
      </c>
    </row>
    <row r="13" spans="2:6" ht="17.25" customHeight="1">
      <c r="B13" s="15"/>
      <c r="C13" s="24"/>
      <c r="D13" s="146"/>
      <c r="E13" s="27"/>
      <c r="F13" s="52" t="s">
        <v>308</v>
      </c>
    </row>
    <row r="14" spans="1:6" ht="25.5" customHeight="1">
      <c r="A14" s="120" t="s">
        <v>346</v>
      </c>
      <c r="B14" s="152" t="s">
        <v>308</v>
      </c>
      <c r="C14" s="88" t="s">
        <v>143</v>
      </c>
      <c r="D14" s="111" t="s">
        <v>144</v>
      </c>
      <c r="E14" s="112">
        <v>46</v>
      </c>
      <c r="F14" s="153">
        <f>SUM(F15:F16)</f>
        <v>33595</v>
      </c>
    </row>
    <row r="15" spans="1:6" ht="25.5" customHeight="1">
      <c r="A15" s="120" t="s">
        <v>347</v>
      </c>
      <c r="B15" s="155" t="s">
        <v>309</v>
      </c>
      <c r="C15" s="56" t="s">
        <v>145</v>
      </c>
      <c r="D15" s="59" t="s">
        <v>146</v>
      </c>
      <c r="E15" s="55"/>
      <c r="F15" s="181">
        <v>33595</v>
      </c>
    </row>
    <row r="16" spans="1:6" ht="25.5" customHeight="1">
      <c r="A16" s="120" t="s">
        <v>348</v>
      </c>
      <c r="B16" s="155" t="s">
        <v>310</v>
      </c>
      <c r="C16" s="56" t="s">
        <v>147</v>
      </c>
      <c r="D16" s="59" t="s">
        <v>6</v>
      </c>
      <c r="E16" s="63"/>
      <c r="F16" s="179">
        <v>0</v>
      </c>
    </row>
    <row r="17" spans="1:6" ht="25.5" customHeight="1">
      <c r="A17" s="120" t="s">
        <v>349</v>
      </c>
      <c r="B17" s="157" t="s">
        <v>311</v>
      </c>
      <c r="C17" s="86" t="s">
        <v>148</v>
      </c>
      <c r="D17" s="59" t="s">
        <v>149</v>
      </c>
      <c r="E17" s="63">
        <v>46</v>
      </c>
      <c r="F17" s="179">
        <v>8400</v>
      </c>
    </row>
    <row r="18" spans="1:6" ht="25.5" customHeight="1">
      <c r="A18" s="120" t="s">
        <v>350</v>
      </c>
      <c r="B18" s="155" t="s">
        <v>312</v>
      </c>
      <c r="C18" s="86" t="s">
        <v>302</v>
      </c>
      <c r="D18" s="59" t="s">
        <v>7</v>
      </c>
      <c r="E18" s="68">
        <v>46</v>
      </c>
      <c r="F18" s="158">
        <f>SUM(F19:F20)</f>
        <v>0</v>
      </c>
    </row>
    <row r="19" spans="1:6" ht="25.5" customHeight="1">
      <c r="A19" s="120" t="s">
        <v>351</v>
      </c>
      <c r="B19" s="166" t="s">
        <v>313</v>
      </c>
      <c r="C19" s="64" t="s">
        <v>150</v>
      </c>
      <c r="D19" s="59" t="s">
        <v>8</v>
      </c>
      <c r="E19" s="68"/>
      <c r="F19" s="179">
        <v>0</v>
      </c>
    </row>
    <row r="20" spans="1:6" ht="25.5" customHeight="1">
      <c r="A20" s="120" t="s">
        <v>352</v>
      </c>
      <c r="B20" s="166" t="s">
        <v>314</v>
      </c>
      <c r="C20" s="64" t="s">
        <v>151</v>
      </c>
      <c r="D20" s="59" t="s">
        <v>9</v>
      </c>
      <c r="E20" s="68"/>
      <c r="F20" s="179">
        <v>0</v>
      </c>
    </row>
    <row r="21" spans="1:6" ht="25.5" customHeight="1">
      <c r="A21" s="120" t="s">
        <v>353</v>
      </c>
      <c r="B21" s="155" t="s">
        <v>315</v>
      </c>
      <c r="C21" s="62" t="s">
        <v>152</v>
      </c>
      <c r="D21" s="59" t="s">
        <v>10</v>
      </c>
      <c r="E21" s="68"/>
      <c r="F21" s="179">
        <v>0</v>
      </c>
    </row>
    <row r="22" spans="1:6" ht="25.5" customHeight="1">
      <c r="A22" s="120" t="s">
        <v>354</v>
      </c>
      <c r="B22" s="155" t="s">
        <v>317</v>
      </c>
      <c r="C22" s="86" t="s">
        <v>153</v>
      </c>
      <c r="D22" s="59" t="s">
        <v>154</v>
      </c>
      <c r="E22" s="63">
        <v>46</v>
      </c>
      <c r="F22" s="158">
        <f>F23+F34</f>
        <v>9271</v>
      </c>
    </row>
    <row r="23" spans="1:6" ht="25.5" customHeight="1">
      <c r="A23" s="120" t="s">
        <v>437</v>
      </c>
      <c r="B23" s="166" t="s">
        <v>379</v>
      </c>
      <c r="C23" s="56" t="s">
        <v>155</v>
      </c>
      <c r="D23" s="59" t="s">
        <v>156</v>
      </c>
      <c r="E23" s="63"/>
      <c r="F23" s="156">
        <f>SUM(F24:F33)</f>
        <v>9664</v>
      </c>
    </row>
    <row r="24" spans="1:6" ht="25.5" customHeight="1">
      <c r="A24" s="120" t="s">
        <v>355</v>
      </c>
      <c r="B24" s="155" t="s">
        <v>318</v>
      </c>
      <c r="C24" s="89" t="s">
        <v>93</v>
      </c>
      <c r="D24" s="59" t="s">
        <v>157</v>
      </c>
      <c r="E24" s="63"/>
      <c r="F24" s="179">
        <v>9876</v>
      </c>
    </row>
    <row r="25" spans="1:6" ht="25.5" customHeight="1">
      <c r="A25" s="120" t="s">
        <v>356</v>
      </c>
      <c r="B25" s="155" t="s">
        <v>319</v>
      </c>
      <c r="C25" s="89" t="s">
        <v>97</v>
      </c>
      <c r="D25" s="59" t="s">
        <v>158</v>
      </c>
      <c r="E25" s="63"/>
      <c r="F25" s="179">
        <v>0</v>
      </c>
    </row>
    <row r="26" spans="1:6" ht="25.5" customHeight="1">
      <c r="A26" s="120" t="s">
        <v>357</v>
      </c>
      <c r="B26" s="155" t="s">
        <v>320</v>
      </c>
      <c r="C26" s="89" t="s">
        <v>159</v>
      </c>
      <c r="D26" s="80" t="s">
        <v>160</v>
      </c>
      <c r="E26" s="68"/>
      <c r="F26" s="179">
        <v>-219</v>
      </c>
    </row>
    <row r="27" spans="1:6" ht="25.5" customHeight="1">
      <c r="A27" s="120" t="s">
        <v>450</v>
      </c>
      <c r="B27" s="155" t="s">
        <v>380</v>
      </c>
      <c r="C27" s="92" t="s">
        <v>108</v>
      </c>
      <c r="D27" s="59" t="s">
        <v>161</v>
      </c>
      <c r="E27" s="63"/>
      <c r="F27" s="179">
        <v>0</v>
      </c>
    </row>
    <row r="28" spans="1:6" ht="25.5" customHeight="1">
      <c r="A28" s="120" t="s">
        <v>451</v>
      </c>
      <c r="B28" s="155" t="s">
        <v>381</v>
      </c>
      <c r="C28" s="92" t="s">
        <v>303</v>
      </c>
      <c r="D28" s="80" t="s">
        <v>281</v>
      </c>
      <c r="E28" s="63"/>
      <c r="F28" s="179">
        <v>0</v>
      </c>
    </row>
    <row r="29" spans="1:6" ht="25.5" customHeight="1">
      <c r="A29" s="120" t="s">
        <v>477</v>
      </c>
      <c r="B29" s="155" t="s">
        <v>340</v>
      </c>
      <c r="C29" s="92" t="s">
        <v>162</v>
      </c>
      <c r="D29" s="59" t="s">
        <v>11</v>
      </c>
      <c r="E29" s="113"/>
      <c r="F29" s="179">
        <v>7</v>
      </c>
    </row>
    <row r="30" spans="1:6" ht="25.5" customHeight="1">
      <c r="A30" s="120" t="s">
        <v>478</v>
      </c>
      <c r="B30" s="155" t="s">
        <v>341</v>
      </c>
      <c r="C30" s="92" t="s">
        <v>163</v>
      </c>
      <c r="D30" s="59" t="s">
        <v>12</v>
      </c>
      <c r="E30" s="113"/>
      <c r="F30" s="179">
        <v>0</v>
      </c>
    </row>
    <row r="31" spans="1:6" ht="25.5" customHeight="1">
      <c r="A31" s="120" t="s">
        <v>479</v>
      </c>
      <c r="B31" s="170" t="s">
        <v>342</v>
      </c>
      <c r="C31" s="114" t="s">
        <v>56</v>
      </c>
      <c r="D31" s="59" t="s">
        <v>13</v>
      </c>
      <c r="E31" s="113"/>
      <c r="F31" s="179">
        <v>0</v>
      </c>
    </row>
    <row r="32" spans="1:6" ht="25.5" customHeight="1">
      <c r="A32" s="120" t="s">
        <v>480</v>
      </c>
      <c r="B32" s="170" t="s">
        <v>375</v>
      </c>
      <c r="C32" s="114" t="s">
        <v>57</v>
      </c>
      <c r="D32" s="59" t="s">
        <v>304</v>
      </c>
      <c r="E32" s="113"/>
      <c r="F32" s="179">
        <v>0</v>
      </c>
    </row>
    <row r="33" spans="1:6" ht="25.5" customHeight="1">
      <c r="A33" s="120" t="s">
        <v>481</v>
      </c>
      <c r="B33" s="155" t="s">
        <v>376</v>
      </c>
      <c r="C33" s="92" t="s">
        <v>164</v>
      </c>
      <c r="D33" s="59" t="s">
        <v>305</v>
      </c>
      <c r="E33" s="113"/>
      <c r="F33" s="179">
        <v>0</v>
      </c>
    </row>
    <row r="34" spans="1:6" ht="25.5" customHeight="1">
      <c r="A34" s="120" t="s">
        <v>452</v>
      </c>
      <c r="B34" s="155" t="s">
        <v>382</v>
      </c>
      <c r="C34" s="56" t="s">
        <v>165</v>
      </c>
      <c r="D34" s="80" t="s">
        <v>282</v>
      </c>
      <c r="E34" s="63"/>
      <c r="F34" s="156">
        <f>SUM(F35:F41)</f>
        <v>-393</v>
      </c>
    </row>
    <row r="35" spans="1:6" ht="25.5" customHeight="1">
      <c r="A35" s="120" t="s">
        <v>358</v>
      </c>
      <c r="B35" s="155" t="s">
        <v>321</v>
      </c>
      <c r="C35" s="92" t="s">
        <v>166</v>
      </c>
      <c r="D35" s="59" t="s">
        <v>14</v>
      </c>
      <c r="E35" s="63"/>
      <c r="F35" s="179">
        <v>0</v>
      </c>
    </row>
    <row r="36" spans="1:6" ht="25.5" customHeight="1">
      <c r="A36" s="120" t="s">
        <v>359</v>
      </c>
      <c r="B36" s="155" t="s">
        <v>322</v>
      </c>
      <c r="C36" s="92" t="s">
        <v>167</v>
      </c>
      <c r="D36" s="59" t="s">
        <v>168</v>
      </c>
      <c r="E36" s="63"/>
      <c r="F36" s="179">
        <v>0</v>
      </c>
    </row>
    <row r="37" spans="1:6" ht="25.5" customHeight="1">
      <c r="A37" s="120" t="s">
        <v>360</v>
      </c>
      <c r="B37" s="155" t="s">
        <v>323</v>
      </c>
      <c r="C37" s="92" t="s">
        <v>169</v>
      </c>
      <c r="D37" s="59" t="s">
        <v>15</v>
      </c>
      <c r="E37" s="63"/>
      <c r="F37" s="179">
        <v>0</v>
      </c>
    </row>
    <row r="38" spans="1:6" ht="25.5" customHeight="1">
      <c r="A38" s="120" t="s">
        <v>453</v>
      </c>
      <c r="B38" s="155" t="s">
        <v>383</v>
      </c>
      <c r="C38" s="92" t="s">
        <v>170</v>
      </c>
      <c r="D38" s="59" t="s">
        <v>16</v>
      </c>
      <c r="E38" s="63"/>
      <c r="F38" s="179">
        <v>-393</v>
      </c>
    </row>
    <row r="39" spans="1:6" ht="25.5" customHeight="1">
      <c r="A39" s="120" t="s">
        <v>454</v>
      </c>
      <c r="B39" s="155" t="s">
        <v>384</v>
      </c>
      <c r="C39" s="92" t="s">
        <v>171</v>
      </c>
      <c r="D39" s="80" t="s">
        <v>17</v>
      </c>
      <c r="E39" s="113"/>
      <c r="F39" s="179">
        <v>0</v>
      </c>
    </row>
    <row r="40" spans="1:6" ht="25.5" customHeight="1">
      <c r="A40" s="120" t="s">
        <v>443</v>
      </c>
      <c r="B40" s="155" t="s">
        <v>325</v>
      </c>
      <c r="C40" s="92" t="s">
        <v>108</v>
      </c>
      <c r="D40" s="59" t="s">
        <v>161</v>
      </c>
      <c r="E40" s="63"/>
      <c r="F40" s="179">
        <v>0</v>
      </c>
    </row>
    <row r="41" spans="1:6" ht="25.5" customHeight="1">
      <c r="A41" s="120" t="s">
        <v>444</v>
      </c>
      <c r="B41" s="155" t="s">
        <v>326</v>
      </c>
      <c r="C41" s="92" t="s">
        <v>1</v>
      </c>
      <c r="D41" s="80" t="s">
        <v>281</v>
      </c>
      <c r="E41" s="63"/>
      <c r="F41" s="179">
        <v>0</v>
      </c>
    </row>
    <row r="42" spans="1:6" ht="25.5" customHeight="1">
      <c r="A42" s="120" t="s">
        <v>445</v>
      </c>
      <c r="B42" s="155" t="s">
        <v>327</v>
      </c>
      <c r="C42" s="65" t="s">
        <v>172</v>
      </c>
      <c r="D42" s="59" t="s">
        <v>173</v>
      </c>
      <c r="E42" s="115"/>
      <c r="F42" s="179">
        <v>810</v>
      </c>
    </row>
    <row r="43" spans="1:6" ht="25.5" customHeight="1">
      <c r="A43" s="120" t="s">
        <v>462</v>
      </c>
      <c r="B43" s="155" t="s">
        <v>328</v>
      </c>
      <c r="C43" s="65" t="s">
        <v>174</v>
      </c>
      <c r="D43" s="57" t="s">
        <v>18</v>
      </c>
      <c r="E43" s="115"/>
      <c r="F43" s="179">
        <v>0</v>
      </c>
    </row>
    <row r="44" spans="1:6" ht="25.5" customHeight="1">
      <c r="A44" s="120" t="s">
        <v>463</v>
      </c>
      <c r="B44" s="155" t="s">
        <v>329</v>
      </c>
      <c r="C44" s="86" t="s">
        <v>175</v>
      </c>
      <c r="D44" s="59" t="s">
        <v>176</v>
      </c>
      <c r="E44" s="63"/>
      <c r="F44" s="158">
        <f>SUM(F45:F46)</f>
        <v>3171</v>
      </c>
    </row>
    <row r="45" spans="1:6" ht="25.5" customHeight="1">
      <c r="A45" s="120" t="s">
        <v>464</v>
      </c>
      <c r="B45" s="155" t="s">
        <v>330</v>
      </c>
      <c r="C45" s="56" t="s">
        <v>177</v>
      </c>
      <c r="D45" s="59" t="s">
        <v>19</v>
      </c>
      <c r="E45" s="63"/>
      <c r="F45" s="179">
        <v>0</v>
      </c>
    </row>
    <row r="46" spans="1:6" ht="25.5" customHeight="1">
      <c r="A46" s="120" t="s">
        <v>465</v>
      </c>
      <c r="B46" s="155" t="s">
        <v>331</v>
      </c>
      <c r="C46" s="56" t="s">
        <v>178</v>
      </c>
      <c r="D46" s="59" t="s">
        <v>20</v>
      </c>
      <c r="E46" s="63"/>
      <c r="F46" s="179">
        <v>3171</v>
      </c>
    </row>
    <row r="47" spans="1:6" ht="25.5" customHeight="1">
      <c r="A47" s="120" t="s">
        <v>473</v>
      </c>
      <c r="B47" s="155" t="s">
        <v>332</v>
      </c>
      <c r="C47" s="86" t="s">
        <v>179</v>
      </c>
      <c r="D47" s="59" t="s">
        <v>21</v>
      </c>
      <c r="E47" s="68">
        <v>46</v>
      </c>
      <c r="F47" s="179">
        <v>0</v>
      </c>
    </row>
    <row r="48" spans="1:6" ht="25.5" customHeight="1">
      <c r="A48" s="120" t="s">
        <v>474</v>
      </c>
      <c r="B48" s="155" t="s">
        <v>333</v>
      </c>
      <c r="C48" s="86" t="s">
        <v>180</v>
      </c>
      <c r="D48" s="59" t="s">
        <v>181</v>
      </c>
      <c r="E48" s="63">
        <v>2</v>
      </c>
      <c r="F48" s="179">
        <v>2334</v>
      </c>
    </row>
    <row r="49" spans="1:6" ht="25.5" customHeight="1">
      <c r="A49" s="120" t="s">
        <v>471</v>
      </c>
      <c r="B49" s="155" t="s">
        <v>334</v>
      </c>
      <c r="C49" s="86" t="s">
        <v>182</v>
      </c>
      <c r="D49" s="59" t="s">
        <v>183</v>
      </c>
      <c r="E49" s="63"/>
      <c r="F49" s="179">
        <v>0</v>
      </c>
    </row>
    <row r="50" spans="1:6" ht="25.5" customHeight="1">
      <c r="A50" s="120" t="s">
        <v>468</v>
      </c>
      <c r="B50" s="155" t="s">
        <v>335</v>
      </c>
      <c r="C50" s="86" t="s">
        <v>184</v>
      </c>
      <c r="D50" s="59" t="s">
        <v>185</v>
      </c>
      <c r="E50" s="63"/>
      <c r="F50" s="158">
        <f>SUM(F51:F52)</f>
        <v>0</v>
      </c>
    </row>
    <row r="51" spans="1:6" ht="25.5" customHeight="1">
      <c r="A51" s="120" t="s">
        <v>469</v>
      </c>
      <c r="B51" s="155" t="s">
        <v>336</v>
      </c>
      <c r="C51" s="85" t="s">
        <v>153</v>
      </c>
      <c r="D51" s="59" t="s">
        <v>154</v>
      </c>
      <c r="E51" s="63">
        <v>46</v>
      </c>
      <c r="F51" s="179">
        <v>0</v>
      </c>
    </row>
    <row r="52" spans="1:6" ht="25.5" customHeight="1">
      <c r="A52" s="120" t="s">
        <v>470</v>
      </c>
      <c r="B52" s="155" t="s">
        <v>337</v>
      </c>
      <c r="C52" s="116" t="s">
        <v>186</v>
      </c>
      <c r="D52" s="81"/>
      <c r="E52" s="107">
        <v>46</v>
      </c>
      <c r="F52" s="179">
        <v>0</v>
      </c>
    </row>
    <row r="53" spans="1:6" ht="25.5" customHeight="1">
      <c r="A53" s="120" t="s">
        <v>475</v>
      </c>
      <c r="B53" s="143" t="s">
        <v>338</v>
      </c>
      <c r="C53" s="117" t="s">
        <v>187</v>
      </c>
      <c r="D53" s="73" t="s">
        <v>188</v>
      </c>
      <c r="E53" s="74">
        <v>46</v>
      </c>
      <c r="F53" s="160">
        <f>F14+F17+F18+F21+F22+F42+F43+F44+F47+F48+F49+F50</f>
        <v>57581</v>
      </c>
    </row>
    <row r="54" spans="1:6" ht="25.5" customHeight="1">
      <c r="A54" s="120" t="s">
        <v>476</v>
      </c>
      <c r="B54" s="143" t="s">
        <v>339</v>
      </c>
      <c r="C54" s="72" t="s">
        <v>189</v>
      </c>
      <c r="D54" s="73" t="s">
        <v>190</v>
      </c>
      <c r="E54" s="74"/>
      <c r="F54" s="160">
        <f>'F_01.02'!F44+F53</f>
        <v>645410</v>
      </c>
    </row>
    <row r="55" ht="12.75">
      <c r="B55" s="16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2.7109375" style="120" customWidth="1"/>
    <col min="2" max="2" width="12.28125" style="5" customWidth="1"/>
    <col min="3" max="3" width="70.28125" style="174" customWidth="1"/>
    <col min="4" max="4" width="40.421875" style="6" customWidth="1"/>
    <col min="5" max="5" width="12.8515625" style="5" customWidth="1"/>
    <col min="6" max="6" width="17.140625" style="6" customWidth="1"/>
    <col min="7" max="7" width="1.8515625" style="174" customWidth="1"/>
    <col min="8" max="9" width="9.140625" style="174" customWidth="1"/>
    <col min="10" max="16384" width="9.140625" style="174" customWidth="1"/>
  </cols>
  <sheetData>
    <row r="1" spans="1:6" s="43" customFormat="1" ht="12">
      <c r="A1" s="120" t="s">
        <v>521</v>
      </c>
      <c r="B1" s="150" t="s">
        <v>431</v>
      </c>
      <c r="C1" s="151"/>
      <c r="D1" s="151"/>
      <c r="E1" s="41"/>
      <c r="F1" s="42"/>
    </row>
    <row r="2" spans="1:6" s="43" customFormat="1" ht="12">
      <c r="A2" s="120"/>
      <c r="B2" s="47" t="s">
        <v>61</v>
      </c>
      <c r="C2" s="30" t="s">
        <v>522</v>
      </c>
      <c r="D2" s="31" t="s">
        <v>523</v>
      </c>
      <c r="E2" s="41"/>
      <c r="F2" s="42"/>
    </row>
    <row r="3" spans="1:6" s="43" customFormat="1" ht="24">
      <c r="A3" s="120"/>
      <c r="B3" s="47" t="s">
        <v>62</v>
      </c>
      <c r="C3" s="32">
        <v>45291</v>
      </c>
      <c r="D3" s="33"/>
      <c r="E3" s="41"/>
      <c r="F3" s="42"/>
    </row>
    <row r="4" spans="1:6" s="43" customFormat="1" ht="24">
      <c r="A4" s="120"/>
      <c r="B4" s="47" t="s">
        <v>63</v>
      </c>
      <c r="C4" s="34" t="s">
        <v>524</v>
      </c>
      <c r="D4" s="33"/>
      <c r="E4" s="41"/>
      <c r="F4" s="42"/>
    </row>
    <row r="5" spans="1:6" s="43" customFormat="1" ht="24">
      <c r="A5" s="120"/>
      <c r="B5" s="48" t="s">
        <v>64</v>
      </c>
      <c r="C5" s="35" t="s">
        <v>65</v>
      </c>
      <c r="D5" s="37" t="s">
        <v>66</v>
      </c>
      <c r="E5" s="38" t="s">
        <v>67</v>
      </c>
      <c r="F5" s="39" t="s">
        <v>68</v>
      </c>
    </row>
    <row r="6" spans="2:7" ht="32.25" customHeight="1">
      <c r="B6" s="192" t="s">
        <v>283</v>
      </c>
      <c r="C6" s="196"/>
      <c r="D6" s="7"/>
      <c r="E6" s="8"/>
      <c r="F6" s="7"/>
      <c r="G6" s="9"/>
    </row>
    <row r="7" spans="1:7" s="124" customFormat="1" ht="11.25">
      <c r="A7" s="120">
        <v>6</v>
      </c>
      <c r="B7" s="123"/>
      <c r="D7" s="125"/>
      <c r="E7" s="126"/>
      <c r="F7" s="125" t="s">
        <v>432</v>
      </c>
      <c r="G7" s="127"/>
    </row>
    <row r="8" spans="2:7" ht="12.75">
      <c r="B8" s="173"/>
      <c r="D8" s="7"/>
      <c r="E8" s="8"/>
      <c r="F8" s="7"/>
      <c r="G8" s="9"/>
    </row>
    <row r="9" spans="2:7" ht="12.75">
      <c r="B9" s="173"/>
      <c r="D9" s="7"/>
      <c r="E9" s="8"/>
      <c r="F9" s="7"/>
      <c r="G9" s="9"/>
    </row>
    <row r="10" spans="2:7" ht="12.75">
      <c r="B10" s="173"/>
      <c r="D10" s="7"/>
      <c r="E10" s="8"/>
      <c r="F10" s="7"/>
      <c r="G10" s="9"/>
    </row>
    <row r="11" spans="4:7" ht="12.75">
      <c r="D11" s="10"/>
      <c r="E11" s="11"/>
      <c r="F11" s="10"/>
      <c r="G11" s="9"/>
    </row>
    <row r="12" spans="2:6" ht="25.5">
      <c r="B12" s="171"/>
      <c r="C12" s="178"/>
      <c r="D12" s="175" t="s">
        <v>58</v>
      </c>
      <c r="E12" s="29" t="s">
        <v>71</v>
      </c>
      <c r="F12" s="50" t="s">
        <v>191</v>
      </c>
    </row>
    <row r="13" spans="2:6" ht="14.25" customHeight="1">
      <c r="B13" s="172"/>
      <c r="C13" s="24"/>
      <c r="D13" s="176"/>
      <c r="E13" s="25"/>
      <c r="F13" s="84" t="s">
        <v>308</v>
      </c>
    </row>
    <row r="14" spans="1:10" ht="25.5" customHeight="1">
      <c r="A14" s="120" t="s">
        <v>346</v>
      </c>
      <c r="B14" s="152" t="s">
        <v>308</v>
      </c>
      <c r="C14" s="93" t="s">
        <v>192</v>
      </c>
      <c r="D14" s="76" t="s">
        <v>4</v>
      </c>
      <c r="E14" s="94">
        <v>16</v>
      </c>
      <c r="F14" s="162">
        <f>SUM(F15:F22)</f>
        <v>16519</v>
      </c>
      <c r="I14" s="165"/>
      <c r="J14" s="165"/>
    </row>
    <row r="15" spans="1:10" ht="25.5" customHeight="1">
      <c r="A15" s="120" t="s">
        <v>347</v>
      </c>
      <c r="B15" s="155" t="s">
        <v>309</v>
      </c>
      <c r="C15" s="95" t="s">
        <v>78</v>
      </c>
      <c r="D15" s="78" t="s">
        <v>5</v>
      </c>
      <c r="E15" s="55"/>
      <c r="F15" s="179">
        <v>0</v>
      </c>
      <c r="I15" s="165"/>
      <c r="J15" s="165"/>
    </row>
    <row r="16" spans="1:10" ht="25.5" customHeight="1">
      <c r="A16" s="120" t="s">
        <v>433</v>
      </c>
      <c r="B16" s="159" t="s">
        <v>385</v>
      </c>
      <c r="C16" s="95" t="s">
        <v>2</v>
      </c>
      <c r="D16" s="78" t="s">
        <v>193</v>
      </c>
      <c r="E16" s="55"/>
      <c r="F16" s="179">
        <v>0</v>
      </c>
      <c r="I16" s="165"/>
      <c r="J16" s="165"/>
    </row>
    <row r="17" spans="1:10" ht="25.5" customHeight="1">
      <c r="A17" s="120" t="s">
        <v>348</v>
      </c>
      <c r="B17" s="157" t="s">
        <v>310</v>
      </c>
      <c r="C17" s="95" t="s">
        <v>194</v>
      </c>
      <c r="D17" s="49" t="s">
        <v>195</v>
      </c>
      <c r="E17" s="63"/>
      <c r="F17" s="179">
        <v>0</v>
      </c>
      <c r="I17" s="165"/>
      <c r="J17" s="165"/>
    </row>
    <row r="18" spans="1:10" ht="25.5" customHeight="1">
      <c r="A18" s="120" t="s">
        <v>434</v>
      </c>
      <c r="B18" s="159" t="s">
        <v>386</v>
      </c>
      <c r="C18" s="95" t="s">
        <v>0</v>
      </c>
      <c r="D18" s="49" t="s">
        <v>196</v>
      </c>
      <c r="E18" s="63"/>
      <c r="F18" s="179">
        <v>1575</v>
      </c>
      <c r="I18" s="165"/>
      <c r="J18" s="165"/>
    </row>
    <row r="19" spans="1:10" ht="25.5" customHeight="1">
      <c r="A19" s="120" t="s">
        <v>435</v>
      </c>
      <c r="B19" s="166" t="s">
        <v>387</v>
      </c>
      <c r="C19" s="95" t="s">
        <v>3</v>
      </c>
      <c r="D19" s="49" t="s">
        <v>197</v>
      </c>
      <c r="E19" s="63"/>
      <c r="F19" s="179">
        <v>14832</v>
      </c>
      <c r="I19" s="165"/>
      <c r="J19" s="165"/>
    </row>
    <row r="20" spans="1:10" ht="25.5" customHeight="1">
      <c r="A20" s="120" t="s">
        <v>352</v>
      </c>
      <c r="B20" s="155" t="s">
        <v>314</v>
      </c>
      <c r="C20" s="95" t="s">
        <v>198</v>
      </c>
      <c r="D20" s="49" t="s">
        <v>34</v>
      </c>
      <c r="E20" s="63"/>
      <c r="F20" s="179">
        <v>0</v>
      </c>
      <c r="I20" s="165"/>
      <c r="J20" s="165"/>
    </row>
    <row r="21" spans="1:10" ht="25.5" customHeight="1">
      <c r="A21" s="120" t="s">
        <v>353</v>
      </c>
      <c r="B21" s="155" t="s">
        <v>315</v>
      </c>
      <c r="C21" s="96" t="s">
        <v>199</v>
      </c>
      <c r="D21" s="79" t="s">
        <v>35</v>
      </c>
      <c r="E21" s="66"/>
      <c r="F21" s="179">
        <v>112</v>
      </c>
      <c r="I21" s="165"/>
      <c r="J21" s="165"/>
    </row>
    <row r="22" spans="1:10" ht="25.5" customHeight="1">
      <c r="A22" s="120" t="s">
        <v>436</v>
      </c>
      <c r="B22" s="166" t="s">
        <v>388</v>
      </c>
      <c r="C22" s="96" t="s">
        <v>200</v>
      </c>
      <c r="D22" s="79" t="s">
        <v>36</v>
      </c>
      <c r="E22" s="66"/>
      <c r="F22" s="179">
        <v>0</v>
      </c>
      <c r="I22" s="165"/>
      <c r="J22" s="165"/>
    </row>
    <row r="23" spans="1:10" ht="25.5" customHeight="1">
      <c r="A23" s="120" t="s">
        <v>354</v>
      </c>
      <c r="B23" s="155" t="s">
        <v>317</v>
      </c>
      <c r="C23" s="97" t="s">
        <v>284</v>
      </c>
      <c r="D23" s="49" t="s">
        <v>4</v>
      </c>
      <c r="E23" s="63">
        <v>16</v>
      </c>
      <c r="F23" s="158">
        <f>SUM(F24:F29)</f>
        <v>873</v>
      </c>
      <c r="I23" s="165"/>
      <c r="J23" s="165"/>
    </row>
    <row r="24" spans="1:10" ht="25.5" customHeight="1">
      <c r="A24" s="120" t="s">
        <v>355</v>
      </c>
      <c r="B24" s="155" t="s">
        <v>318</v>
      </c>
      <c r="C24" s="95" t="s">
        <v>201</v>
      </c>
      <c r="D24" s="49" t="s">
        <v>5</v>
      </c>
      <c r="E24" s="63"/>
      <c r="F24" s="179">
        <v>0</v>
      </c>
      <c r="I24" s="165"/>
      <c r="J24" s="165"/>
    </row>
    <row r="25" spans="1:10" ht="25.5" customHeight="1">
      <c r="A25" s="120" t="s">
        <v>356</v>
      </c>
      <c r="B25" s="155" t="s">
        <v>319</v>
      </c>
      <c r="C25" s="95" t="s">
        <v>202</v>
      </c>
      <c r="D25" s="49" t="s">
        <v>195</v>
      </c>
      <c r="E25" s="63"/>
      <c r="F25" s="179">
        <v>0</v>
      </c>
      <c r="I25" s="165"/>
      <c r="J25" s="165"/>
    </row>
    <row r="26" spans="1:10" ht="25.5" customHeight="1">
      <c r="A26" s="120" t="s">
        <v>357</v>
      </c>
      <c r="B26" s="155" t="s">
        <v>320</v>
      </c>
      <c r="C26" s="95" t="s">
        <v>285</v>
      </c>
      <c r="D26" s="49" t="s">
        <v>203</v>
      </c>
      <c r="E26" s="63"/>
      <c r="F26" s="179">
        <v>647</v>
      </c>
      <c r="I26" s="165"/>
      <c r="J26" s="165"/>
    </row>
    <row r="27" spans="1:10" ht="25.5" customHeight="1">
      <c r="A27" s="120" t="s">
        <v>358</v>
      </c>
      <c r="B27" s="155" t="s">
        <v>321</v>
      </c>
      <c r="C27" s="95" t="s">
        <v>204</v>
      </c>
      <c r="D27" s="49" t="s">
        <v>37</v>
      </c>
      <c r="E27" s="63"/>
      <c r="F27" s="179">
        <v>0</v>
      </c>
      <c r="I27" s="165"/>
      <c r="J27" s="165"/>
    </row>
    <row r="28" spans="1:10" ht="25.5" customHeight="1">
      <c r="A28" s="120" t="s">
        <v>359</v>
      </c>
      <c r="B28" s="155" t="s">
        <v>322</v>
      </c>
      <c r="C28" s="95" t="s">
        <v>205</v>
      </c>
      <c r="D28" s="49" t="s">
        <v>38</v>
      </c>
      <c r="E28" s="63"/>
      <c r="F28" s="179">
        <v>11</v>
      </c>
      <c r="I28" s="165"/>
      <c r="J28" s="165"/>
    </row>
    <row r="29" spans="1:10" ht="25.5" customHeight="1">
      <c r="A29" s="120" t="s">
        <v>446</v>
      </c>
      <c r="B29" s="155" t="s">
        <v>389</v>
      </c>
      <c r="C29" s="95" t="s">
        <v>206</v>
      </c>
      <c r="D29" s="79" t="s">
        <v>39</v>
      </c>
      <c r="E29" s="63"/>
      <c r="F29" s="179">
        <v>215</v>
      </c>
      <c r="I29" s="165"/>
      <c r="J29" s="165"/>
    </row>
    <row r="30" spans="1:10" ht="25.5" customHeight="1">
      <c r="A30" s="120" t="s">
        <v>360</v>
      </c>
      <c r="B30" s="155" t="s">
        <v>323</v>
      </c>
      <c r="C30" s="65" t="s">
        <v>207</v>
      </c>
      <c r="D30" s="49" t="s">
        <v>208</v>
      </c>
      <c r="E30" s="63"/>
      <c r="F30" s="179">
        <v>0</v>
      </c>
      <c r="I30" s="165"/>
      <c r="J30" s="165"/>
    </row>
    <row r="31" spans="1:10" ht="25.5" customHeight="1">
      <c r="A31" s="120" t="s">
        <v>442</v>
      </c>
      <c r="B31" s="155" t="s">
        <v>324</v>
      </c>
      <c r="C31" s="97" t="s">
        <v>209</v>
      </c>
      <c r="D31" s="49" t="s">
        <v>40</v>
      </c>
      <c r="E31" s="63">
        <v>31</v>
      </c>
      <c r="F31" s="158">
        <f>SUM(F32:F35)</f>
        <v>234</v>
      </c>
      <c r="I31" s="165"/>
      <c r="J31" s="165"/>
    </row>
    <row r="32" spans="1:10" ht="25.5" customHeight="1">
      <c r="A32" s="120" t="s">
        <v>443</v>
      </c>
      <c r="B32" s="155" t="s">
        <v>325</v>
      </c>
      <c r="C32" s="95" t="s">
        <v>78</v>
      </c>
      <c r="D32" s="49" t="s">
        <v>41</v>
      </c>
      <c r="E32" s="63"/>
      <c r="F32" s="179">
        <v>17</v>
      </c>
      <c r="I32" s="165"/>
      <c r="J32" s="165"/>
    </row>
    <row r="33" spans="1:10" ht="25.5" customHeight="1">
      <c r="A33" s="120" t="s">
        <v>447</v>
      </c>
      <c r="B33" s="155" t="s">
        <v>390</v>
      </c>
      <c r="C33" s="95" t="s">
        <v>2</v>
      </c>
      <c r="D33" s="49" t="s">
        <v>42</v>
      </c>
      <c r="E33" s="63"/>
      <c r="F33" s="179">
        <v>10</v>
      </c>
      <c r="I33" s="165"/>
      <c r="J33" s="165"/>
    </row>
    <row r="34" spans="1:10" ht="25.5" customHeight="1">
      <c r="A34" s="120" t="s">
        <v>448</v>
      </c>
      <c r="B34" s="155" t="s">
        <v>391</v>
      </c>
      <c r="C34" s="95" t="s">
        <v>0</v>
      </c>
      <c r="D34" s="49" t="s">
        <v>43</v>
      </c>
      <c r="E34" s="63"/>
      <c r="F34" s="179">
        <v>7</v>
      </c>
      <c r="I34" s="165"/>
      <c r="J34" s="165"/>
    </row>
    <row r="35" spans="1:10" ht="25.5" customHeight="1">
      <c r="A35" s="120" t="s">
        <v>449</v>
      </c>
      <c r="B35" s="155" t="s">
        <v>392</v>
      </c>
      <c r="C35" s="95" t="s">
        <v>210</v>
      </c>
      <c r="D35" s="49" t="s">
        <v>211</v>
      </c>
      <c r="E35" s="63"/>
      <c r="F35" s="179">
        <v>200</v>
      </c>
      <c r="I35" s="165"/>
      <c r="J35" s="165"/>
    </row>
    <row r="36" spans="1:10" ht="25.5" customHeight="1">
      <c r="A36" s="120" t="s">
        <v>462</v>
      </c>
      <c r="B36" s="155" t="s">
        <v>328</v>
      </c>
      <c r="C36" s="97" t="s">
        <v>212</v>
      </c>
      <c r="D36" s="49" t="s">
        <v>213</v>
      </c>
      <c r="E36" s="63">
        <v>22</v>
      </c>
      <c r="F36" s="179">
        <v>5258</v>
      </c>
      <c r="I36" s="165"/>
      <c r="J36" s="165"/>
    </row>
    <row r="37" spans="1:10" ht="25.5" customHeight="1">
      <c r="A37" s="120" t="s">
        <v>463</v>
      </c>
      <c r="B37" s="155" t="s">
        <v>329</v>
      </c>
      <c r="C37" s="97" t="s">
        <v>214</v>
      </c>
      <c r="D37" s="49" t="s">
        <v>213</v>
      </c>
      <c r="E37" s="63">
        <v>22</v>
      </c>
      <c r="F37" s="179">
        <v>763</v>
      </c>
      <c r="I37" s="165"/>
      <c r="J37" s="165"/>
    </row>
    <row r="38" spans="1:10" ht="25.5" customHeight="1">
      <c r="A38" s="120" t="s">
        <v>464</v>
      </c>
      <c r="B38" s="155" t="s">
        <v>330</v>
      </c>
      <c r="C38" s="97" t="s">
        <v>519</v>
      </c>
      <c r="D38" s="49" t="s">
        <v>44</v>
      </c>
      <c r="E38" s="63">
        <v>16</v>
      </c>
      <c r="F38" s="158">
        <f>SUM(F39:F42)</f>
        <v>-584</v>
      </c>
      <c r="I38" s="165"/>
      <c r="J38" s="165"/>
    </row>
    <row r="39" spans="1:10" ht="25.5" customHeight="1">
      <c r="A39" s="120" t="s">
        <v>466</v>
      </c>
      <c r="B39" s="155" t="s">
        <v>393</v>
      </c>
      <c r="C39" s="95" t="s">
        <v>0</v>
      </c>
      <c r="D39" s="49" t="s">
        <v>215</v>
      </c>
      <c r="E39" s="63"/>
      <c r="F39" s="179">
        <v>-154</v>
      </c>
      <c r="I39" s="165"/>
      <c r="J39" s="165"/>
    </row>
    <row r="40" spans="1:10" ht="25.5" customHeight="1">
      <c r="A40" s="120" t="s">
        <v>467</v>
      </c>
      <c r="B40" s="155" t="s">
        <v>394</v>
      </c>
      <c r="C40" s="95" t="s">
        <v>3</v>
      </c>
      <c r="D40" s="49" t="s">
        <v>216</v>
      </c>
      <c r="E40" s="63"/>
      <c r="F40" s="179">
        <v>-430</v>
      </c>
      <c r="I40" s="165"/>
      <c r="J40" s="165"/>
    </row>
    <row r="41" spans="1:10" ht="25.5" customHeight="1">
      <c r="A41" s="120" t="s">
        <v>471</v>
      </c>
      <c r="B41" s="155" t="s">
        <v>334</v>
      </c>
      <c r="C41" s="98" t="s">
        <v>279</v>
      </c>
      <c r="D41" s="49" t="s">
        <v>217</v>
      </c>
      <c r="E41" s="63"/>
      <c r="F41" s="179">
        <v>0</v>
      </c>
      <c r="I41" s="165"/>
      <c r="J41" s="165"/>
    </row>
    <row r="42" spans="1:10" ht="25.5" customHeight="1">
      <c r="A42" s="120" t="s">
        <v>468</v>
      </c>
      <c r="B42" s="155" t="s">
        <v>335</v>
      </c>
      <c r="C42" s="98" t="s">
        <v>178</v>
      </c>
      <c r="D42" s="49"/>
      <c r="E42" s="63"/>
      <c r="F42" s="179">
        <v>0</v>
      </c>
      <c r="I42" s="165"/>
      <c r="J42" s="165"/>
    </row>
    <row r="43" spans="1:10" ht="25.5" customHeight="1">
      <c r="A43" s="120" t="s">
        <v>469</v>
      </c>
      <c r="B43" s="155" t="s">
        <v>336</v>
      </c>
      <c r="C43" s="97" t="s">
        <v>286</v>
      </c>
      <c r="D43" s="49" t="s">
        <v>45</v>
      </c>
      <c r="E43" s="63">
        <v>16</v>
      </c>
      <c r="F43" s="179">
        <v>2098</v>
      </c>
      <c r="I43" s="165"/>
      <c r="J43" s="165"/>
    </row>
    <row r="44" spans="1:10" ht="25.5" customHeight="1">
      <c r="A44" s="120" t="s">
        <v>472</v>
      </c>
      <c r="B44" s="155" t="s">
        <v>395</v>
      </c>
      <c r="C44" s="97" t="s">
        <v>287</v>
      </c>
      <c r="D44" s="49" t="s">
        <v>46</v>
      </c>
      <c r="E44" s="63"/>
      <c r="F44" s="179">
        <v>901</v>
      </c>
      <c r="I44" s="165"/>
      <c r="J44" s="165"/>
    </row>
    <row r="45" spans="1:10" ht="25.5" customHeight="1">
      <c r="A45" s="120" t="s">
        <v>470</v>
      </c>
      <c r="B45" s="155" t="s">
        <v>337</v>
      </c>
      <c r="C45" s="97" t="s">
        <v>288</v>
      </c>
      <c r="D45" s="49" t="s">
        <v>47</v>
      </c>
      <c r="E45" s="63" t="s">
        <v>218</v>
      </c>
      <c r="F45" s="179">
        <v>0</v>
      </c>
      <c r="I45" s="165"/>
      <c r="J45" s="165"/>
    </row>
    <row r="46" spans="1:10" ht="25.5" customHeight="1">
      <c r="A46" s="120" t="s">
        <v>475</v>
      </c>
      <c r="B46" s="155" t="s">
        <v>338</v>
      </c>
      <c r="C46" s="97" t="s">
        <v>289</v>
      </c>
      <c r="D46" s="49" t="s">
        <v>48</v>
      </c>
      <c r="E46" s="63">
        <v>16</v>
      </c>
      <c r="F46" s="179">
        <v>0</v>
      </c>
      <c r="I46" s="165"/>
      <c r="J46" s="165"/>
    </row>
    <row r="47" spans="1:10" ht="25.5" customHeight="1">
      <c r="A47" s="120" t="s">
        <v>476</v>
      </c>
      <c r="B47" s="155" t="s">
        <v>339</v>
      </c>
      <c r="C47" s="97" t="s">
        <v>290</v>
      </c>
      <c r="D47" s="49" t="s">
        <v>219</v>
      </c>
      <c r="E47" s="63"/>
      <c r="F47" s="179">
        <v>-45</v>
      </c>
      <c r="I47" s="165"/>
      <c r="J47" s="165"/>
    </row>
    <row r="48" spans="2:10" ht="25.5" customHeight="1">
      <c r="B48" s="155" t="s">
        <v>340</v>
      </c>
      <c r="C48" s="97" t="s">
        <v>363</v>
      </c>
      <c r="D48" s="49" t="s">
        <v>361</v>
      </c>
      <c r="E48" s="63"/>
      <c r="F48" s="179">
        <v>0</v>
      </c>
      <c r="I48" s="165"/>
      <c r="J48" s="165"/>
    </row>
    <row r="49" spans="1:10" ht="25.5" customHeight="1">
      <c r="A49" s="120" t="s">
        <v>478</v>
      </c>
      <c r="B49" s="155" t="s">
        <v>341</v>
      </c>
      <c r="C49" s="99" t="s">
        <v>520</v>
      </c>
      <c r="D49" s="49" t="s">
        <v>49</v>
      </c>
      <c r="E49" s="63">
        <v>45</v>
      </c>
      <c r="F49" s="179">
        <v>27</v>
      </c>
      <c r="I49" s="165"/>
      <c r="J49" s="165"/>
    </row>
    <row r="50" spans="1:10" ht="25.5" customHeight="1">
      <c r="A50" s="120" t="s">
        <v>479</v>
      </c>
      <c r="B50" s="155" t="s">
        <v>342</v>
      </c>
      <c r="C50" s="97" t="s">
        <v>220</v>
      </c>
      <c r="D50" s="49" t="s">
        <v>50</v>
      </c>
      <c r="E50" s="63">
        <v>45</v>
      </c>
      <c r="F50" s="179">
        <v>637</v>
      </c>
      <c r="I50" s="165"/>
      <c r="J50" s="165"/>
    </row>
    <row r="51" spans="1:10" ht="25.5" customHeight="1">
      <c r="A51" s="120" t="s">
        <v>480</v>
      </c>
      <c r="B51" s="157" t="s">
        <v>375</v>
      </c>
      <c r="C51" s="100" t="s">
        <v>221</v>
      </c>
      <c r="D51" s="49" t="s">
        <v>50</v>
      </c>
      <c r="E51" s="66">
        <v>45</v>
      </c>
      <c r="F51" s="179">
        <v>1242</v>
      </c>
      <c r="I51" s="165"/>
      <c r="J51" s="165"/>
    </row>
    <row r="52" spans="1:10" ht="25.5" customHeight="1">
      <c r="A52" s="120" t="s">
        <v>482</v>
      </c>
      <c r="B52" s="177" t="s">
        <v>396</v>
      </c>
      <c r="C52" s="101" t="s">
        <v>291</v>
      </c>
      <c r="D52" s="75"/>
      <c r="E52" s="74"/>
      <c r="F52" s="160">
        <f>F14-F23-F30+F31+F36-F37+F38+F43+F44+F45+F46+F47+F48+F49+F50-F51</f>
        <v>22167</v>
      </c>
      <c r="I52" s="165"/>
      <c r="J52" s="165"/>
    </row>
    <row r="53" spans="1:10" ht="25.5" customHeight="1">
      <c r="A53" s="120" t="s">
        <v>481</v>
      </c>
      <c r="B53" s="164" t="s">
        <v>376</v>
      </c>
      <c r="C53" s="102" t="s">
        <v>222</v>
      </c>
      <c r="D53" s="78"/>
      <c r="E53" s="55"/>
      <c r="F53" s="153">
        <f>SUM(F54:F55)</f>
        <v>14993</v>
      </c>
      <c r="I53" s="165"/>
      <c r="J53" s="165"/>
    </row>
    <row r="54" spans="1:10" ht="25.5" customHeight="1">
      <c r="A54" s="120" t="s">
        <v>483</v>
      </c>
      <c r="B54" s="155" t="s">
        <v>377</v>
      </c>
      <c r="C54" s="95" t="s">
        <v>223</v>
      </c>
      <c r="D54" s="49" t="s">
        <v>224</v>
      </c>
      <c r="E54" s="63">
        <v>44</v>
      </c>
      <c r="F54" s="179">
        <v>10160</v>
      </c>
      <c r="I54" s="165"/>
      <c r="J54" s="165"/>
    </row>
    <row r="55" spans="1:10" ht="25.5" customHeight="1">
      <c r="A55" s="120" t="s">
        <v>484</v>
      </c>
      <c r="B55" s="155" t="s">
        <v>378</v>
      </c>
      <c r="C55" s="95" t="s">
        <v>225</v>
      </c>
      <c r="D55" s="49"/>
      <c r="E55" s="63">
        <v>16</v>
      </c>
      <c r="F55" s="179">
        <v>4833</v>
      </c>
      <c r="I55" s="165"/>
      <c r="J55" s="165"/>
    </row>
    <row r="56" spans="1:10" ht="25.5" customHeight="1">
      <c r="A56" s="120" t="s">
        <v>485</v>
      </c>
      <c r="B56" s="155" t="s">
        <v>397</v>
      </c>
      <c r="C56" s="65" t="s">
        <v>306</v>
      </c>
      <c r="D56" s="49" t="s">
        <v>362</v>
      </c>
      <c r="E56" s="63"/>
      <c r="F56" s="179">
        <v>735</v>
      </c>
      <c r="I56" s="165"/>
      <c r="J56" s="165"/>
    </row>
    <row r="57" spans="1:10" ht="25.5" customHeight="1">
      <c r="A57" s="120" t="s">
        <v>486</v>
      </c>
      <c r="B57" s="155" t="s">
        <v>398</v>
      </c>
      <c r="C57" s="97" t="s">
        <v>292</v>
      </c>
      <c r="D57" s="49" t="s">
        <v>226</v>
      </c>
      <c r="E57" s="63"/>
      <c r="F57" s="158">
        <f>SUM(F58:F60)</f>
        <v>3793</v>
      </c>
      <c r="I57" s="165"/>
      <c r="J57" s="165"/>
    </row>
    <row r="58" spans="1:10" ht="25.5" customHeight="1">
      <c r="A58" s="120" t="s">
        <v>487</v>
      </c>
      <c r="B58" s="155" t="s">
        <v>399</v>
      </c>
      <c r="C58" s="95" t="s">
        <v>227</v>
      </c>
      <c r="D58" s="49" t="s">
        <v>228</v>
      </c>
      <c r="E58" s="63"/>
      <c r="F58" s="179">
        <v>3451</v>
      </c>
      <c r="I58" s="165"/>
      <c r="J58" s="165"/>
    </row>
    <row r="59" spans="1:10" ht="25.5" customHeight="1">
      <c r="A59" s="120" t="s">
        <v>488</v>
      </c>
      <c r="B59" s="155" t="s">
        <v>400</v>
      </c>
      <c r="C59" s="95" t="s">
        <v>229</v>
      </c>
      <c r="D59" s="79" t="s">
        <v>230</v>
      </c>
      <c r="E59" s="66"/>
      <c r="F59" s="179">
        <v>0</v>
      </c>
      <c r="I59" s="165"/>
      <c r="J59" s="165"/>
    </row>
    <row r="60" spans="1:10" ht="25.5" customHeight="1">
      <c r="A60" s="120" t="s">
        <v>489</v>
      </c>
      <c r="B60" s="155" t="s">
        <v>401</v>
      </c>
      <c r="C60" s="95" t="s">
        <v>231</v>
      </c>
      <c r="D60" s="49" t="s">
        <v>232</v>
      </c>
      <c r="E60" s="63"/>
      <c r="F60" s="179">
        <v>342</v>
      </c>
      <c r="I60" s="165"/>
      <c r="J60" s="165"/>
    </row>
    <row r="61" spans="1:10" ht="25.5" customHeight="1">
      <c r="A61" s="120" t="s">
        <v>490</v>
      </c>
      <c r="B61" s="155" t="s">
        <v>402</v>
      </c>
      <c r="C61" s="65" t="s">
        <v>293</v>
      </c>
      <c r="D61" s="49" t="s">
        <v>51</v>
      </c>
      <c r="E61" s="63"/>
      <c r="F61" s="158">
        <f>SUM(F62:F63)</f>
        <v>0</v>
      </c>
      <c r="I61" s="165"/>
      <c r="J61" s="165"/>
    </row>
    <row r="62" spans="1:10" ht="25.5" customHeight="1">
      <c r="A62" s="120" t="s">
        <v>491</v>
      </c>
      <c r="B62" s="155" t="s">
        <v>403</v>
      </c>
      <c r="C62" s="95" t="s">
        <v>0</v>
      </c>
      <c r="D62" s="49" t="s">
        <v>233</v>
      </c>
      <c r="E62" s="63"/>
      <c r="F62" s="179">
        <v>0</v>
      </c>
      <c r="I62" s="165"/>
      <c r="J62" s="165"/>
    </row>
    <row r="63" spans="1:10" ht="25.5" customHeight="1">
      <c r="A63" s="120" t="s">
        <v>492</v>
      </c>
      <c r="B63" s="155" t="s">
        <v>404</v>
      </c>
      <c r="C63" s="95" t="s">
        <v>3</v>
      </c>
      <c r="D63" s="49" t="s">
        <v>233</v>
      </c>
      <c r="E63" s="63"/>
      <c r="F63" s="179">
        <v>0</v>
      </c>
      <c r="I63" s="165"/>
      <c r="J63" s="165"/>
    </row>
    <row r="64" spans="1:10" ht="25.5" customHeight="1">
      <c r="A64" s="120" t="s">
        <v>493</v>
      </c>
      <c r="B64" s="155" t="s">
        <v>405</v>
      </c>
      <c r="C64" s="97" t="s">
        <v>294</v>
      </c>
      <c r="D64" s="49" t="s">
        <v>234</v>
      </c>
      <c r="E64" s="63" t="s">
        <v>131</v>
      </c>
      <c r="F64" s="158">
        <f>SUM(F65:F67)</f>
        <v>9</v>
      </c>
      <c r="I64" s="165"/>
      <c r="J64" s="165"/>
    </row>
    <row r="65" spans="1:10" ht="25.5" customHeight="1">
      <c r="A65" s="120" t="s">
        <v>494</v>
      </c>
      <c r="B65" s="155" t="s">
        <v>406</v>
      </c>
      <c r="C65" s="103" t="s">
        <v>307</v>
      </c>
      <c r="D65" s="49" t="s">
        <v>316</v>
      </c>
      <c r="E65" s="63"/>
      <c r="F65" s="179">
        <v>0</v>
      </c>
      <c r="I65" s="165"/>
      <c r="J65" s="165"/>
    </row>
    <row r="66" spans="1:10" ht="25.5" customHeight="1">
      <c r="A66" s="120" t="s">
        <v>495</v>
      </c>
      <c r="B66" s="155" t="s">
        <v>407</v>
      </c>
      <c r="C66" s="95" t="s">
        <v>235</v>
      </c>
      <c r="D66" s="105" t="s">
        <v>52</v>
      </c>
      <c r="E66" s="104"/>
      <c r="F66" s="179">
        <v>9</v>
      </c>
      <c r="I66" s="165"/>
      <c r="J66" s="165"/>
    </row>
    <row r="67" spans="1:10" ht="25.5" customHeight="1">
      <c r="A67" s="120" t="s">
        <v>496</v>
      </c>
      <c r="B67" s="155" t="s">
        <v>408</v>
      </c>
      <c r="C67" s="95" t="s">
        <v>236</v>
      </c>
      <c r="D67" s="49"/>
      <c r="E67" s="63"/>
      <c r="F67" s="179">
        <v>0</v>
      </c>
      <c r="I67" s="165"/>
      <c r="J67" s="165"/>
    </row>
    <row r="68" spans="1:10" ht="25.5" customHeight="1">
      <c r="A68" s="120" t="s">
        <v>497</v>
      </c>
      <c r="B68" s="155" t="s">
        <v>409</v>
      </c>
      <c r="C68" s="90" t="s">
        <v>295</v>
      </c>
      <c r="D68" s="49" t="s">
        <v>237</v>
      </c>
      <c r="E68" s="63">
        <v>12</v>
      </c>
      <c r="F68" s="158">
        <f>SUM(F69:F70)</f>
        <v>596</v>
      </c>
      <c r="I68" s="165"/>
      <c r="J68" s="165"/>
    </row>
    <row r="69" spans="1:10" ht="25.5" customHeight="1">
      <c r="A69" s="120" t="s">
        <v>498</v>
      </c>
      <c r="B69" s="155" t="s">
        <v>410</v>
      </c>
      <c r="C69" s="95" t="s">
        <v>296</v>
      </c>
      <c r="D69" s="49" t="s">
        <v>238</v>
      </c>
      <c r="E69" s="63">
        <v>12</v>
      </c>
      <c r="F69" s="179">
        <v>-103</v>
      </c>
      <c r="I69" s="165"/>
      <c r="J69" s="165"/>
    </row>
    <row r="70" spans="1:10" ht="25.5" customHeight="1">
      <c r="A70" s="120" t="s">
        <v>499</v>
      </c>
      <c r="B70" s="155" t="s">
        <v>411</v>
      </c>
      <c r="C70" s="95" t="s">
        <v>297</v>
      </c>
      <c r="D70" s="49" t="s">
        <v>239</v>
      </c>
      <c r="E70" s="63">
        <v>12</v>
      </c>
      <c r="F70" s="179">
        <v>699</v>
      </c>
      <c r="I70" s="165"/>
      <c r="J70" s="165"/>
    </row>
    <row r="71" spans="1:10" ht="25.5" customHeight="1">
      <c r="A71" s="120" t="s">
        <v>500</v>
      </c>
      <c r="B71" s="155" t="s">
        <v>412</v>
      </c>
      <c r="C71" s="90" t="s">
        <v>298</v>
      </c>
      <c r="D71" s="49" t="s">
        <v>240</v>
      </c>
      <c r="E71" s="63">
        <v>16</v>
      </c>
      <c r="F71" s="179">
        <v>0</v>
      </c>
      <c r="I71" s="165"/>
      <c r="J71" s="165"/>
    </row>
    <row r="72" spans="1:10" ht="25.5" customHeight="1">
      <c r="A72" s="120" t="s">
        <v>501</v>
      </c>
      <c r="B72" s="155" t="s">
        <v>413</v>
      </c>
      <c r="C72" s="90" t="s">
        <v>299</v>
      </c>
      <c r="D72" s="49" t="s">
        <v>241</v>
      </c>
      <c r="E72" s="63">
        <v>16</v>
      </c>
      <c r="F72" s="158">
        <f>SUM(F73:F77)</f>
        <v>-317</v>
      </c>
      <c r="I72" s="165"/>
      <c r="J72" s="165"/>
    </row>
    <row r="73" spans="1:10" ht="25.5" customHeight="1">
      <c r="A73" s="120" t="s">
        <v>502</v>
      </c>
      <c r="B73" s="155" t="s">
        <v>414</v>
      </c>
      <c r="C73" s="95" t="s">
        <v>227</v>
      </c>
      <c r="D73" s="49" t="s">
        <v>242</v>
      </c>
      <c r="E73" s="63"/>
      <c r="F73" s="179">
        <v>0</v>
      </c>
      <c r="I73" s="165"/>
      <c r="J73" s="165"/>
    </row>
    <row r="74" spans="1:10" ht="25.5" customHeight="1">
      <c r="A74" s="120" t="s">
        <v>503</v>
      </c>
      <c r="B74" s="155" t="s">
        <v>415</v>
      </c>
      <c r="C74" s="95" t="s">
        <v>229</v>
      </c>
      <c r="D74" s="49" t="s">
        <v>243</v>
      </c>
      <c r="E74" s="63"/>
      <c r="F74" s="179">
        <v>0</v>
      </c>
      <c r="I74" s="165"/>
      <c r="J74" s="165"/>
    </row>
    <row r="75" spans="1:10" ht="25.5" customHeight="1">
      <c r="A75" s="120" t="s">
        <v>504</v>
      </c>
      <c r="B75" s="155" t="s">
        <v>416</v>
      </c>
      <c r="C75" s="95" t="s">
        <v>244</v>
      </c>
      <c r="D75" s="49" t="s">
        <v>245</v>
      </c>
      <c r="E75" s="63"/>
      <c r="F75" s="179">
        <v>0</v>
      </c>
      <c r="I75" s="165"/>
      <c r="J75" s="165"/>
    </row>
    <row r="76" spans="1:10" ht="25.5" customHeight="1">
      <c r="A76" s="120" t="s">
        <v>505</v>
      </c>
      <c r="B76" s="155" t="s">
        <v>417</v>
      </c>
      <c r="C76" s="95" t="s">
        <v>231</v>
      </c>
      <c r="D76" s="49" t="s">
        <v>246</v>
      </c>
      <c r="E76" s="63"/>
      <c r="F76" s="179">
        <v>0</v>
      </c>
      <c r="I76" s="165"/>
      <c r="J76" s="165"/>
    </row>
    <row r="77" spans="1:10" ht="25.5" customHeight="1">
      <c r="A77" s="120" t="s">
        <v>506</v>
      </c>
      <c r="B77" s="155" t="s">
        <v>418</v>
      </c>
      <c r="C77" s="95" t="s">
        <v>247</v>
      </c>
      <c r="D77" s="49" t="s">
        <v>241</v>
      </c>
      <c r="E77" s="63"/>
      <c r="F77" s="179">
        <v>-317</v>
      </c>
      <c r="I77" s="165"/>
      <c r="J77" s="165"/>
    </row>
    <row r="78" spans="1:10" ht="25.5" customHeight="1">
      <c r="A78" s="120" t="s">
        <v>507</v>
      </c>
      <c r="B78" s="155" t="s">
        <v>419</v>
      </c>
      <c r="C78" s="90" t="s">
        <v>248</v>
      </c>
      <c r="D78" s="49" t="s">
        <v>249</v>
      </c>
      <c r="E78" s="63"/>
      <c r="F78" s="179">
        <v>0</v>
      </c>
      <c r="I78" s="165"/>
      <c r="J78" s="165"/>
    </row>
    <row r="79" spans="1:10" ht="25.5" customHeight="1">
      <c r="A79" s="120" t="s">
        <v>508</v>
      </c>
      <c r="B79" s="155" t="s">
        <v>420</v>
      </c>
      <c r="C79" s="90" t="s">
        <v>300</v>
      </c>
      <c r="D79" s="49" t="s">
        <v>53</v>
      </c>
      <c r="E79" s="63"/>
      <c r="F79" s="179">
        <v>0</v>
      </c>
      <c r="I79" s="165"/>
      <c r="J79" s="165"/>
    </row>
    <row r="80" spans="1:10" ht="25.5" customHeight="1">
      <c r="A80" s="120" t="s">
        <v>509</v>
      </c>
      <c r="B80" s="157" t="s">
        <v>421</v>
      </c>
      <c r="C80" s="106" t="s">
        <v>250</v>
      </c>
      <c r="D80" s="77" t="s">
        <v>54</v>
      </c>
      <c r="E80" s="107"/>
      <c r="F80" s="179">
        <v>0</v>
      </c>
      <c r="I80" s="165"/>
      <c r="J80" s="165"/>
    </row>
    <row r="81" spans="1:10" ht="25.5" customHeight="1">
      <c r="A81" s="120" t="s">
        <v>510</v>
      </c>
      <c r="B81" s="177" t="s">
        <v>422</v>
      </c>
      <c r="C81" s="106" t="s">
        <v>251</v>
      </c>
      <c r="D81" s="77" t="s">
        <v>252</v>
      </c>
      <c r="E81" s="107"/>
      <c r="F81" s="167">
        <f>F52-F53-F56-F57-F61-F64-F68-F71-F72+F78+F79+F80</f>
        <v>2358</v>
      </c>
      <c r="I81" s="165"/>
      <c r="J81" s="165"/>
    </row>
    <row r="82" spans="1:10" ht="25.5" customHeight="1">
      <c r="A82" s="120" t="s">
        <v>511</v>
      </c>
      <c r="B82" s="163" t="s">
        <v>423</v>
      </c>
      <c r="C82" s="106" t="s">
        <v>253</v>
      </c>
      <c r="D82" s="77" t="s">
        <v>254</v>
      </c>
      <c r="E82" s="107"/>
      <c r="F82" s="179">
        <v>24</v>
      </c>
      <c r="I82" s="165"/>
      <c r="J82" s="165"/>
    </row>
    <row r="83" spans="1:10" ht="25.5" customHeight="1">
      <c r="A83" s="120" t="s">
        <v>512</v>
      </c>
      <c r="B83" s="177" t="s">
        <v>424</v>
      </c>
      <c r="C83" s="106" t="s">
        <v>255</v>
      </c>
      <c r="D83" s="77" t="s">
        <v>190</v>
      </c>
      <c r="E83" s="108"/>
      <c r="F83" s="167">
        <f>F81-F82</f>
        <v>2334</v>
      </c>
      <c r="I83" s="165"/>
      <c r="J83" s="165"/>
    </row>
    <row r="84" spans="1:10" ht="25.5" customHeight="1">
      <c r="A84" s="120" t="s">
        <v>513</v>
      </c>
      <c r="B84" s="155" t="s">
        <v>425</v>
      </c>
      <c r="C84" s="82" t="s">
        <v>256</v>
      </c>
      <c r="D84" s="49" t="s">
        <v>55</v>
      </c>
      <c r="E84" s="63"/>
      <c r="F84" s="179">
        <v>0</v>
      </c>
      <c r="I84" s="165"/>
      <c r="J84" s="165"/>
    </row>
    <row r="85" spans="1:10" ht="25.5" customHeight="1">
      <c r="A85" s="120" t="s">
        <v>514</v>
      </c>
      <c r="B85" s="155" t="s">
        <v>426</v>
      </c>
      <c r="C85" s="98" t="s">
        <v>257</v>
      </c>
      <c r="D85" s="49" t="s">
        <v>258</v>
      </c>
      <c r="E85" s="68"/>
      <c r="F85" s="179">
        <v>0</v>
      </c>
      <c r="I85" s="165"/>
      <c r="J85" s="165"/>
    </row>
    <row r="86" spans="1:10" ht="25.5" customHeight="1">
      <c r="A86" s="120" t="s">
        <v>515</v>
      </c>
      <c r="B86" s="157" t="s">
        <v>427</v>
      </c>
      <c r="C86" s="109" t="s">
        <v>259</v>
      </c>
      <c r="D86" s="79" t="s">
        <v>260</v>
      </c>
      <c r="E86" s="108"/>
      <c r="F86" s="179">
        <v>0</v>
      </c>
      <c r="I86" s="165"/>
      <c r="J86" s="165"/>
    </row>
    <row r="87" spans="1:10" ht="25.5" customHeight="1">
      <c r="A87" s="120" t="s">
        <v>516</v>
      </c>
      <c r="B87" s="177" t="s">
        <v>428</v>
      </c>
      <c r="C87" s="106" t="s">
        <v>261</v>
      </c>
      <c r="D87" s="75" t="s">
        <v>262</v>
      </c>
      <c r="E87" s="108"/>
      <c r="F87" s="167">
        <f>F83+F84</f>
        <v>2334</v>
      </c>
      <c r="I87" s="165"/>
      <c r="J87" s="165"/>
    </row>
    <row r="88" spans="1:10" ht="25.5" customHeight="1">
      <c r="A88" s="120" t="s">
        <v>517</v>
      </c>
      <c r="B88" s="155" t="s">
        <v>429</v>
      </c>
      <c r="C88" s="96" t="s">
        <v>263</v>
      </c>
      <c r="D88" s="87" t="s">
        <v>264</v>
      </c>
      <c r="E88" s="66"/>
      <c r="F88" s="179">
        <v>0</v>
      </c>
      <c r="I88" s="165"/>
      <c r="J88" s="165"/>
    </row>
    <row r="89" spans="1:10" ht="25.5" customHeight="1">
      <c r="A89" s="120" t="s">
        <v>518</v>
      </c>
      <c r="B89" s="169" t="s">
        <v>430</v>
      </c>
      <c r="C89" s="110" t="s">
        <v>265</v>
      </c>
      <c r="D89" s="81" t="s">
        <v>181</v>
      </c>
      <c r="E89" s="107"/>
      <c r="F89" s="168">
        <f>F87-F88</f>
        <v>2334</v>
      </c>
      <c r="I89" s="165"/>
      <c r="J89" s="165"/>
    </row>
    <row r="90" spans="4:5" ht="12.75">
      <c r="D90" s="12"/>
      <c r="E90" s="8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4" r:id="rId1"/>
  <headerFooter>
    <oddHeader>&amp;CBG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Ирена Георгиева</cp:lastModifiedBy>
  <cp:lastPrinted>2018-03-06T07:35:31Z</cp:lastPrinted>
  <dcterms:created xsi:type="dcterms:W3CDTF">2005-12-22T16:09:37Z</dcterms:created>
  <dcterms:modified xsi:type="dcterms:W3CDTF">2024-01-30T11:36:13Z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