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5" yWindow="2835" windowWidth="16605" windowHeight="8415" tabRatio="823" activeTab="4"/>
  </bookViews>
  <sheets>
    <sheet name="Index" sheetId="1" r:id="rId1"/>
    <sheet name="F_01.01" sheetId="2" r:id="rId2"/>
    <sheet name="F_01.02" sheetId="3" r:id="rId3"/>
    <sheet name="F_01.03" sheetId="4" r:id="rId4"/>
    <sheet name="F_02.00" sheetId="5" r:id="rId5"/>
  </sheets>
  <definedNames>
    <definedName name="Z_1DB48480_6711_40FB_9C4F_EB173E700CA0_.wvu.PrintArea" localSheetId="1" hidden="1">'F_01.01'!$D$6:$F$42</definedName>
    <definedName name="Z_1DB48480_6711_40FB_9C4F_EB173E700CA0_.wvu.PrintArea" localSheetId="2" hidden="1">'F_01.02'!$D$6:$D$40</definedName>
    <definedName name="Z_1DB48480_6711_40FB_9C4F_EB173E700CA0_.wvu.PrintArea" localSheetId="3" hidden="1">'F_01.03'!$D$6:$D$53</definedName>
    <definedName name="Z_1DB48480_6711_40FB_9C4F_EB173E700CA0_.wvu.PrintArea" localSheetId="4" hidden="1">'F_02.00'!$D$6:$F$81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C2" authorId="0">
      <text>
        <r>
          <rPr>
            <b/>
            <sz val="9"/>
            <rFont val="Arial"/>
            <family val="2"/>
          </rPr>
          <t>Код на банка</t>
        </r>
      </text>
    </comment>
    <comment ref="D2" authorId="0">
      <text>
        <r>
          <rPr>
            <b/>
            <sz val="9"/>
            <rFont val="Arial"/>
            <family val="2"/>
          </rPr>
          <t>Наименование на банка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C2" authorId="0">
      <text>
        <r>
          <rPr>
            <b/>
            <sz val="9"/>
            <rFont val="Arial"/>
            <family val="2"/>
          </rPr>
          <t>Код на банка</t>
        </r>
      </text>
    </comment>
    <comment ref="D2" authorId="0">
      <text>
        <r>
          <rPr>
            <b/>
            <sz val="9"/>
            <rFont val="Arial"/>
            <family val="2"/>
          </rPr>
          <t>Наименование на банка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C2" authorId="0">
      <text>
        <r>
          <rPr>
            <b/>
            <sz val="9"/>
            <rFont val="Arial"/>
            <family val="2"/>
          </rPr>
          <t>Код на банка</t>
        </r>
      </text>
    </comment>
    <comment ref="D2" authorId="0">
      <text>
        <r>
          <rPr>
            <b/>
            <sz val="9"/>
            <rFont val="Arial"/>
            <family val="2"/>
          </rPr>
          <t>Наименование на банка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C2" authorId="0">
      <text>
        <r>
          <rPr>
            <b/>
            <sz val="9"/>
            <rFont val="Arial"/>
            <family val="2"/>
          </rPr>
          <t>Код на банка</t>
        </r>
      </text>
    </comment>
    <comment ref="D2" authorId="0">
      <text>
        <r>
          <rPr>
            <b/>
            <sz val="9"/>
            <rFont val="Arial"/>
            <family val="2"/>
          </rPr>
          <t>Наименование на банка</t>
        </r>
      </text>
    </comment>
  </commentList>
</comments>
</file>

<file path=xl/sharedStrings.xml><?xml version="1.0" encoding="utf-8"?>
<sst xmlns="http://schemas.openxmlformats.org/spreadsheetml/2006/main" count="743" uniqueCount="505">
  <si>
    <t>Балансов отчет: собствен капитал</t>
  </si>
  <si>
    <t>Движение на коректива и провизиите за кредитни загуби</t>
  </si>
  <si>
    <t>Финансови активи, отчитани по справедлива стойност в друг всеобхватен доход</t>
  </si>
  <si>
    <t>Дял на другите признати приходи и разходи за инвестиции в дъщерни, съвместни и асоциирани предприятия</t>
  </si>
  <si>
    <t>Нетъргуеми финансови активи, задължително отчитани по справедлива стойност в печалбата или загубата</t>
  </si>
  <si>
    <t>Финансови активи, отчитани по амортизирана стойност</t>
  </si>
  <si>
    <t>параграф 97 от МСС 1; част 2, параграф 31 от приложение V</t>
  </si>
  <si>
    <t>параграф 20, буква а), подточка i) и параграф Б5, буква д) от МСФО 7; част 2, параграфи 33, 34 от приложение V</t>
  </si>
  <si>
    <t>част 2, параграф 14 от приложение V</t>
  </si>
  <si>
    <t>част 2, параграфи 18-19 от приложение V</t>
  </si>
  <si>
    <t>параграфи 28-29 от МСС 32; част 2, параграф 18 от приложение V</t>
  </si>
  <si>
    <t>част 2, параграф 19 от приложение V</t>
  </si>
  <si>
    <t>параграф 10, МСФО 2; част 2, параграф 20 от приложение V</t>
  </si>
  <si>
    <t>параграф 7, буква г) от МСС 1; 5.7.5 и B5.7.1 от МСФО 9; част 2, параграф 21 от приложение V</t>
  </si>
  <si>
    <t>Параграф 7, буква д) от МСФО 1; МСФО 9 5.7.5 и 6.5.3; параграф 24В от МСФО 7; част 2, параграф 22 от приложение V</t>
  </si>
  <si>
    <t>МСФО 9 5.7.5 и 6.5.8(б); част 2, параграф 22 от приложение V</t>
  </si>
  <si>
    <t xml:space="preserve">МСФО 9.6.5.13(а); Параграф 24Б, буква б), подточки ii) и iii) от МСФО 7; Параграф 24В, буква б), подточки i) и iv), и параграф 24Д, буква а) от МСФО 7; част 2, параграф 24 от приложение V </t>
  </si>
  <si>
    <t xml:space="preserve">параграф 7, буква д) от МСС 1; параграф 24Б, буква б), подточки ii) и iii) от МСФО 7; параграф 24В, буква б), подточка i) и параграф 24Д от МСФО 7; МСФО 9.6.5.11(б); част 2, параграф 25 от приложение V </t>
  </si>
  <si>
    <t xml:space="preserve">параграф 7, буква га) от МСС 1; МСФО 9 4.1.2А и 5.7.10; част 2, параграф 26 от приложение V </t>
  </si>
  <si>
    <t>параграф 7, букви ж) и з) от МСС 1; МСФО 9 6.5.15 и 6.5.16; параграф 24 Д, букви б) и в) от МСФО 7 част 2, параграф 60 от приложение V</t>
  </si>
  <si>
    <t>параграф 30, Г5-Г8 от МСФО 1;  част 2, параграф 28 от приложение V</t>
  </si>
  <si>
    <t>параграф 11 от МСС 28; част 2, параграф 29 от приложение V</t>
  </si>
  <si>
    <t>част 2, параграф 29 от приложение V</t>
  </si>
  <si>
    <t>параграф 79, буква а), подточка vi) от МСС 1; параграфи 33-34, НП 14 и НП 36 от МСС 32;  част 2, параграф 30 от приложение V</t>
  </si>
  <si>
    <t>част 2, точка 9 от приложение 2 към ЕЦБ/2013/33; част 1, параграф 36 от приложение V</t>
  </si>
  <si>
    <t>част 1, параграф 37 от приложение V</t>
  </si>
  <si>
    <t>част 1, параграфи 38-41 от приложение V</t>
  </si>
  <si>
    <t>МСФО 9.6.2.1; част 1, параграф 26 от приложение V</t>
  </si>
  <si>
    <t>параграф 63 от МСС 19; параграф 78, буква г) от МСС 1; част 2, параграф 9 от приложение V</t>
  </si>
  <si>
    <t>параграф 153 от МСС 19; параграф 78, буква г) от МСС 1; част 2, параграф 10 от приложение V</t>
  </si>
  <si>
    <t>МСФО 9.4.2.1(в), (г); 9.5.5; 9.B2.5; МСС 37; МСФО 4; част 2, параграф 11 от приложение V</t>
  </si>
  <si>
    <t xml:space="preserve">МСС 32, пример за илюстрация 33; КРМСФО 2; част 2, параграф 12 от приложение V </t>
  </si>
  <si>
    <t>част 2, параграф 13 от приложение V</t>
  </si>
  <si>
    <t>параграф 54, буква п) от МСС 1; параграф 38 от МСФО 5; част 2, параграф 14 от приложение V</t>
  </si>
  <si>
    <t>част 2, параграф 5 от приложение V</t>
  </si>
  <si>
    <t>параграф 54, буква й) от МСС 1; параграф 38 от МСФО 5; част 2, параграф 7 от приложение V</t>
  </si>
  <si>
    <t>допълнение А от МСФО 9; B6.6.16;  част 2, параграф 35 от приложение V</t>
  </si>
  <si>
    <t>част 2, параграф 36 от приложение V</t>
  </si>
  <si>
    <t>МСФО 9.5.7.1; част 2, параграф 37 от приложение V</t>
  </si>
  <si>
    <t>параграф 9 от МСС 39; част 2, параграф 35 от приложение V</t>
  </si>
  <si>
    <t>част 2, параграф 38 от приложение V</t>
  </si>
  <si>
    <t>МСФО 9.5.7.1; част 2, параграф 39 от приложение V</t>
  </si>
  <si>
    <t>част 2, параграф 40 от приложение V</t>
  </si>
  <si>
    <t>параграф 20, буква а), подточка i) и параграф Б5, буква д) от МСФО 7; част 2, параграф 40 от приложение V</t>
  </si>
  <si>
    <t>параграф 20, буква а), подточка i), параграф Б5, буква д) от МСФО 7; МСФО 9.5.7.1А; част 2, параграф 40 от приложение V</t>
  </si>
  <si>
    <t>параграф 20, буква а), подточка ii) от МСФО 7; МСФО 9.4.1.2А; МСФО 9.5.7.1А; част 2, параграф 41 от приложение V</t>
  </si>
  <si>
    <t>част 2, параграф 45 от приложение V</t>
  </si>
  <si>
    <t>параграф 20, буква a), подточка i) от МСФО 7; МСФО 9.5.7.1; част 2, параграфи 43, 46 от приложение V</t>
  </si>
  <si>
    <t>параграф 20, буква a), подточка i) от МСФО 7; МСФО 9.5.7.1; част 2, параграф 46 от приложение V</t>
  </si>
  <si>
    <t>параграф 20, буква a), подточка i) от МСФО 7; МСФО 9.5.7.1; част 2, параграф 44 от приложение V</t>
  </si>
  <si>
    <t>част 2, параграф 47 от приложение V</t>
  </si>
  <si>
    <t>параграф 34 от МСС 1; част 2, параграф 48 от приложение V</t>
  </si>
  <si>
    <t>част 2, параграфи 314-316 от приложение V</t>
  </si>
  <si>
    <t>МСФО 9.5.4.3, допълнение А към МСФО 9; част 2, параграф 49 от приложение V</t>
  </si>
  <si>
    <t>МСФО 9.4.2.1(в), (г); МСФО 9.Б2.5;  МСС 37; МСФО 4; част 2, параграф 50 от приложение V</t>
  </si>
  <si>
    <t>част 2, параграф 54 от приложение V</t>
  </si>
  <si>
    <t>параграф 37, МСФО 5; част 2, параграф 55 от приложение V</t>
  </si>
  <si>
    <t>параграф 82, буква да) от МСС 1; параграф 33, буква а) и параграф 33А от МСФО 5 част 2, параграф 56 от приложение V</t>
  </si>
  <si>
    <t>Промени в справедливата стойност на капиталовите инструменти, оценявани по справедлива стойност в друг всеобхватен доход [хеджирана позиция]</t>
  </si>
  <si>
    <t>Промени в справедливата стойност на капиталовите инструменти, оценявани по справедлива стойност в друг всеобхватен доход [хеджиращ инструмент]</t>
  </si>
  <si>
    <t>Препратки</t>
  </si>
  <si>
    <t>Финансови пасиви, държани за търгуване</t>
  </si>
  <si>
    <t>Репутация</t>
  </si>
  <si>
    <t>Банка</t>
  </si>
  <si>
    <t>Отчетна дата</t>
  </si>
  <si>
    <t>Основа на прилагане</t>
  </si>
  <si>
    <t>Счетоводен стандарт</t>
  </si>
  <si>
    <t>МСФО</t>
  </si>
  <si>
    <t>ver2.7</t>
  </si>
  <si>
    <t>Отчетна валута</t>
  </si>
  <si>
    <t>1. Балансов отчет [отчет за финансовото състояние]</t>
  </si>
  <si>
    <t>1.1 Активи</t>
  </si>
  <si>
    <t>Разбивка в таблица</t>
  </si>
  <si>
    <t>Балансова стойност</t>
  </si>
  <si>
    <t>010</t>
  </si>
  <si>
    <t>Пари, парични салда при централни банки и други депозити на виждане</t>
  </si>
  <si>
    <t>параграф 54, буква и) от МСС 1</t>
  </si>
  <si>
    <t>020</t>
  </si>
  <si>
    <t>Парични наличности</t>
  </si>
  <si>
    <t>030</t>
  </si>
  <si>
    <t>Парични салда в централни банки</t>
  </si>
  <si>
    <t>040</t>
  </si>
  <si>
    <t>Други депозити на виждане</t>
  </si>
  <si>
    <t>050</t>
  </si>
  <si>
    <t xml:space="preserve">Финансови активи, държани за търгуване </t>
  </si>
  <si>
    <t>допълнение А от МСФО 9</t>
  </si>
  <si>
    <t>060</t>
  </si>
  <si>
    <t>Деривати</t>
  </si>
  <si>
    <t>070</t>
  </si>
  <si>
    <t>Капиталови инструменти</t>
  </si>
  <si>
    <t>параграф 11 от МСС 32</t>
  </si>
  <si>
    <t>080</t>
  </si>
  <si>
    <t>Дългови ценни книжа</t>
  </si>
  <si>
    <t>090</t>
  </si>
  <si>
    <t>Кредити и аванси</t>
  </si>
  <si>
    <t>096</t>
  </si>
  <si>
    <t>параграф 8, буква a), подточка ii) от МСФО 7; МСФО 9.4.1.4</t>
  </si>
  <si>
    <t>097</t>
  </si>
  <si>
    <t>098</t>
  </si>
  <si>
    <t>099</t>
  </si>
  <si>
    <t>100</t>
  </si>
  <si>
    <t>Финансови активи, отчитани по справедлива стойност в печалбата или загубата</t>
  </si>
  <si>
    <t>параграф 8, буква a), подточка i) от МСФО 7; МСФО 9.4.1.5</t>
  </si>
  <si>
    <t>120</t>
  </si>
  <si>
    <t>130</t>
  </si>
  <si>
    <t>параграф 8, буква з) от МСФО 7; МСФО 9.4.1.2А</t>
  </si>
  <si>
    <t>параграф 8, буква е) от МСФО 7; МСФО 9.4.1.2</t>
  </si>
  <si>
    <t>Деривати - отчитане на хеджиране</t>
  </si>
  <si>
    <t>Промени в справедливата стойност на хеджираните позиции при хеджиране на портфейл срещу лихвен риск</t>
  </si>
  <si>
    <t>параграф 89А, буква а) от МСС 39; МСФО 9.6.5.8</t>
  </si>
  <si>
    <t>Материални активи</t>
  </si>
  <si>
    <t>Имоти, машини и съоръжения</t>
  </si>
  <si>
    <t>параграф 6 от МСС 16; параграф 54, буква а) от МСС 1</t>
  </si>
  <si>
    <t>21, 42</t>
  </si>
  <si>
    <t xml:space="preserve">Инвестиционни имоти </t>
  </si>
  <si>
    <t>параграф 5 от МСС 40; параграф 54, буква б) от МСС 1</t>
  </si>
  <si>
    <t>Нематериални активи</t>
  </si>
  <si>
    <t>параграф 54, буква в) от МСС 1; член 4, параграф 1, точка 115 от РКИ</t>
  </si>
  <si>
    <t>параграф Б67, буква г) от МСФО 3; член 4, параграф 1, точка 113 от РКИ</t>
  </si>
  <si>
    <t>Други нематериални активи</t>
  </si>
  <si>
    <t>параграфи 8 и 118 от МСС 38</t>
  </si>
  <si>
    <t xml:space="preserve">Данъчни активи </t>
  </si>
  <si>
    <t>параграф 54, букви н) и о) от МСС 1</t>
  </si>
  <si>
    <t>Текущи данъчни активи</t>
  </si>
  <si>
    <t>параграф 54, буква н) от МСС 1; параграф 5 от МСС 12</t>
  </si>
  <si>
    <t xml:space="preserve">Отсрочени данъчни активи </t>
  </si>
  <si>
    <t>параграф 54, буква о) от МСС 1; параграф 5 от МСС 12; член 4, параграф 1, точка 106 от РКИ</t>
  </si>
  <si>
    <t xml:space="preserve">Други активи </t>
  </si>
  <si>
    <t>Нетекущи активи и групи за освобождаване, класифицирани като държани за продажба</t>
  </si>
  <si>
    <t>ОБЩО АКТИВИ</t>
  </si>
  <si>
    <t>параграф 9, буква а), НИ 6 от МСС 1</t>
  </si>
  <si>
    <t>1.2 Пасиви</t>
  </si>
  <si>
    <t>параграф 8, буква д), подточка ii) от МСФО 7; БА, параграф 6 от МСФО 9</t>
  </si>
  <si>
    <t>допълнение А от МСФО 9; МСФО 9.4.2.1(a); БА, параграф 7, буква а) от МСФО 9</t>
  </si>
  <si>
    <t xml:space="preserve">Къси позиции </t>
  </si>
  <si>
    <t>БА, параграф 7, буква б) от МСФО 9</t>
  </si>
  <si>
    <t xml:space="preserve">Депозити </t>
  </si>
  <si>
    <t>Емитирани дългови ценни книжа</t>
  </si>
  <si>
    <t xml:space="preserve">Други финансови пасиви </t>
  </si>
  <si>
    <t>Финансови пасиви, отчитани по справедлива стойност в печалбата или загубата</t>
  </si>
  <si>
    <t>параграф 8, буква д), подточка i) от МСФО 7; МСФО 9.4.2.2</t>
  </si>
  <si>
    <t>параграф 8, буква ж) от МСФО 7; МСФО 9.4.2.1</t>
  </si>
  <si>
    <t>параграф 89А, буква б) от МСС 39; МСФО 9.6.5.8</t>
  </si>
  <si>
    <t>Провизии</t>
  </si>
  <si>
    <t>параграф 10 от МСС 37; параграф 54, буква л) от МСС 1</t>
  </si>
  <si>
    <t>Пенсии и други задължения за изплащане на дефинирани доходи след напускане</t>
  </si>
  <si>
    <t>Други дългосрочни доходи на наети лица</t>
  </si>
  <si>
    <t>Преструктуриране</t>
  </si>
  <si>
    <t>параграфи 71 и 84, буква а) от МСС 37</t>
  </si>
  <si>
    <t>Неуредени правни въпроси и данъчни съдебни дела</t>
  </si>
  <si>
    <t>МСС 37, допълнение В, примери 6 и 10</t>
  </si>
  <si>
    <t>Поети задължения и гаранции</t>
  </si>
  <si>
    <t>9
12
43</t>
  </si>
  <si>
    <t>Други провизии</t>
  </si>
  <si>
    <t>параграф 14 от МСС 37</t>
  </si>
  <si>
    <t xml:space="preserve">Данъчни пасиви </t>
  </si>
  <si>
    <t>Текущи данъчни пасиви</t>
  </si>
  <si>
    <t>Отсрочени данъчни пасиви</t>
  </si>
  <si>
    <t>параграф 54, буква о) от МСС 1; параграф 5 от МСС 12; член 4, параграф 1, точка 108 от РКИ</t>
  </si>
  <si>
    <t xml:space="preserve">Други пасиви </t>
  </si>
  <si>
    <t>Пасиви, включени в групи за освобождаване, класифицирани като държани за продажба</t>
  </si>
  <si>
    <t>ОБЩО ПАСИВИ</t>
  </si>
  <si>
    <t>параграф 9, буква б), НИ 6 от МСС 1</t>
  </si>
  <si>
    <t>1.3 Собствен капитал</t>
  </si>
  <si>
    <t>Капитал</t>
  </si>
  <si>
    <t>параграф 54, буква с) от МСС 1; член 22 от ДОБ</t>
  </si>
  <si>
    <t>Внесен капитал</t>
  </si>
  <si>
    <t>параграф 78, буква д) от МСС 1</t>
  </si>
  <si>
    <t>Поискан, но невнесен капитал</t>
  </si>
  <si>
    <t>Премийни резерви</t>
  </si>
  <si>
    <t>параграф 78, буква д) от МСС 1; член 4, параграф 1, точка 124 от РКИ</t>
  </si>
  <si>
    <t>Компонент на собствения капитал в съставни финансови инструменти</t>
  </si>
  <si>
    <t>Други емитирани капиталови инструменти</t>
  </si>
  <si>
    <t>Друг собствен капитал</t>
  </si>
  <si>
    <t>Натрупан друг всеобхватен доход</t>
  </si>
  <si>
    <t>член 4, параграф 1, точка 100 от РКИ</t>
  </si>
  <si>
    <t>095</t>
  </si>
  <si>
    <t>Позиции, които не могат да се преквалифицират като печалба и загуба</t>
  </si>
  <si>
    <t>параграф 89А, буква а) от МСС 1</t>
  </si>
  <si>
    <t>параграфи 39-41 от МСС 16</t>
  </si>
  <si>
    <t>110</t>
  </si>
  <si>
    <t>параграфи 85-87 от МСС 38</t>
  </si>
  <si>
    <t>Актюерски печалби или (-) загуби от предварително определен размер на пенсията</t>
  </si>
  <si>
    <t>параграф 7, НИ 6 от МСС 1; параграф 120, буква в) от МСС 19</t>
  </si>
  <si>
    <t>параграф 38, НИ Пример 12 от МСФО 5</t>
  </si>
  <si>
    <t>Промени в справедливата стойност на капиталовите инструменти, оценявани по справедлива стойност в друг всеобхватен доход</t>
  </si>
  <si>
    <t>Неефективност на хеджирането при хеджиране на справедлива стойност на капиталовите инструменти, оценявани по справедлива стойност в друг всеобхватен доход</t>
  </si>
  <si>
    <t xml:space="preserve">Промени в справедливата стойност на финансови пасиви по справедлива стойност в печалбата или загубата, които се дължат на промени в кредитния им риск </t>
  </si>
  <si>
    <t>Позиции, които могат да се преквалифицират като печалба или загуба</t>
  </si>
  <si>
    <t>Хеджиране на нетни инвестиции в чуждестранни дейности [ефективна част]</t>
  </si>
  <si>
    <t>140</t>
  </si>
  <si>
    <t xml:space="preserve">Конвертиране на валута </t>
  </si>
  <si>
    <t>параграф 52, буква б) от МСС 21 параграфи 32 и 38-49 от МСС 21</t>
  </si>
  <si>
    <t>150</t>
  </si>
  <si>
    <t>Деривати от хеджиране. Хеджиране на парични потоци [ефективна част]</t>
  </si>
  <si>
    <t>Промени в справедливата стойност на дълговите инструменти, оценявани по справедлива стойност в друг всеобхватен доход</t>
  </si>
  <si>
    <t xml:space="preserve">Хеджиращи инструменти [неотчитани елементи] </t>
  </si>
  <si>
    <t>170</t>
  </si>
  <si>
    <t>180</t>
  </si>
  <si>
    <t>Неразпределена печалба</t>
  </si>
  <si>
    <t>член 4, параграф 1, точка 123 от РКИ</t>
  </si>
  <si>
    <t>Преоценъчни резерви</t>
  </si>
  <si>
    <t xml:space="preserve">Други резерви </t>
  </si>
  <si>
    <t>параграф 54 от МСС 1; параграф 78, буква д) от МСС 1</t>
  </si>
  <si>
    <t>Резерви или натрупани загуби от инвестиции в дъщерни, съвместни и асоциирани предприятия, отчитани по метода на собствения капитал</t>
  </si>
  <si>
    <t xml:space="preserve">Други </t>
  </si>
  <si>
    <t>(-) Обратно изкупени собствени акции</t>
  </si>
  <si>
    <t>Печалба или загуба, относима към собствениците на предприятието майка</t>
  </si>
  <si>
    <t>параграф 81Б, буква б), подточка ii) от МСС 1</t>
  </si>
  <si>
    <t>(-) Междинни дивиденти</t>
  </si>
  <si>
    <t>параграф 35 от МСС 32</t>
  </si>
  <si>
    <t>Малцинствени участия [Неконтролиращи участия]</t>
  </si>
  <si>
    <t>параграф 54, буква р) от МСС 1</t>
  </si>
  <si>
    <t>Други позиции</t>
  </si>
  <si>
    <t>ОБЩО СОБСТВЕН КАПИТАЛ</t>
  </si>
  <si>
    <t>параграф 9, буква в), НИ 6 от МСС 1</t>
  </si>
  <si>
    <t>ОБЩО СОБСТВЕН КАПИТАЛ И ОБЩО ПАСИВИ</t>
  </si>
  <si>
    <t>НИ 6 от МСС 1</t>
  </si>
  <si>
    <t>Текущ период</t>
  </si>
  <si>
    <t>Приходи от лихви</t>
  </si>
  <si>
    <t>025</t>
  </si>
  <si>
    <t>параграф 20, буква а), подточка i), параграф Б5, буква д) от МСФО 7; МСФО 9.5.7.1</t>
  </si>
  <si>
    <t xml:space="preserve">Финансови активи, отчитани по справедлива стойност в печалбата или загубата </t>
  </si>
  <si>
    <t>параграф 20, буква а), подточка i), параграф Б5, буква д) от МСФО 7</t>
  </si>
  <si>
    <t>041</t>
  </si>
  <si>
    <t>параграф 20, буква б) от МСФО 7; МСФО 9.5.7.10-11; МСФО 9.4.1.2А</t>
  </si>
  <si>
    <t>051</t>
  </si>
  <si>
    <t>параграф 20, буква б) от МСФО 7; МСФО 9.4.1.2; МСФО 9.5.7.2</t>
  </si>
  <si>
    <t xml:space="preserve">Деривати — отчитане на хеджиране, лихвен риск </t>
  </si>
  <si>
    <t>Други активи</t>
  </si>
  <si>
    <t>085</t>
  </si>
  <si>
    <t>Приходи от лихви по пасивите</t>
  </si>
  <si>
    <t>(Финансови пасиви, държани за търгуване)</t>
  </si>
  <si>
    <t xml:space="preserve">(Финансови пасиви, отчитани по справедлива стойност в печалбата или загубата) </t>
  </si>
  <si>
    <t>параграф 20, буква б) от МСФО 7; МСФО 9.5.7.2</t>
  </si>
  <si>
    <t>(Деривати — отчитане на хеджиране, лихвен риск)</t>
  </si>
  <si>
    <t>(Други пасиви)</t>
  </si>
  <si>
    <t>(Лихвени разходи по активите)</t>
  </si>
  <si>
    <t>(Разходи за акционерен капитал, платим при поискване)</t>
  </si>
  <si>
    <t>КРМСФО 2, точка 11</t>
  </si>
  <si>
    <t>160</t>
  </si>
  <si>
    <t>Приходи от дивиденти</t>
  </si>
  <si>
    <t>Инвестиции в дъщерни, съвместни и асоциирани предприятия, отчитани не по метода на собствения капитал</t>
  </si>
  <si>
    <t>част 2, параграф 42 от приложение V</t>
  </si>
  <si>
    <t>200</t>
  </si>
  <si>
    <t>Приходи от такси и комисиони</t>
  </si>
  <si>
    <t>параграф 20, буква в) от МСФО 7</t>
  </si>
  <si>
    <t>210</t>
  </si>
  <si>
    <t>(Разходи за такси и комисиони)</t>
  </si>
  <si>
    <t>220</t>
  </si>
  <si>
    <t>МСФО 9.4.12A; МСФО 9.5.7.10-11</t>
  </si>
  <si>
    <t>параграф 20, буква а), подточка v) от МСФО 7; МСФО 9.4.1.2; МСФО 9.5.7.2</t>
  </si>
  <si>
    <t>260</t>
  </si>
  <si>
    <t>параграф 20, буква a), подточка v) от МСФО 7; МСФО 9.5.7.2</t>
  </si>
  <si>
    <t>270</t>
  </si>
  <si>
    <t>280</t>
  </si>
  <si>
    <t>16, 45</t>
  </si>
  <si>
    <t>параграфи 28 и 52, буква а) от МСС 21</t>
  </si>
  <si>
    <t>330</t>
  </si>
  <si>
    <t xml:space="preserve">Други оперативни приходи </t>
  </si>
  <si>
    <t>(Други оперативни разходи)</t>
  </si>
  <si>
    <t>360</t>
  </si>
  <si>
    <t>(Административни разходи)</t>
  </si>
  <si>
    <t>370</t>
  </si>
  <si>
    <t>(Разходи за персонал)</t>
  </si>
  <si>
    <t>параграф 7 от МСС 19; параграф 102, НИ 6 от МСС 1</t>
  </si>
  <si>
    <t>380</t>
  </si>
  <si>
    <t>(Други административни разходи)</t>
  </si>
  <si>
    <t>390</t>
  </si>
  <si>
    <t>параграфи 102, 104 от МСС 1</t>
  </si>
  <si>
    <t>400</t>
  </si>
  <si>
    <t>(Имоти, машини и съоръжения)</t>
  </si>
  <si>
    <t>параграф 104 от МСС 1; параграф 73, буква д), буква vii) от МСС 16</t>
  </si>
  <si>
    <t>410</t>
  </si>
  <si>
    <t>(Инвестиционни имоти)</t>
  </si>
  <si>
    <t xml:space="preserve">параграф 104 от МСС 1; параграф 79, буква г), подточка iv) от МСС 40 </t>
  </si>
  <si>
    <t>420</t>
  </si>
  <si>
    <t>(Други нематериални активи)</t>
  </si>
  <si>
    <t>параграф 104 от МСС 1; параграф 118, буква д), буква vi) от МСС 38</t>
  </si>
  <si>
    <t>параграф 35Й от МСФО 7</t>
  </si>
  <si>
    <t>430</t>
  </si>
  <si>
    <t>параграф 59, 84 от МСС 37; параграф 98, букви б), е), ж) от МСС 1</t>
  </si>
  <si>
    <t>(Поети задължения и гаранции)</t>
  </si>
  <si>
    <t>450</t>
  </si>
  <si>
    <t>(Други провизии)</t>
  </si>
  <si>
    <t>460</t>
  </si>
  <si>
    <t>параграф 20, буква а), подточка viii) от МСФО 7; МСФО 9.5.4.4; част 2, точки 51, 53 от приложение V</t>
  </si>
  <si>
    <t>МСФО 9.5.4.4; МСФО 9.5.5.1; МСФО 9.5.5.2; МСФО 9.5.5.8</t>
  </si>
  <si>
    <t>МСФО 9.5.4.4; МСФО 9.5.5.1; МСФО 9.5.5.8</t>
  </si>
  <si>
    <t>510</t>
  </si>
  <si>
    <t>параграфи 40-43 от МСС 28</t>
  </si>
  <si>
    <t>520</t>
  </si>
  <si>
    <t>параграф 126, букви а) и б) от МСС 36</t>
  </si>
  <si>
    <t>530</t>
  </si>
  <si>
    <t>параграф 73, буква д), подточки v) и vi) от МСС 16</t>
  </si>
  <si>
    <t>540</t>
  </si>
  <si>
    <t>параграф 79, буква г), подточка v) от МСС 40</t>
  </si>
  <si>
    <t>550</t>
  </si>
  <si>
    <t>(Репутация)</t>
  </si>
  <si>
    <t xml:space="preserve">допълнение Б67, буква г), подточка v) от МСФО 3; параграф 124 от МСС 36 </t>
  </si>
  <si>
    <t>параграф 118, буква д), подточки iv) и v) от МСС 38</t>
  </si>
  <si>
    <t>(Други)</t>
  </si>
  <si>
    <t>Отрицателна репутация, призната в печалбата или загубата</t>
  </si>
  <si>
    <t>допълнение Б64, буква н), подточка i) към МСФО 3</t>
  </si>
  <si>
    <t xml:space="preserve">Печалба или (-) загуба от нетекущи активи и групи за освобождаване, класифицирани като държани за продажба, които не отговарят на изискванията за преустановени дейности    </t>
  </si>
  <si>
    <t>ПЕЧАЛБА ИЛИ (-) ЗАГУБА ПРЕДИ ДАНЪЧНО ОБЛАГАНЕ ОТ ТЕКУЩИ ДЕЙНОСТИ</t>
  </si>
  <si>
    <t>параграф 102, НИ 6 от МСС 1; параграф 33 А от МСФО 5</t>
  </si>
  <si>
    <t>(Данъчни разходи или (-) приходи, свързани с печалбата или загубата от текущи дейности)</t>
  </si>
  <si>
    <t>параграф 8, буква г) от МСС 1; параграф 77 от МСС 12</t>
  </si>
  <si>
    <t>ПЕЧАЛБА ИЛИ (-) ЗАГУБА СЛЕД ДАНЪЧНО ОБЛАГАНЕ ОТ ТЕКУЩИТЕ ДЕЙНОСТИ</t>
  </si>
  <si>
    <t xml:space="preserve">Печалба или (-) загуба след данъчно облагане от преустановени дейности    </t>
  </si>
  <si>
    <t xml:space="preserve">Печалба или (-) загуба преди данъчно облагане от преустановени дейности    </t>
  </si>
  <si>
    <t>параграф 33, буква б), подточка i) от МСФО 5</t>
  </si>
  <si>
    <t>(Данъчни разходи или (-) приходи, свързани с преустановени дейности)</t>
  </si>
  <si>
    <t>параграф 33, буква б), подточки ii) и iv) от МСФО 5</t>
  </si>
  <si>
    <t>ПЕЧАЛБА ИЛИ (-) ЗАГУБА ЗА ГОДИНАТА</t>
  </si>
  <si>
    <t>параграф 81А, буква а) от МСС 1</t>
  </si>
  <si>
    <t>Които се отнасят до малцинствени участия [неконтролиращи участия]</t>
  </si>
  <si>
    <t>параграф 81Б, буква б), подточка i) от МСС 1</t>
  </si>
  <si>
    <t>Относима към собствениците на предприятието майка</t>
  </si>
  <si>
    <t>част 1, параграф 31 от приложение V</t>
  </si>
  <si>
    <t>част 1, параграф 32 от приложение V</t>
  </si>
  <si>
    <t>МСФО 9.6.2.1; част 1, параграф 22 от приложение V</t>
  </si>
  <si>
    <t>част 2, параграф 1 от приложение V</t>
  </si>
  <si>
    <t>част 2, параграф 2 от приложение V</t>
  </si>
  <si>
    <t>част 2, параграф 3 от приложение V</t>
  </si>
  <si>
    <t>F15:F52</t>
  </si>
  <si>
    <t>F15:F44</t>
  </si>
  <si>
    <t>F14:F54</t>
  </si>
  <si>
    <t>F14:F86</t>
  </si>
  <si>
    <t>Хил.лв.</t>
  </si>
  <si>
    <t>r010</t>
  </si>
  <si>
    <t>c010</t>
  </si>
  <si>
    <t>r020</t>
  </si>
  <si>
    <t>r030</t>
  </si>
  <si>
    <t>r040</t>
  </si>
  <si>
    <t>r050</t>
  </si>
  <si>
    <t>r060</t>
  </si>
  <si>
    <t>r070</t>
  </si>
  <si>
    <t>r080</t>
  </si>
  <si>
    <t>r090</t>
  </si>
  <si>
    <t>r096</t>
  </si>
  <si>
    <t>r097</t>
  </si>
  <si>
    <t>r098</t>
  </si>
  <si>
    <t>r099</t>
  </si>
  <si>
    <t>r100</t>
  </si>
  <si>
    <t>r120</t>
  </si>
  <si>
    <t>r130</t>
  </si>
  <si>
    <t>r141</t>
  </si>
  <si>
    <t>r142</t>
  </si>
  <si>
    <t>r143</t>
  </si>
  <si>
    <t>r144</t>
  </si>
  <si>
    <t>r181</t>
  </si>
  <si>
    <t>r182</t>
  </si>
  <si>
    <t>r183</t>
  </si>
  <si>
    <t>r240</t>
  </si>
  <si>
    <t>r250</t>
  </si>
  <si>
    <t>r260</t>
  </si>
  <si>
    <t>r270</t>
  </si>
  <si>
    <t>r280</t>
  </si>
  <si>
    <t>r290</t>
  </si>
  <si>
    <t>r300</t>
  </si>
  <si>
    <t>r310</t>
  </si>
  <si>
    <t>r320</t>
  </si>
  <si>
    <t>r330</t>
  </si>
  <si>
    <t>r340</t>
  </si>
  <si>
    <t>r350</t>
  </si>
  <si>
    <t>r360</t>
  </si>
  <si>
    <t>r370</t>
  </si>
  <si>
    <t>r380</t>
  </si>
  <si>
    <t>r110</t>
  </si>
  <si>
    <t>r140</t>
  </si>
  <si>
    <t>r150</t>
  </si>
  <si>
    <t>r160</t>
  </si>
  <si>
    <t>r170</t>
  </si>
  <si>
    <t>r180</t>
  </si>
  <si>
    <t>r190</t>
  </si>
  <si>
    <t>r200</t>
  </si>
  <si>
    <t>r210</t>
  </si>
  <si>
    <t>r220</t>
  </si>
  <si>
    <t>r230</t>
  </si>
  <si>
    <t>r095</t>
  </si>
  <si>
    <t>r122</t>
  </si>
  <si>
    <t>r124</t>
  </si>
  <si>
    <t>r128</t>
  </si>
  <si>
    <t>r155</t>
  </si>
  <si>
    <t>r165</t>
  </si>
  <si>
    <t>r025</t>
  </si>
  <si>
    <t>r041</t>
  </si>
  <si>
    <t>r051</t>
  </si>
  <si>
    <t>r085</t>
  </si>
  <si>
    <t>r145</t>
  </si>
  <si>
    <t>r175</t>
  </si>
  <si>
    <t>r191</t>
  </si>
  <si>
    <t>r192</t>
  </si>
  <si>
    <t>r231</t>
  </si>
  <si>
    <t>r241</t>
  </si>
  <si>
    <t>r287</t>
  </si>
  <si>
    <t>r355</t>
  </si>
  <si>
    <t>r390</t>
  </si>
  <si>
    <t>r400</t>
  </si>
  <si>
    <t>r410</t>
  </si>
  <si>
    <t>r420</t>
  </si>
  <si>
    <t>r425</t>
  </si>
  <si>
    <t>r426</t>
  </si>
  <si>
    <t>r427</t>
  </si>
  <si>
    <t>r430</t>
  </si>
  <si>
    <t>r440</t>
  </si>
  <si>
    <t>r450</t>
  </si>
  <si>
    <t>r460</t>
  </si>
  <si>
    <t>r481</t>
  </si>
  <si>
    <t>r491</t>
  </si>
  <si>
    <t>r510</t>
  </si>
  <si>
    <t>r520</t>
  </si>
  <si>
    <t>r530</t>
  </si>
  <si>
    <t>r540</t>
  </si>
  <si>
    <t>r550</t>
  </si>
  <si>
    <t>r560</t>
  </si>
  <si>
    <t>r570</t>
  </si>
  <si>
    <t>r580</t>
  </si>
  <si>
    <t>r590</t>
  </si>
  <si>
    <t>r600</t>
  </si>
  <si>
    <t>r610</t>
  </si>
  <si>
    <t>r620</t>
  </si>
  <si>
    <t>r630</t>
  </si>
  <si>
    <t>r640</t>
  </si>
  <si>
    <t>r650</t>
  </si>
  <si>
    <t>r660</t>
  </si>
  <si>
    <t>r670</t>
  </si>
  <si>
    <t>r680</t>
  </si>
  <si>
    <t>r690</t>
  </si>
  <si>
    <t>част 1, параграф 27 от приложение V</t>
  </si>
  <si>
    <t>Инвестиции в дъщерни предприятия, съвместни предприятия и асоциирани предприятия</t>
  </si>
  <si>
    <t>параграф 54, буква д) от МСС 1; част 1, параграф 21 и част 2,параграф 4 от приложение V</t>
  </si>
  <si>
    <t>Финансови пасиви, отчитани по амортизирана стойност</t>
  </si>
  <si>
    <t>Акционерен капитал, платим при поискване</t>
  </si>
  <si>
    <t>НИ 6 отМСС 1; параграф 10 отМСС 28</t>
  </si>
  <si>
    <t>параграф 82А, буква а), подточка ii) от МСС 1</t>
  </si>
  <si>
    <t>2. Отчет за приходите и разходите</t>
  </si>
  <si>
    <t>(Разходи за лихви)</t>
  </si>
  <si>
    <t>(Финансови пасиви, отчитани по амортизирана стойност)</t>
  </si>
  <si>
    <t>Нетни печалби или (-) загуби от отписване на финансови активи и пасиви, които не се отчитат по справедлива стойност в печалбата или загубата</t>
  </si>
  <si>
    <t>Нетни печалби или (-) загуби от финансови активи и пасиви, държани за търгуване</t>
  </si>
  <si>
    <t>Нетни печалби или (-) загуби от нетъргуеми финансови активи, задължително отчитани по справедлива стойност в печалбата или загубата</t>
  </si>
  <si>
    <t>Нетни печалби или (-) загуби от финансови активи и пасиви, отчитани по справедлива стойност в печалбата или загубата</t>
  </si>
  <si>
    <t xml:space="preserve">Нетни печалби или (-) загуби от отчитане на хеджиране </t>
  </si>
  <si>
    <t>Нетни печалби или (-) загуби от курсови разлики</t>
  </si>
  <si>
    <t xml:space="preserve">Нетни печалби или (-) загуби от отписване на нефинансови активи </t>
  </si>
  <si>
    <t>ОБЩО НЕТЕН ОПЕРАТИВЕН ДОХОД</t>
  </si>
  <si>
    <t>(Амортизация)</t>
  </si>
  <si>
    <t>Нетни печалби или (−) загуби от модифициране</t>
  </si>
  <si>
    <t>(Провизии или (-) обратно възстановяване на провизии)</t>
  </si>
  <si>
    <t>(Обезценка или (-) обратно възстановяване на обезценка на финансови активи, които не се отчитат по справедлива стойност в печалбата или загубата)</t>
  </si>
  <si>
    <t>(Финансови активи, отчитани по справедлива стойност в друг всеобхватен доход)</t>
  </si>
  <si>
    <t>(Финансови активи, отчитани по амортизирана стойност)</t>
  </si>
  <si>
    <t>(Обезценка или (-) обратно възстановяване на обезценка на инвестиции в дъщерни дружества, съвместни предприятия и асоциирани предприятия)</t>
  </si>
  <si>
    <t>(Обезценка или (-) обратно възстановяване на обезценка на нефинансови активи)</t>
  </si>
  <si>
    <t>Дял на печалбата или (-) загубата от инвестициите в дъщерни, съвместни и асоциирани предприятия, отчитани по метода на собствения капитал</t>
  </si>
  <si>
    <t>1. Балансов отчет [отчет за финансовото състояние]</t>
  </si>
  <si>
    <t>Емитирани капиталови инструменти,  различни от капитал</t>
  </si>
  <si>
    <t>Дял на другите признати приходи и разходи за инвестиции в дъщерни, съвместнии асоциирани предприятия</t>
  </si>
  <si>
    <t>Параграф 7, буква д) от МСФО 1; МСФО 9 5.7.5 и 6.5.8(а);част 2, параграф 57 отприложение V</t>
  </si>
  <si>
    <t>параграф 7, буква е) от МСС 1; МСС 9.5.7.7;част 2, параграф 23 от приложение V</t>
  </si>
  <si>
    <t>ОБРАЗЦИ ЗА ДОКЛАДВАНЕ НА ФИНАНСОВА ИНФОРМАЦИЯ ПО МСФО</t>
  </si>
  <si>
    <t>НОМЕР НА ОБРАЗЕЦА</t>
  </si>
  <si>
    <t>КОД НА ОБРАЗЕЦА</t>
  </si>
  <si>
    <t>НАИМЕНОВАНИЕ НА ОБРАЗЕЦА ИЛИ НА ГРУПАТА ОБРАЗЦИ</t>
  </si>
  <si>
    <t>Балансов отчет [отчет за финансовото състояние]</t>
  </si>
  <si>
    <t>1.1</t>
  </si>
  <si>
    <t>F 01.01</t>
  </si>
  <si>
    <t>Балансов отчет: активи</t>
  </si>
  <si>
    <t>1.2</t>
  </si>
  <si>
    <t>F 01.02</t>
  </si>
  <si>
    <t>Балансов отчет: пасиви</t>
  </si>
  <si>
    <t>1.3</t>
  </si>
  <si>
    <t>F 01.03</t>
  </si>
  <si>
    <t>F 02.00</t>
  </si>
  <si>
    <t>Отчет за приходите и разходите</t>
  </si>
  <si>
    <t>4.4.1</t>
  </si>
  <si>
    <t>F 04.04.1</t>
  </si>
  <si>
    <t>Разбивка на финансовите активи по инструменти и по сектори на контрагентите: финансови активи, отчитани по амортизирана стойност</t>
  </si>
  <si>
    <t>F 07.01</t>
  </si>
  <si>
    <t xml:space="preserve">Подлежащи на обезценка просрочени финансови активи </t>
  </si>
  <si>
    <t>F 12.01</t>
  </si>
  <si>
    <t>F 16.07</t>
  </si>
  <si>
    <t>Обезценка на нефинансови активи</t>
  </si>
  <si>
    <t>F 18.00</t>
  </si>
  <si>
    <t>Обслужвани и необслужвани експозиции</t>
  </si>
  <si>
    <t>F 19.00</t>
  </si>
  <si>
    <t>Преструктурирани експозиции</t>
  </si>
  <si>
    <t>ДОКЛАДВАНЕ НА ФИНАНСОВА ИНФОРМАЦИЯ ПО МСФО</t>
  </si>
  <si>
    <t>F_01.01</t>
  </si>
  <si>
    <t>F_01.02</t>
  </si>
  <si>
    <t>F_01.03</t>
  </si>
  <si>
    <t>F_02.00</t>
  </si>
  <si>
    <t>F_04.04.1</t>
  </si>
  <si>
    <t>F_07.01</t>
  </si>
  <si>
    <t>F_12.01</t>
  </si>
  <si>
    <t>F_16.07</t>
  </si>
  <si>
    <t>F_18.00</t>
  </si>
  <si>
    <t>F_19.00</t>
  </si>
  <si>
    <t>Наименование на лист</t>
  </si>
  <si>
    <t>индивидуална</t>
  </si>
  <si>
    <t>TEXI9545</t>
  </si>
  <si>
    <t xml:space="preserve">ТЕКСИМ БАНК АД 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</si>
</sst>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_-;\-* #,##0.00_-;_-* &quot;-&quot;??_-;_-@_-"/>
    <numFmt numFmtId="165" formatCode="_-* #,##0.00_-;\-* #,##0.00_-;_-* \-??_-;_-@_-"/>
  </numFmts>
  <fonts count="83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6.5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sz val="10"/>
      <color indexed="8"/>
      <name val="BdE Neue Helvetica 45 Light"/>
      <family val="2"/>
    </font>
    <font>
      <b/>
      <sz val="18"/>
      <color indexed="56"/>
      <name val="Verdana"/>
      <family val="2"/>
    </font>
    <font>
      <sz val="11"/>
      <name val="Calibri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10"/>
      <color indexed="3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i/>
      <sz val="10"/>
      <color indexed="3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i/>
      <strike/>
      <sz val="10"/>
      <name val="Arial"/>
      <family val="2"/>
    </font>
    <font>
      <strike/>
      <sz val="10"/>
      <name val="Arial"/>
      <family val="2"/>
    </font>
    <font>
      <sz val="10"/>
      <color indexed="55"/>
      <name val="Arial"/>
      <family val="2"/>
    </font>
    <font>
      <i/>
      <sz val="10"/>
      <color indexed="55"/>
      <name val="Arial"/>
      <family val="2"/>
    </font>
    <font>
      <b/>
      <sz val="10"/>
      <color indexed="55"/>
      <name val="Arial"/>
      <family val="2"/>
    </font>
    <font>
      <b/>
      <u val="single"/>
      <sz val="10"/>
      <color indexed="55"/>
      <name val="Arial"/>
      <family val="2"/>
    </font>
    <font>
      <sz val="8"/>
      <name val="Verdana"/>
      <family val="2"/>
    </font>
    <font>
      <sz val="10"/>
      <name val="Ariel"/>
      <family val="0"/>
    </font>
    <font>
      <b/>
      <sz val="10"/>
      <name val="Ariel"/>
      <family val="0"/>
    </font>
    <font>
      <sz val="9"/>
      <name val="Ariel"/>
      <family val="0"/>
    </font>
    <font>
      <i/>
      <sz val="8"/>
      <name val="Arial"/>
      <family val="2"/>
    </font>
    <font>
      <sz val="8"/>
      <color indexed="55"/>
      <name val="Arial"/>
      <family val="2"/>
    </font>
    <font>
      <b/>
      <sz val="9"/>
      <name val="Arial"/>
      <family val="2"/>
    </font>
    <font>
      <b/>
      <i/>
      <sz val="8"/>
      <name val="Verdana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Calibri"/>
      <family val="2"/>
    </font>
    <font>
      <sz val="10"/>
      <color theme="1"/>
      <name val="BdE Neue Helvetica 45 Light"/>
      <family val="2"/>
    </font>
    <font>
      <sz val="10"/>
      <color theme="1"/>
      <name val="Arial"/>
      <family val="2"/>
    </font>
    <font>
      <b/>
      <sz val="18"/>
      <color theme="3"/>
      <name val="Verdana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rgb="FF0070C0"/>
      <name val="Arial"/>
      <family val="2"/>
    </font>
    <font>
      <i/>
      <sz val="10"/>
      <color rgb="FF000000"/>
      <name val="Arial"/>
      <family val="2"/>
    </font>
    <font>
      <i/>
      <sz val="10"/>
      <color rgb="FF0070C0"/>
      <name val="Arial"/>
      <family val="2"/>
    </font>
    <font>
      <sz val="10"/>
      <color theme="0" tint="-0.24997000396251678"/>
      <name val="Arial"/>
      <family val="2"/>
    </font>
    <font>
      <i/>
      <sz val="10"/>
      <color theme="0" tint="-0.24997000396251678"/>
      <name val="Arial"/>
      <family val="2"/>
    </font>
    <font>
      <b/>
      <u val="single"/>
      <sz val="10"/>
      <color theme="0" tint="-0.24997000396251678"/>
      <name val="Arial"/>
      <family val="2"/>
    </font>
    <font>
      <b/>
      <sz val="10"/>
      <color theme="0" tint="-0.24997000396251678"/>
      <name val="Arial"/>
      <family val="2"/>
    </font>
    <font>
      <sz val="8"/>
      <color theme="0" tint="-0.24997000396251678"/>
      <name val="Arial"/>
      <family val="2"/>
    </font>
    <font>
      <sz val="8"/>
      <color rgb="FF00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</borders>
  <cellStyleXfs count="2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66" fillId="20" borderId="0">
      <alignment/>
      <protection/>
    </xf>
    <xf numFmtId="0" fontId="25" fillId="7" borderId="1" applyNumberFormat="0" applyAlignment="0" applyProtection="0"/>
    <xf numFmtId="0" fontId="20" fillId="4" borderId="0" applyNumberFormat="0" applyBorder="0" applyAlignment="0" applyProtection="0"/>
    <xf numFmtId="0" fontId="5" fillId="21" borderId="1" applyNumberFormat="0" applyAlignment="0" applyProtection="0"/>
    <xf numFmtId="0" fontId="5" fillId="21" borderId="1" applyNumberFormat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6" fillId="22" borderId="2" applyNumberFormat="0" applyAlignment="0" applyProtection="0"/>
    <xf numFmtId="0" fontId="6" fillId="22" borderId="2" applyNumberFormat="0" applyAlignment="0" applyProtection="0"/>
    <xf numFmtId="0" fontId="16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2" borderId="2" applyNumberFormat="0" applyAlignment="0" applyProtection="0"/>
    <xf numFmtId="0" fontId="2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5" fillId="7" borderId="1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21" borderId="7" applyNumberFormat="0" applyFont="0" applyBorder="0" applyProtection="0">
      <alignment horizontal="center" vertical="center"/>
    </xf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" fontId="0" fillId="7" borderId="7" applyFont="0" applyProtection="0">
      <alignment horizontal="right" vertical="center"/>
    </xf>
    <xf numFmtId="0" fontId="0" fillId="7" borderId="8" applyNumberFormat="0" applyFont="0" applyBorder="0" applyProtection="0">
      <alignment horizontal="left" vertical="center"/>
    </xf>
    <xf numFmtId="0" fontId="33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3" fontId="0" fillId="23" borderId="7" applyFont="0">
      <alignment horizontal="right" vertical="center"/>
      <protection locked="0"/>
    </xf>
    <xf numFmtId="0" fontId="0" fillId="24" borderId="9" applyNumberFormat="0" applyFont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4" borderId="0" applyNumberFormat="0" applyBorder="0" applyAlignment="0" applyProtection="0"/>
    <xf numFmtId="0" fontId="27" fillId="21" borderId="10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29" fillId="0" borderId="0" applyNumberForma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67" fillId="25" borderId="0" applyNumberFormat="0" applyBorder="0" applyAlignment="0" applyProtection="0"/>
    <xf numFmtId="0" fontId="14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3" fontId="0" fillId="4" borderId="7" applyFont="0">
      <alignment horizontal="right" vertical="center"/>
      <protection locked="0"/>
    </xf>
    <xf numFmtId="0" fontId="35" fillId="0" borderId="11" applyNumberFormat="0" applyFill="0" applyAlignment="0" applyProtection="0"/>
    <xf numFmtId="0" fontId="15" fillId="21" borderId="10" applyNumberFormat="0" applyAlignment="0" applyProtection="0"/>
    <xf numFmtId="0" fontId="15" fillId="21" borderId="10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21" borderId="10" applyNumberFormat="0" applyAlignment="0" applyProtection="0"/>
    <xf numFmtId="0" fontId="36" fillId="26" borderId="0" applyNumberFormat="0" applyBorder="0" applyAlignment="0" applyProtection="0"/>
    <xf numFmtId="3" fontId="0" fillId="27" borderId="7" applyFont="0">
      <alignment horizontal="righ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1" fillId="2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24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72" fillId="0" borderId="12" applyNumberFormat="0" applyFill="0" applyAlignment="0" applyProtection="0"/>
    <xf numFmtId="0" fontId="17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0" fontId="7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74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75" fillId="0" borderId="0" xfId="0" applyFont="1" applyAlignment="1">
      <alignment/>
    </xf>
    <xf numFmtId="0" fontId="73" fillId="0" borderId="0" xfId="0" applyFont="1" applyAlignment="1">
      <alignment horizontal="center"/>
    </xf>
    <xf numFmtId="0" fontId="73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76" fillId="0" borderId="13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0" fontId="75" fillId="0" borderId="0" xfId="0" applyFont="1" applyAlignment="1">
      <alignment vertic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73" fillId="0" borderId="0" xfId="0" applyFont="1" applyAlignment="1">
      <alignment horizontal="left" vertical="center"/>
    </xf>
    <xf numFmtId="0" fontId="43" fillId="0" borderId="0" xfId="0" applyFont="1" applyAlignment="1">
      <alignment horizontal="center"/>
    </xf>
    <xf numFmtId="0" fontId="4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75" fillId="0" borderId="0" xfId="0" applyFont="1" applyAlignment="1">
      <alignment horizontal="center"/>
    </xf>
    <xf numFmtId="0" fontId="0" fillId="27" borderId="0" xfId="200" applyFont="1" applyFill="1" applyBorder="1" applyAlignment="1">
      <alignment vertical="center"/>
      <protection/>
    </xf>
    <xf numFmtId="0" fontId="41" fillId="27" borderId="0" xfId="160" applyFont="1" applyFill="1" applyBorder="1" applyAlignment="1">
      <alignment/>
    </xf>
    <xf numFmtId="49" fontId="0" fillId="28" borderId="0" xfId="226" applyNumberFormat="1" applyFont="1" applyFill="1" applyBorder="1" applyAlignment="1">
      <alignment horizontal="center" vertical="center"/>
      <protection/>
    </xf>
    <xf numFmtId="0" fontId="41" fillId="29" borderId="14" xfId="0" applyFont="1" applyFill="1" applyBorder="1" applyAlignment="1">
      <alignment horizontal="left" vertical="center" wrapText="1"/>
    </xf>
    <xf numFmtId="0" fontId="41" fillId="29" borderId="13" xfId="0" applyFont="1" applyFill="1" applyBorder="1" applyAlignment="1">
      <alignment horizontal="left" vertical="center" wrapText="1"/>
    </xf>
    <xf numFmtId="0" fontId="0" fillId="29" borderId="15" xfId="0" applyFont="1" applyFill="1" applyBorder="1" applyAlignment="1">
      <alignment horizontal="center" textRotation="90" wrapText="1"/>
    </xf>
    <xf numFmtId="0" fontId="43" fillId="0" borderId="16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left" vertical="center" wrapText="1"/>
    </xf>
    <xf numFmtId="0" fontId="0" fillId="28" borderId="19" xfId="0" applyFont="1" applyFill="1" applyBorder="1" applyAlignment="1">
      <alignment horizontal="center" vertical="center" wrapText="1"/>
    </xf>
    <xf numFmtId="0" fontId="0" fillId="28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28" borderId="18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left" vertical="center" wrapText="1"/>
    </xf>
    <xf numFmtId="0" fontId="49" fillId="0" borderId="18" xfId="0" applyFont="1" applyFill="1" applyBorder="1" applyAlignment="1">
      <alignment horizontal="center" vertical="center" wrapText="1"/>
    </xf>
    <xf numFmtId="0" fontId="43" fillId="0" borderId="7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43" fillId="0" borderId="7" xfId="0" applyFont="1" applyFill="1" applyBorder="1" applyAlignment="1">
      <alignment vertical="center" wrapText="1"/>
    </xf>
    <xf numFmtId="0" fontId="43" fillId="0" borderId="18" xfId="0" applyFont="1" applyFill="1" applyBorder="1" applyAlignment="1">
      <alignment vertical="center" wrapText="1"/>
    </xf>
    <xf numFmtId="0" fontId="43" fillId="0" borderId="18" xfId="202" applyFont="1" applyFill="1" applyBorder="1" applyAlignment="1">
      <alignment horizontal="left" vertical="center" wrapText="1"/>
      <protection/>
    </xf>
    <xf numFmtId="0" fontId="43" fillId="0" borderId="21" xfId="0" applyFont="1" applyFill="1" applyBorder="1" applyAlignment="1">
      <alignment horizontal="left" vertical="center" wrapText="1"/>
    </xf>
    <xf numFmtId="0" fontId="0" fillId="28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28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left" vertical="center" wrapText="1"/>
    </xf>
    <xf numFmtId="0" fontId="43" fillId="0" borderId="20" xfId="0" applyFont="1" applyFill="1" applyBorder="1" applyAlignment="1">
      <alignment vertical="center" wrapText="1"/>
    </xf>
    <xf numFmtId="0" fontId="43" fillId="0" borderId="21" xfId="0" applyFont="1" applyFill="1" applyBorder="1" applyAlignment="1">
      <alignment vertical="center" wrapText="1"/>
    </xf>
    <xf numFmtId="0" fontId="43" fillId="0" borderId="16" xfId="0" applyFont="1" applyFill="1" applyBorder="1" applyAlignment="1">
      <alignment vertical="center" wrapText="1"/>
    </xf>
    <xf numFmtId="0" fontId="43" fillId="0" borderId="17" xfId="0" applyFont="1" applyFill="1" applyBorder="1" applyAlignment="1">
      <alignment vertical="center" wrapText="1"/>
    </xf>
    <xf numFmtId="0" fontId="43" fillId="0" borderId="19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41" fillId="0" borderId="13" xfId="0" applyFont="1" applyBorder="1" applyAlignment="1">
      <alignment horizontal="left" vertical="center"/>
    </xf>
    <xf numFmtId="0" fontId="43" fillId="0" borderId="17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77" fillId="0" borderId="0" xfId="0" applyFont="1" applyAlignment="1">
      <alignment/>
    </xf>
    <xf numFmtId="0" fontId="77" fillId="0" borderId="0" xfId="0" applyFont="1" applyAlignment="1">
      <alignment horizontal="center"/>
    </xf>
    <xf numFmtId="0" fontId="78" fillId="0" borderId="0" xfId="0" applyFont="1" applyAlignment="1">
      <alignment/>
    </xf>
    <xf numFmtId="0" fontId="77" fillId="0" borderId="0" xfId="0" applyFont="1" applyAlignment="1">
      <alignment vertical="center"/>
    </xf>
    <xf numFmtId="0" fontId="79" fillId="0" borderId="0" xfId="0" applyFont="1" applyBorder="1" applyAlignment="1">
      <alignment horizontal="left" vertical="center"/>
    </xf>
    <xf numFmtId="0" fontId="78" fillId="0" borderId="0" xfId="0" applyFont="1" applyBorder="1" applyAlignment="1">
      <alignment vertical="center"/>
    </xf>
    <xf numFmtId="0" fontId="77" fillId="0" borderId="0" xfId="0" applyFont="1" applyBorder="1" applyAlignment="1">
      <alignment horizontal="center" vertical="center"/>
    </xf>
    <xf numFmtId="0" fontId="77" fillId="0" borderId="0" xfId="0" applyFont="1" applyBorder="1" applyAlignment="1">
      <alignment vertical="center"/>
    </xf>
    <xf numFmtId="0" fontId="80" fillId="0" borderId="0" xfId="0" applyFont="1" applyBorder="1" applyAlignment="1">
      <alignment horizontal="left" vertical="center"/>
    </xf>
    <xf numFmtId="0" fontId="77" fillId="0" borderId="0" xfId="0" applyFont="1" applyAlignment="1">
      <alignment horizontal="left" vertical="center"/>
    </xf>
    <xf numFmtId="0" fontId="77" fillId="0" borderId="0" xfId="0" applyFont="1" applyBorder="1" applyAlignment="1">
      <alignment/>
    </xf>
    <xf numFmtId="0" fontId="80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77" fillId="0" borderId="0" xfId="0" applyFont="1" applyAlignment="1">
      <alignment shrinkToFit="1"/>
    </xf>
    <xf numFmtId="0" fontId="77" fillId="27" borderId="0" xfId="200" applyFont="1" applyFill="1" applyBorder="1" applyAlignment="1">
      <alignment vertical="center"/>
      <protection/>
    </xf>
    <xf numFmtId="0" fontId="80" fillId="27" borderId="0" xfId="160" applyFont="1" applyFill="1" applyBorder="1" applyAlignment="1">
      <alignment/>
    </xf>
    <xf numFmtId="0" fontId="78" fillId="0" borderId="0" xfId="0" applyFont="1" applyAlignment="1">
      <alignment/>
    </xf>
    <xf numFmtId="0" fontId="77" fillId="0" borderId="0" xfId="0" applyFont="1" applyAlignment="1">
      <alignment/>
    </xf>
    <xf numFmtId="0" fontId="77" fillId="0" borderId="0" xfId="0" applyFont="1" applyAlignment="1">
      <alignment horizontal="center" vertical="center"/>
    </xf>
    <xf numFmtId="0" fontId="78" fillId="0" borderId="0" xfId="0" applyFont="1" applyAlignment="1">
      <alignment vertical="center"/>
    </xf>
    <xf numFmtId="0" fontId="2" fillId="0" borderId="0" xfId="202" applyFont="1" applyBorder="1" applyAlignment="1">
      <alignment horizontal="left" vertical="center"/>
      <protection/>
    </xf>
    <xf numFmtId="0" fontId="0" fillId="28" borderId="0" xfId="247" applyFont="1" applyFill="1" applyAlignment="1">
      <alignment horizontal="left" vertical="top"/>
      <protection/>
    </xf>
    <xf numFmtId="0" fontId="2" fillId="0" borderId="0" xfId="202" applyFont="1" applyBorder="1" applyAlignment="1">
      <alignment horizontal="center" vertical="center"/>
      <protection/>
    </xf>
    <xf numFmtId="0" fontId="17" fillId="0" borderId="0" xfId="202" applyFont="1" applyBorder="1" applyAlignment="1">
      <alignment horizontal="left" vertical="center"/>
      <protection/>
    </xf>
    <xf numFmtId="0" fontId="17" fillId="0" borderId="0" xfId="202" applyFont="1" applyBorder="1" applyAlignment="1">
      <alignment horizontal="center" vertical="center"/>
      <protection/>
    </xf>
    <xf numFmtId="0" fontId="17" fillId="29" borderId="7" xfId="202" applyFont="1" applyFill="1" applyBorder="1" applyAlignment="1">
      <alignment horizontal="center" vertical="center" wrapText="1"/>
      <protection/>
    </xf>
    <xf numFmtId="0" fontId="41" fillId="29" borderId="7" xfId="202" applyFont="1" applyFill="1" applyBorder="1" applyAlignment="1">
      <alignment vertical="center"/>
      <protection/>
    </xf>
    <xf numFmtId="0" fontId="2" fillId="29" borderId="7" xfId="202" applyFont="1" applyFill="1" applyBorder="1" applyAlignment="1">
      <alignment horizontal="center" vertical="center"/>
      <protection/>
    </xf>
    <xf numFmtId="0" fontId="41" fillId="29" borderId="7" xfId="202" applyFont="1" applyFill="1" applyBorder="1">
      <alignment/>
      <protection/>
    </xf>
    <xf numFmtId="0" fontId="0" fillId="0" borderId="0" xfId="0" applyFont="1" applyAlignment="1">
      <alignment/>
    </xf>
    <xf numFmtId="0" fontId="41" fillId="0" borderId="0" xfId="0" applyFont="1" applyAlignment="1">
      <alignment horizontal="left" vertical="top"/>
    </xf>
    <xf numFmtId="0" fontId="41" fillId="0" borderId="0" xfId="0" applyFont="1" applyAlignment="1">
      <alignment horizontal="left"/>
    </xf>
    <xf numFmtId="0" fontId="47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1" fillId="29" borderId="7" xfId="203" applyFont="1" applyFill="1" applyBorder="1" applyAlignment="1">
      <alignment horizontal="center" vertical="center" wrapText="1"/>
      <protection/>
    </xf>
    <xf numFmtId="0" fontId="0" fillId="29" borderId="22" xfId="0" applyFont="1" applyFill="1" applyBorder="1" applyAlignment="1">
      <alignment horizontal="center" vertical="center"/>
    </xf>
    <xf numFmtId="0" fontId="0" fillId="29" borderId="23" xfId="0" applyFont="1" applyFill="1" applyBorder="1" applyAlignment="1">
      <alignment horizontal="center" vertical="center"/>
    </xf>
    <xf numFmtId="0" fontId="43" fillId="28" borderId="7" xfId="0" applyFont="1" applyFill="1" applyBorder="1" applyAlignment="1">
      <alignment wrapText="1"/>
    </xf>
    <xf numFmtId="0" fontId="46" fillId="30" borderId="7" xfId="0" applyFont="1" applyFill="1" applyBorder="1" applyAlignment="1">
      <alignment horizontal="left"/>
    </xf>
    <xf numFmtId="0" fontId="0" fillId="28" borderId="7" xfId="0" applyFont="1" applyFill="1" applyBorder="1" applyAlignment="1">
      <alignment horizontal="left"/>
    </xf>
    <xf numFmtId="14" fontId="46" fillId="30" borderId="7" xfId="0" applyNumberFormat="1" applyFont="1" applyFill="1" applyBorder="1" applyAlignment="1">
      <alignment horizontal="left"/>
    </xf>
    <xf numFmtId="0" fontId="0" fillId="28" borderId="7" xfId="247" applyFont="1" applyFill="1" applyBorder="1" applyAlignment="1">
      <alignment horizontal="left" vertical="top" wrapText="1"/>
      <protection/>
    </xf>
    <xf numFmtId="0" fontId="0" fillId="28" borderId="7" xfId="247" applyFont="1" applyFill="1" applyBorder="1" applyAlignment="1">
      <alignment horizontal="left" vertical="top"/>
      <protection/>
    </xf>
    <xf numFmtId="0" fontId="56" fillId="31" borderId="16" xfId="203" applyFont="1" applyFill="1" applyBorder="1" applyAlignment="1">
      <alignment horizontal="left" vertical="center"/>
      <protection/>
    </xf>
    <xf numFmtId="0" fontId="56" fillId="0" borderId="18" xfId="203" applyFont="1" applyBorder="1" applyAlignment="1">
      <alignment horizontal="center"/>
      <protection/>
    </xf>
    <xf numFmtId="0" fontId="56" fillId="0" borderId="18" xfId="202" applyFont="1" applyBorder="1" applyAlignment="1">
      <alignment horizontal="center"/>
      <protection/>
    </xf>
    <xf numFmtId="0" fontId="56" fillId="0" borderId="20" xfId="202" applyFont="1" applyBorder="1" applyAlignment="1">
      <alignment horizontal="center"/>
      <protection/>
    </xf>
    <xf numFmtId="0" fontId="56" fillId="31" borderId="18" xfId="203" applyFont="1" applyFill="1" applyBorder="1" applyAlignment="1">
      <alignment horizontal="center"/>
      <protection/>
    </xf>
    <xf numFmtId="0" fontId="56" fillId="0" borderId="18" xfId="202" applyFont="1" applyFill="1" applyBorder="1" applyAlignment="1">
      <alignment horizontal="center"/>
      <protection/>
    </xf>
    <xf numFmtId="0" fontId="56" fillId="0" borderId="21" xfId="202" applyFont="1" applyFill="1" applyBorder="1" applyAlignment="1">
      <alignment horizontal="center"/>
      <protection/>
    </xf>
    <xf numFmtId="0" fontId="56" fillId="31" borderId="16" xfId="203" applyFont="1" applyFill="1" applyBorder="1" applyAlignment="1">
      <alignment horizontal="left" vertical="center" wrapText="1"/>
      <protection/>
    </xf>
    <xf numFmtId="0" fontId="57" fillId="0" borderId="18" xfId="203" applyFont="1" applyBorder="1" applyAlignment="1">
      <alignment horizontal="left" vertical="center" wrapText="1"/>
      <protection/>
    </xf>
    <xf numFmtId="0" fontId="55" fillId="0" borderId="18" xfId="202" applyFont="1" applyBorder="1" applyAlignment="1">
      <alignment horizontal="left" vertical="center"/>
      <protection/>
    </xf>
    <xf numFmtId="0" fontId="55" fillId="0" borderId="20" xfId="202" applyFont="1" applyBorder="1" applyAlignment="1">
      <alignment horizontal="left" vertical="center"/>
      <protection/>
    </xf>
    <xf numFmtId="0" fontId="56" fillId="31" borderId="18" xfId="203" applyFont="1" applyFill="1" applyBorder="1" applyAlignment="1">
      <alignment horizontal="left" vertical="center" wrapText="1"/>
      <protection/>
    </xf>
    <xf numFmtId="0" fontId="55" fillId="0" borderId="18" xfId="202" applyFont="1" applyFill="1" applyBorder="1" applyAlignment="1">
      <alignment horizontal="left" vertical="center"/>
      <protection/>
    </xf>
    <xf numFmtId="0" fontId="56" fillId="0" borderId="18" xfId="202" applyFont="1" applyFill="1" applyBorder="1" applyAlignment="1">
      <alignment horizontal="left" vertical="center"/>
      <protection/>
    </xf>
    <xf numFmtId="0" fontId="56" fillId="0" borderId="21" xfId="202" applyFont="1" applyFill="1" applyBorder="1" applyAlignment="1">
      <alignment horizontal="left" vertical="center"/>
      <protection/>
    </xf>
    <xf numFmtId="0" fontId="55" fillId="31" borderId="16" xfId="203" applyFont="1" applyFill="1" applyBorder="1" applyAlignment="1">
      <alignment horizontal="center" vertical="center"/>
      <protection/>
    </xf>
    <xf numFmtId="0" fontId="57" fillId="0" borderId="18" xfId="203" applyFont="1" applyBorder="1" applyAlignment="1">
      <alignment horizontal="center" vertical="center"/>
      <protection/>
    </xf>
    <xf numFmtId="0" fontId="55" fillId="0" borderId="18" xfId="202" applyFont="1" applyBorder="1" applyAlignment="1">
      <alignment horizontal="center" vertical="center"/>
      <protection/>
    </xf>
    <xf numFmtId="0" fontId="55" fillId="0" borderId="20" xfId="202" applyFont="1" applyBorder="1" applyAlignment="1">
      <alignment horizontal="center" vertical="center"/>
      <protection/>
    </xf>
    <xf numFmtId="0" fontId="55" fillId="31" borderId="18" xfId="203" applyFont="1" applyFill="1" applyBorder="1" applyAlignment="1">
      <alignment horizontal="center" vertical="center"/>
      <protection/>
    </xf>
    <xf numFmtId="0" fontId="55" fillId="0" borderId="18" xfId="202" applyFont="1" applyFill="1" applyBorder="1" applyAlignment="1">
      <alignment horizontal="center" vertical="center"/>
      <protection/>
    </xf>
    <xf numFmtId="0" fontId="55" fillId="0" borderId="21" xfId="202" applyFont="1" applyFill="1" applyBorder="1" applyAlignment="1">
      <alignment horizontal="center" vertical="center"/>
      <protection/>
    </xf>
    <xf numFmtId="0" fontId="55" fillId="0" borderId="18" xfId="203" applyFont="1" applyBorder="1" applyAlignment="1">
      <alignment horizontal="center" vertical="center"/>
      <protection/>
    </xf>
    <xf numFmtId="0" fontId="81" fillId="27" borderId="0" xfId="200" applyFont="1" applyFill="1" applyBorder="1" applyAlignment="1">
      <alignment vertical="center"/>
      <protection/>
    </xf>
    <xf numFmtId="0" fontId="62" fillId="28" borderId="13" xfId="0" applyFont="1" applyFill="1" applyBorder="1" applyAlignment="1">
      <alignment horizontal="left"/>
    </xf>
    <xf numFmtId="0" fontId="32" fillId="0" borderId="0" xfId="226" applyFont="1" applyFill="1">
      <alignment/>
      <protection/>
    </xf>
    <xf numFmtId="49" fontId="32" fillId="0" borderId="0" xfId="226" applyNumberFormat="1" applyFont="1" applyFill="1" applyBorder="1" applyAlignment="1">
      <alignment horizontal="center" vertical="center"/>
      <protection/>
    </xf>
    <xf numFmtId="0" fontId="32" fillId="0" borderId="24" xfId="247" applyFont="1" applyFill="1" applyBorder="1" applyAlignment="1">
      <alignment horizontal="left" vertical="top"/>
      <protection/>
    </xf>
    <xf numFmtId="0" fontId="32" fillId="0" borderId="24" xfId="247" applyFont="1" applyFill="1" applyBorder="1" applyAlignment="1">
      <alignment horizontal="left" vertical="top" wrapText="1"/>
      <protection/>
    </xf>
    <xf numFmtId="0" fontId="63" fillId="0" borderId="13" xfId="0" applyFont="1" applyFill="1" applyBorder="1" applyAlignment="1">
      <alignment horizontal="right" wrapText="1"/>
    </xf>
    <xf numFmtId="0" fontId="63" fillId="30" borderId="13" xfId="0" applyFont="1" applyFill="1" applyBorder="1" applyAlignment="1">
      <alignment horizontal="left"/>
    </xf>
    <xf numFmtId="49" fontId="63" fillId="30" borderId="13" xfId="0" applyNumberFormat="1" applyFont="1" applyFill="1" applyBorder="1" applyAlignment="1">
      <alignment horizontal="left"/>
    </xf>
    <xf numFmtId="0" fontId="61" fillId="29" borderId="25" xfId="0" applyFont="1" applyFill="1" applyBorder="1" applyAlignment="1">
      <alignment horizontal="center" vertical="center" wrapText="1"/>
    </xf>
    <xf numFmtId="0" fontId="81" fillId="0" borderId="0" xfId="0" applyFont="1" applyAlignment="1">
      <alignment shrinkToFit="1"/>
    </xf>
    <xf numFmtId="0" fontId="32" fillId="29" borderId="26" xfId="0" applyFont="1" applyFill="1" applyBorder="1" applyAlignment="1">
      <alignment horizontal="center" vertical="center"/>
    </xf>
    <xf numFmtId="0" fontId="64" fillId="29" borderId="0" xfId="0" applyFont="1" applyFill="1" applyBorder="1" applyAlignment="1">
      <alignment horizontal="left" vertical="center" wrapText="1"/>
    </xf>
    <xf numFmtId="0" fontId="65" fillId="29" borderId="19" xfId="0" applyFont="1" applyFill="1" applyBorder="1" applyAlignment="1">
      <alignment horizontal="center" vertical="center" wrapText="1"/>
    </xf>
    <xf numFmtId="0" fontId="32" fillId="29" borderId="19" xfId="0" applyFont="1" applyFill="1" applyBorder="1" applyAlignment="1">
      <alignment horizontal="center" textRotation="90" wrapText="1"/>
    </xf>
    <xf numFmtId="0" fontId="58" fillId="29" borderId="7" xfId="0" applyFont="1" applyFill="1" applyBorder="1" applyAlignment="1">
      <alignment horizontal="center" vertical="center" wrapText="1"/>
    </xf>
    <xf numFmtId="0" fontId="82" fillId="0" borderId="0" xfId="0" applyFont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0" fillId="28" borderId="20" xfId="0" applyNumberFormat="1" applyFont="1" applyFill="1" applyBorder="1" applyAlignment="1">
      <alignment/>
    </xf>
    <xf numFmtId="3" fontId="0" fillId="28" borderId="18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41" fillId="0" borderId="17" xfId="0" applyNumberFormat="1" applyFont="1" applyFill="1" applyBorder="1" applyAlignment="1">
      <alignment/>
    </xf>
    <xf numFmtId="3" fontId="41" fillId="0" borderId="18" xfId="0" applyNumberFormat="1" applyFont="1" applyFill="1" applyBorder="1" applyAlignment="1">
      <alignment/>
    </xf>
    <xf numFmtId="3" fontId="41" fillId="28" borderId="18" xfId="0" applyNumberFormat="1" applyFont="1" applyFill="1" applyBorder="1" applyAlignment="1">
      <alignment/>
    </xf>
    <xf numFmtId="3" fontId="41" fillId="0" borderId="20" xfId="0" applyNumberFormat="1" applyFont="1" applyFill="1" applyBorder="1" applyAlignment="1">
      <alignment/>
    </xf>
    <xf numFmtId="3" fontId="41" fillId="0" borderId="7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0" fillId="28" borderId="21" xfId="0" applyNumberFormat="1" applyFont="1" applyFill="1" applyBorder="1" applyAlignment="1">
      <alignment/>
    </xf>
    <xf numFmtId="3" fontId="41" fillId="0" borderId="16" xfId="0" applyNumberFormat="1" applyFont="1" applyFill="1" applyBorder="1" applyAlignment="1">
      <alignment/>
    </xf>
    <xf numFmtId="3" fontId="41" fillId="0" borderId="21" xfId="0" applyNumberFormat="1" applyFont="1" applyFill="1" applyBorder="1" applyAlignment="1">
      <alignment/>
    </xf>
    <xf numFmtId="3" fontId="41" fillId="28" borderId="21" xfId="0" applyNumberFormat="1" applyFont="1" applyFill="1" applyBorder="1" applyAlignment="1">
      <alignment/>
    </xf>
    <xf numFmtId="3" fontId="43" fillId="28" borderId="18" xfId="0" applyNumberFormat="1" applyFont="1" applyFill="1" applyBorder="1" applyAlignment="1">
      <alignment/>
    </xf>
    <xf numFmtId="49" fontId="58" fillId="0" borderId="7" xfId="0" applyNumberFormat="1" applyFont="1" applyFill="1" applyBorder="1" applyAlignment="1">
      <alignment horizontal="left"/>
    </xf>
    <xf numFmtId="49" fontId="65" fillId="30" borderId="7" xfId="0" applyNumberFormat="1" applyFont="1" applyFill="1" applyBorder="1" applyAlignment="1">
      <alignment horizontal="left"/>
    </xf>
    <xf numFmtId="0" fontId="46" fillId="29" borderId="25" xfId="0" applyFont="1" applyFill="1" applyBorder="1" applyAlignment="1">
      <alignment horizontal="center" vertical="center" wrapText="1"/>
    </xf>
    <xf numFmtId="0" fontId="46" fillId="29" borderId="15" xfId="0" applyFont="1" applyFill="1" applyBorder="1" applyAlignment="1">
      <alignment horizontal="center" vertical="center" wrapText="1"/>
    </xf>
    <xf numFmtId="0" fontId="73" fillId="0" borderId="0" xfId="202" applyFont="1" applyBorder="1">
      <alignment/>
      <protection/>
    </xf>
    <xf numFmtId="0" fontId="73" fillId="0" borderId="0" xfId="0" applyFont="1" applyBorder="1" applyAlignment="1">
      <alignment vertical="center"/>
    </xf>
    <xf numFmtId="0" fontId="73" fillId="0" borderId="0" xfId="0" applyFont="1" applyBorder="1" applyAlignment="1">
      <alignment/>
    </xf>
    <xf numFmtId="0" fontId="41" fillId="29" borderId="7" xfId="0" applyFont="1" applyFill="1" applyBorder="1" applyAlignment="1">
      <alignment horizontal="center" vertical="center" wrapText="1"/>
    </xf>
    <xf numFmtId="0" fontId="0" fillId="29" borderId="7" xfId="0" applyFont="1" applyFill="1" applyBorder="1" applyAlignment="1" quotePrefix="1">
      <alignment horizontal="center" vertical="center" wrapText="1"/>
    </xf>
    <xf numFmtId="0" fontId="0" fillId="29" borderId="16" xfId="0" applyFont="1" applyFill="1" applyBorder="1" applyAlignment="1">
      <alignment horizontal="center" vertical="center" wrapText="1"/>
    </xf>
    <xf numFmtId="0" fontId="41" fillId="28" borderId="16" xfId="0" applyFont="1" applyFill="1" applyBorder="1" applyAlignment="1">
      <alignment horizontal="left" vertical="center" wrapText="1"/>
    </xf>
    <xf numFmtId="0" fontId="0" fillId="29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 vertical="center" wrapText="1" indent="1"/>
    </xf>
    <xf numFmtId="0" fontId="0" fillId="29" borderId="20" xfId="0" applyFont="1" applyFill="1" applyBorder="1" applyAlignment="1">
      <alignment horizontal="center" vertical="center" wrapText="1"/>
    </xf>
    <xf numFmtId="0" fontId="0" fillId="28" borderId="20" xfId="0" applyFont="1" applyFill="1" applyBorder="1" applyAlignment="1">
      <alignment horizontal="left" vertical="center" wrapText="1" indent="1"/>
    </xf>
    <xf numFmtId="0" fontId="41" fillId="28" borderId="18" xfId="0" applyFont="1" applyFill="1" applyBorder="1" applyAlignment="1">
      <alignment horizontal="left" vertical="center" wrapText="1"/>
    </xf>
    <xf numFmtId="0" fontId="0" fillId="28" borderId="18" xfId="0" applyFont="1" applyFill="1" applyBorder="1" applyAlignment="1">
      <alignment horizontal="left" vertical="center" wrapText="1" indent="1"/>
    </xf>
    <xf numFmtId="0" fontId="0" fillId="29" borderId="20" xfId="0" applyFont="1" applyFill="1" applyBorder="1" applyAlignment="1" quotePrefix="1">
      <alignment horizontal="center" vertical="center" wrapText="1"/>
    </xf>
    <xf numFmtId="0" fontId="41" fillId="0" borderId="18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 indent="1"/>
    </xf>
    <xf numFmtId="0" fontId="41" fillId="28" borderId="20" xfId="0" applyFont="1" applyFill="1" applyBorder="1" applyAlignment="1">
      <alignment horizontal="left" vertical="center" wrapText="1"/>
    </xf>
    <xf numFmtId="0" fontId="0" fillId="29" borderId="7" xfId="0" applyFont="1" applyFill="1" applyBorder="1" applyAlignment="1">
      <alignment horizontal="center" vertical="center" wrapText="1"/>
    </xf>
    <xf numFmtId="0" fontId="41" fillId="0" borderId="7" xfId="0" applyFont="1" applyFill="1" applyBorder="1" applyAlignment="1">
      <alignment horizontal="left" vertical="center" wrapText="1"/>
    </xf>
    <xf numFmtId="0" fontId="0" fillId="29" borderId="17" xfId="0" applyFont="1" applyFill="1" applyBorder="1" applyAlignment="1">
      <alignment horizontal="center" vertical="center" wrapText="1"/>
    </xf>
    <xf numFmtId="0" fontId="41" fillId="28" borderId="17" xfId="0" applyFont="1" applyFill="1" applyBorder="1" applyAlignment="1">
      <alignment horizontal="left" vertical="center" wrapText="1"/>
    </xf>
    <xf numFmtId="0" fontId="0" fillId="29" borderId="18" xfId="0" applyFont="1" applyFill="1" applyBorder="1" applyAlignment="1" quotePrefix="1">
      <alignment horizontal="center" vertical="center" wrapText="1"/>
    </xf>
    <xf numFmtId="0" fontId="41" fillId="0" borderId="18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 indent="1"/>
    </xf>
    <xf numFmtId="0" fontId="0" fillId="0" borderId="20" xfId="0" applyFont="1" applyBorder="1" applyAlignment="1">
      <alignment horizontal="left" vertical="center" wrapText="1" indent="1"/>
    </xf>
    <xf numFmtId="0" fontId="41" fillId="0" borderId="20" xfId="0" applyFont="1" applyBorder="1" applyAlignment="1">
      <alignment horizontal="left" vertical="center" wrapText="1"/>
    </xf>
    <xf numFmtId="0" fontId="41" fillId="0" borderId="7" xfId="0" applyFont="1" applyFill="1" applyBorder="1" applyAlignment="1">
      <alignment vertical="center" wrapText="1"/>
    </xf>
    <xf numFmtId="0" fontId="41" fillId="0" borderId="17" xfId="0" applyFont="1" applyBorder="1" applyAlignment="1">
      <alignment horizontal="left" vertical="center" wrapText="1"/>
    </xf>
    <xf numFmtId="0" fontId="43" fillId="28" borderId="18" xfId="0" applyFont="1" applyFill="1" applyBorder="1" applyAlignment="1">
      <alignment horizontal="left" vertical="center" wrapText="1" indent="2"/>
    </xf>
    <xf numFmtId="0" fontId="43" fillId="0" borderId="18" xfId="0" applyFont="1" applyFill="1" applyBorder="1" applyAlignment="1">
      <alignment horizontal="left" vertical="center" wrapText="1" indent="2"/>
    </xf>
    <xf numFmtId="1" fontId="0" fillId="29" borderId="18" xfId="0" applyNumberFormat="1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left" vertical="center" wrapText="1" indent="4"/>
    </xf>
    <xf numFmtId="0" fontId="0" fillId="0" borderId="21" xfId="0" applyFont="1" applyBorder="1" applyAlignment="1">
      <alignment horizontal="left" vertical="center" wrapText="1" indent="1"/>
    </xf>
    <xf numFmtId="0" fontId="41" fillId="0" borderId="0" xfId="0" applyFont="1" applyAlignment="1">
      <alignment horizontal="justify"/>
    </xf>
    <xf numFmtId="0" fontId="41" fillId="0" borderId="16" xfId="0" applyFont="1" applyFill="1" applyBorder="1" applyAlignment="1">
      <alignment horizontal="justify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41" fillId="0" borderId="18" xfId="0" applyFont="1" applyFill="1" applyBorder="1" applyAlignment="1">
      <alignment horizontal="justify" vertical="center" wrapText="1"/>
    </xf>
    <xf numFmtId="0" fontId="0" fillId="28" borderId="18" xfId="0" applyFont="1" applyFill="1" applyBorder="1" applyAlignment="1">
      <alignment horizontal="left" vertical="center" wrapText="1"/>
    </xf>
    <xf numFmtId="0" fontId="41" fillId="28" borderId="18" xfId="0" applyFont="1" applyFill="1" applyBorder="1" applyAlignment="1">
      <alignment horizontal="justify" vertical="center" wrapText="1"/>
    </xf>
    <xf numFmtId="0" fontId="41" fillId="0" borderId="20" xfId="0" applyFont="1" applyFill="1" applyBorder="1" applyAlignment="1">
      <alignment horizontal="justify" vertical="center" wrapText="1"/>
    </xf>
    <xf numFmtId="0" fontId="41" fillId="0" borderId="7" xfId="0" applyFont="1" applyFill="1" applyBorder="1" applyAlignment="1">
      <alignment horizontal="justify" vertical="center" wrapText="1"/>
    </xf>
    <xf numFmtId="0" fontId="41" fillId="0" borderId="17" xfId="0" applyFont="1" applyFill="1" applyBorder="1" applyAlignment="1">
      <alignment horizontal="justify" vertical="center" wrapText="1"/>
    </xf>
    <xf numFmtId="0" fontId="41" fillId="0" borderId="18" xfId="0" applyFont="1" applyFill="1" applyBorder="1" applyAlignment="1">
      <alignment vertical="center" wrapText="1"/>
    </xf>
    <xf numFmtId="0" fontId="41" fillId="0" borderId="21" xfId="0" applyFont="1" applyFill="1" applyBorder="1" applyAlignment="1">
      <alignment vertical="center" wrapText="1"/>
    </xf>
    <xf numFmtId="0" fontId="0" fillId="29" borderId="19" xfId="0" applyFont="1" applyFill="1" applyBorder="1" applyAlignment="1">
      <alignment horizontal="center" vertical="center" wrapText="1"/>
    </xf>
    <xf numFmtId="0" fontId="41" fillId="28" borderId="18" xfId="0" applyFont="1" applyFill="1" applyBorder="1" applyAlignment="1">
      <alignment vertical="center" wrapText="1"/>
    </xf>
    <xf numFmtId="0" fontId="0" fillId="28" borderId="21" xfId="0" applyFont="1" applyFill="1" applyBorder="1" applyAlignment="1">
      <alignment horizontal="left" vertical="center" wrapText="1"/>
    </xf>
    <xf numFmtId="0" fontId="0" fillId="29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63" fillId="30" borderId="13" xfId="0" applyNumberFormat="1" applyFont="1" applyFill="1" applyBorder="1" applyAlignment="1">
      <alignment horizontal="left"/>
    </xf>
    <xf numFmtId="14" fontId="63" fillId="28" borderId="13" xfId="0" applyNumberFormat="1" applyFont="1" applyFill="1" applyBorder="1" applyAlignment="1">
      <alignment wrapText="1"/>
    </xf>
    <xf numFmtId="3" fontId="43" fillId="0" borderId="18" xfId="0" applyNumberFormat="1" applyFont="1" applyFill="1" applyBorder="1" applyAlignment="1">
      <alignment/>
    </xf>
    <xf numFmtId="0" fontId="41" fillId="0" borderId="18" xfId="0" applyFont="1" applyFill="1" applyBorder="1" applyAlignment="1">
      <alignment horizontal="left" vertical="center" wrapText="1" indent="1"/>
    </xf>
    <xf numFmtId="0" fontId="17" fillId="29" borderId="8" xfId="202" applyFont="1" applyFill="1" applyBorder="1" applyAlignment="1">
      <alignment horizontal="center" vertical="center"/>
      <protection/>
    </xf>
    <xf numFmtId="0" fontId="17" fillId="29" borderId="24" xfId="202" applyFont="1" applyFill="1" applyBorder="1" applyAlignment="1">
      <alignment horizontal="center" vertical="center"/>
      <protection/>
    </xf>
    <xf numFmtId="0" fontId="17" fillId="29" borderId="27" xfId="202" applyFont="1" applyFill="1" applyBorder="1" applyAlignment="1">
      <alignment horizontal="center" vertical="center"/>
      <protection/>
    </xf>
    <xf numFmtId="0" fontId="47" fillId="0" borderId="0" xfId="0" applyFont="1" applyAlignment="1">
      <alignment horizontal="left"/>
    </xf>
    <xf numFmtId="0" fontId="0" fillId="0" borderId="0" xfId="0" applyFont="1" applyAlignment="1">
      <alignment/>
    </xf>
    <xf numFmtId="0" fontId="41" fillId="0" borderId="0" xfId="0" applyFont="1" applyAlignment="1">
      <alignment horizontal="left" vertical="top"/>
    </xf>
    <xf numFmtId="0" fontId="41" fillId="0" borderId="0" xfId="0" applyFont="1" applyAlignment="1">
      <alignment horizontal="left"/>
    </xf>
    <xf numFmtId="0" fontId="47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</cellXfs>
  <cellStyles count="250">
    <cellStyle name="Normal" xfId="0"/>
    <cellStyle name="20% - 1. jelölőszín" xfId="15"/>
    <cellStyle name="20% - 1. jelölőszín 2" xfId="16"/>
    <cellStyle name="20% - 1. jelölőszín_20130128_ITS on reporting_Annex I_CA" xfId="17"/>
    <cellStyle name="20% - 2. jelölőszín" xfId="18"/>
    <cellStyle name="20% - 2. jelölőszín 2" xfId="19"/>
    <cellStyle name="20% - 2. jelölőszín_20130128_ITS on reporting_Annex I_CA" xfId="20"/>
    <cellStyle name="20% - 3. jelölőszín" xfId="21"/>
    <cellStyle name="20% - 3. jelölőszín 2" xfId="22"/>
    <cellStyle name="20% - 3. jelölőszín_20130128_ITS on reporting_Annex I_CA" xfId="23"/>
    <cellStyle name="20% - 4. jelölőszín" xfId="24"/>
    <cellStyle name="20% - 4. jelölőszín 2" xfId="25"/>
    <cellStyle name="20% - 4. jelölőszín_20130128_ITS on reporting_Annex I_CA" xfId="26"/>
    <cellStyle name="20% - 5. jelölőszín" xfId="27"/>
    <cellStyle name="20% - 5. jelölőszín 2" xfId="28"/>
    <cellStyle name="20% - 5. jelölőszín_20130128_ITS on reporting_Annex I_CA" xfId="29"/>
    <cellStyle name="20% - 6. jelölőszín" xfId="30"/>
    <cellStyle name="20% - 6. jelölőszín 2" xfId="31"/>
    <cellStyle name="20% - 6. jelölőszín_20130128_ITS on reporting_Annex I_CA" xfId="32"/>
    <cellStyle name="20% - Accent1" xfId="33"/>
    <cellStyle name="20% - Accent1 2" xfId="34"/>
    <cellStyle name="20% - Accent2" xfId="35"/>
    <cellStyle name="20% - Accent2 2" xfId="36"/>
    <cellStyle name="20% - Accent3" xfId="37"/>
    <cellStyle name="20% - Accent3 2" xfId="38"/>
    <cellStyle name="20% - Accent4" xfId="39"/>
    <cellStyle name="20% - Accent4 2" xfId="40"/>
    <cellStyle name="20% - Accent5" xfId="41"/>
    <cellStyle name="20% - Accent5 2" xfId="42"/>
    <cellStyle name="20% - Accent6" xfId="43"/>
    <cellStyle name="20% - Accent6 2" xfId="44"/>
    <cellStyle name="20% - Énfasis1" xfId="45"/>
    <cellStyle name="20% - Énfasis2" xfId="46"/>
    <cellStyle name="20% - Énfasis3" xfId="47"/>
    <cellStyle name="20% - Énfasis4" xfId="48"/>
    <cellStyle name="20% - Énfasis5" xfId="49"/>
    <cellStyle name="20% - Énfasis6" xfId="50"/>
    <cellStyle name="40% - 1. jelölőszín" xfId="51"/>
    <cellStyle name="40% - 1. jelölőszín 2" xfId="52"/>
    <cellStyle name="40% - 1. jelölőszín_20130128_ITS on reporting_Annex I_CA" xfId="53"/>
    <cellStyle name="40% - 2. jelölőszín" xfId="54"/>
    <cellStyle name="40% - 2. jelölőszín 2" xfId="55"/>
    <cellStyle name="40% - 2. jelölőszín_20130128_ITS on reporting_Annex I_CA" xfId="56"/>
    <cellStyle name="40% - 3. jelölőszín" xfId="57"/>
    <cellStyle name="40% - 3. jelölőszín 2" xfId="58"/>
    <cellStyle name="40% - 3. jelölőszín_20130128_ITS on reporting_Annex I_CA" xfId="59"/>
    <cellStyle name="40% - 4. jelölőszín" xfId="60"/>
    <cellStyle name="40% - 4. jelölőszín 2" xfId="61"/>
    <cellStyle name="40% - 4. jelölőszín_20130128_ITS on reporting_Annex I_CA" xfId="62"/>
    <cellStyle name="40% - 5. jelölőszín" xfId="63"/>
    <cellStyle name="40% - 5. jelölőszín 2" xfId="64"/>
    <cellStyle name="40% - 5. jelölőszín_20130128_ITS on reporting_Annex I_CA" xfId="65"/>
    <cellStyle name="40% - 6. jelölőszín" xfId="66"/>
    <cellStyle name="40% - 6. jelölőszín 2" xfId="67"/>
    <cellStyle name="40% - 6. jelölőszín_20130128_ITS on reporting_Annex I_CA" xfId="68"/>
    <cellStyle name="40% - Accent1" xfId="69"/>
    <cellStyle name="40% - Accent1 2" xfId="70"/>
    <cellStyle name="40% - Accent2" xfId="71"/>
    <cellStyle name="40% - Accent2 2" xfId="72"/>
    <cellStyle name="40% - Accent3" xfId="73"/>
    <cellStyle name="40% - Accent3 2" xfId="74"/>
    <cellStyle name="40% - Accent4" xfId="75"/>
    <cellStyle name="40% - Accent4 2" xfId="76"/>
    <cellStyle name="40% - Accent5" xfId="77"/>
    <cellStyle name="40% - Accent5 2" xfId="78"/>
    <cellStyle name="40% - Accent6" xfId="79"/>
    <cellStyle name="40% - Accent6 2" xfId="80"/>
    <cellStyle name="40% - Énfasis1" xfId="81"/>
    <cellStyle name="40% - Énfasis2" xfId="82"/>
    <cellStyle name="40% - Énfasis3" xfId="83"/>
    <cellStyle name="40% - Énfasis4" xfId="84"/>
    <cellStyle name="40% - Énfasis5" xfId="85"/>
    <cellStyle name="40% - Énfasis6" xfId="86"/>
    <cellStyle name="60% - 1. jelölőszín" xfId="87"/>
    <cellStyle name="60% - 2. jelölőszín" xfId="88"/>
    <cellStyle name="60% - 3. jelölőszín" xfId="89"/>
    <cellStyle name="60% - 4. jelölőszín" xfId="90"/>
    <cellStyle name="60% - 5. jelölőszín" xfId="91"/>
    <cellStyle name="60% - 6. jelölőszín" xfId="92"/>
    <cellStyle name="60% - Accent1" xfId="93"/>
    <cellStyle name="60% - Accent1 2" xfId="94"/>
    <cellStyle name="60% - Accent2" xfId="95"/>
    <cellStyle name="60% - Accent2 2" xfId="96"/>
    <cellStyle name="60% - Accent3" xfId="97"/>
    <cellStyle name="60% - Accent3 2" xfId="98"/>
    <cellStyle name="60% - Accent4" xfId="99"/>
    <cellStyle name="60% - Accent4 2" xfId="100"/>
    <cellStyle name="60% - Accent5" xfId="101"/>
    <cellStyle name="60% - Accent5 2" xfId="102"/>
    <cellStyle name="60% - Accent6" xfId="103"/>
    <cellStyle name="60% - Accent6 2" xfId="104"/>
    <cellStyle name="60% - Énfasis1" xfId="105"/>
    <cellStyle name="60% - Énfasis2" xfId="106"/>
    <cellStyle name="60% - Énfasis3" xfId="107"/>
    <cellStyle name="60% - Énfasis4" xfId="108"/>
    <cellStyle name="60% - Énfasis5" xfId="109"/>
    <cellStyle name="60% - Énfasis6" xfId="110"/>
    <cellStyle name="Accent1" xfId="111"/>
    <cellStyle name="Accent1 2" xfId="112"/>
    <cellStyle name="Accent2" xfId="113"/>
    <cellStyle name="Accent2 2" xfId="114"/>
    <cellStyle name="Accent3" xfId="115"/>
    <cellStyle name="Accent3 2" xfId="116"/>
    <cellStyle name="Accent4" xfId="117"/>
    <cellStyle name="Accent4 2" xfId="118"/>
    <cellStyle name="Accent5" xfId="119"/>
    <cellStyle name="Accent5 2" xfId="120"/>
    <cellStyle name="Accent6" xfId="121"/>
    <cellStyle name="Accent6 2" xfId="122"/>
    <cellStyle name="Bad" xfId="123"/>
    <cellStyle name="Bad 2" xfId="124"/>
    <cellStyle name="Bad 2 2" xfId="125"/>
    <cellStyle name="Bevitel" xfId="126"/>
    <cellStyle name="Buena" xfId="127"/>
    <cellStyle name="Calculation" xfId="128"/>
    <cellStyle name="Calculation 2" xfId="129"/>
    <cellStyle name="Cálculo" xfId="130"/>
    <cellStyle name="Celda de comprobación" xfId="131"/>
    <cellStyle name="Celda vinculada" xfId="132"/>
    <cellStyle name="Check Cell" xfId="133"/>
    <cellStyle name="Check Cell 2" xfId="134"/>
    <cellStyle name="Cím" xfId="135"/>
    <cellStyle name="Címsor 1" xfId="136"/>
    <cellStyle name="Címsor 2" xfId="137"/>
    <cellStyle name="Címsor 3" xfId="138"/>
    <cellStyle name="Címsor 4" xfId="139"/>
    <cellStyle name="Comma" xfId="140"/>
    <cellStyle name="Comma [0]" xfId="141"/>
    <cellStyle name="Currency" xfId="142"/>
    <cellStyle name="Currency [0]" xfId="143"/>
    <cellStyle name="Ellenőrzőcella" xfId="144"/>
    <cellStyle name="Encabezado 4" xfId="145"/>
    <cellStyle name="Énfasis1" xfId="146"/>
    <cellStyle name="Énfasis2" xfId="147"/>
    <cellStyle name="Énfasis3" xfId="148"/>
    <cellStyle name="Énfasis4" xfId="149"/>
    <cellStyle name="Énfasis5" xfId="150"/>
    <cellStyle name="Énfasis6" xfId="151"/>
    <cellStyle name="Entrada" xfId="152"/>
    <cellStyle name="Explanatory Text" xfId="153"/>
    <cellStyle name="Explanatory Text 2" xfId="154"/>
    <cellStyle name="Figyelmeztetés" xfId="155"/>
    <cellStyle name="Good" xfId="156"/>
    <cellStyle name="Good 2" xfId="157"/>
    <cellStyle name="greyed" xfId="158"/>
    <cellStyle name="Heading 1" xfId="159"/>
    <cellStyle name="Heading 1 2" xfId="160"/>
    <cellStyle name="Heading 2" xfId="161"/>
    <cellStyle name="Heading 2 2" xfId="162"/>
    <cellStyle name="Heading 3" xfId="163"/>
    <cellStyle name="Heading 3 2" xfId="164"/>
    <cellStyle name="Heading 4" xfId="165"/>
    <cellStyle name="Heading 4 2" xfId="166"/>
    <cellStyle name="highlightExposure" xfId="167"/>
    <cellStyle name="highlightText" xfId="168"/>
    <cellStyle name="Hipervínculo 2" xfId="169"/>
    <cellStyle name="Hivatkozott cella" xfId="170"/>
    <cellStyle name="Hyperlink 2" xfId="171"/>
    <cellStyle name="Hyperlink 3" xfId="172"/>
    <cellStyle name="Hyperlink 3 2" xfId="173"/>
    <cellStyle name="Incorrecto" xfId="174"/>
    <cellStyle name="Input" xfId="175"/>
    <cellStyle name="Input 2" xfId="176"/>
    <cellStyle name="inputExposure" xfId="177"/>
    <cellStyle name="Jegyzet" xfId="178"/>
    <cellStyle name="Jelölőszín (1)" xfId="179"/>
    <cellStyle name="Jelölőszín (2)" xfId="180"/>
    <cellStyle name="Jelölőszín (3)" xfId="181"/>
    <cellStyle name="Jelölőszín (4)" xfId="182"/>
    <cellStyle name="Jelölőszín (5)" xfId="183"/>
    <cellStyle name="Jelölőszín (6)" xfId="184"/>
    <cellStyle name="Jó" xfId="185"/>
    <cellStyle name="Kimenet" xfId="186"/>
    <cellStyle name="Lien hypertexte 2" xfId="187"/>
    <cellStyle name="Lien hypertexte 3" xfId="188"/>
    <cellStyle name="Linked Cell" xfId="189"/>
    <cellStyle name="Linked Cell 2" xfId="190"/>
    <cellStyle name="Magyarázó szöveg" xfId="191"/>
    <cellStyle name="Millares 2" xfId="192"/>
    <cellStyle name="Millares 2 2" xfId="193"/>
    <cellStyle name="Millares 3" xfId="194"/>
    <cellStyle name="Millares 3 2" xfId="195"/>
    <cellStyle name="Navadno_List1" xfId="196"/>
    <cellStyle name="Neutral" xfId="197"/>
    <cellStyle name="Neutral 2" xfId="198"/>
    <cellStyle name="Normal 10" xfId="199"/>
    <cellStyle name="Normal 2" xfId="200"/>
    <cellStyle name="Normal 2 2" xfId="201"/>
    <cellStyle name="Normal 2 2 2" xfId="202"/>
    <cellStyle name="Normal 2 2 2 2" xfId="203"/>
    <cellStyle name="Normal 2 2 3" xfId="204"/>
    <cellStyle name="Normal 2 2 3 2" xfId="205"/>
    <cellStyle name="Normal 2 2_COREP GL04rev3" xfId="206"/>
    <cellStyle name="Normal 2 3" xfId="207"/>
    <cellStyle name="Normal 2 3 3" xfId="208"/>
    <cellStyle name="Normal 2 5" xfId="209"/>
    <cellStyle name="Normal 2_~0149226" xfId="210"/>
    <cellStyle name="Normal 3" xfId="211"/>
    <cellStyle name="Normal 3 2" xfId="212"/>
    <cellStyle name="Normal 3 2 2" xfId="213"/>
    <cellStyle name="Normal 3 3" xfId="214"/>
    <cellStyle name="Normal 3 4" xfId="215"/>
    <cellStyle name="Normal 3_~1520012" xfId="216"/>
    <cellStyle name="Normal 4" xfId="217"/>
    <cellStyle name="Normal 4 2" xfId="218"/>
    <cellStyle name="Normal 4 2 3" xfId="219"/>
    <cellStyle name="Normal 5" xfId="220"/>
    <cellStyle name="Normal 5 2" xfId="221"/>
    <cellStyle name="Normal 5_20130128_ITS on reporting_Annex I_CA" xfId="222"/>
    <cellStyle name="Normal 6" xfId="223"/>
    <cellStyle name="Normal 7" xfId="224"/>
    <cellStyle name="Normal 7 2" xfId="225"/>
    <cellStyle name="Normal 8" xfId="226"/>
    <cellStyle name="Normal 8 2" xfId="227"/>
    <cellStyle name="Normale_2011 04 14 Templates for stress test_bcl" xfId="228"/>
    <cellStyle name="Notas" xfId="229"/>
    <cellStyle name="Note" xfId="230"/>
    <cellStyle name="Note 2" xfId="231"/>
    <cellStyle name="optionalExposure" xfId="232"/>
    <cellStyle name="Összesen" xfId="233"/>
    <cellStyle name="Output" xfId="234"/>
    <cellStyle name="Output 2" xfId="235"/>
    <cellStyle name="Percent" xfId="236"/>
    <cellStyle name="Porcentual 2" xfId="237"/>
    <cellStyle name="Porcentual 2 2" xfId="238"/>
    <cellStyle name="Prozent 2" xfId="239"/>
    <cellStyle name="Rossz" xfId="240"/>
    <cellStyle name="Salida" xfId="241"/>
    <cellStyle name="Semleges" xfId="242"/>
    <cellStyle name="showExposure" xfId="243"/>
    <cellStyle name="Standard 2" xfId="244"/>
    <cellStyle name="Standard 3" xfId="245"/>
    <cellStyle name="Standard 3 2" xfId="246"/>
    <cellStyle name="Standard 4" xfId="247"/>
    <cellStyle name="Standard_20100129_1559 Jentsch_COREP ON 20100129 COREP preliminary proposal_CR SA" xfId="248"/>
    <cellStyle name="Számítás" xfId="249"/>
    <cellStyle name="Texto de advertencia" xfId="250"/>
    <cellStyle name="Texto explicativo" xfId="251"/>
    <cellStyle name="Title" xfId="252"/>
    <cellStyle name="Title 2" xfId="253"/>
    <cellStyle name="Titolo" xfId="254"/>
    <cellStyle name="Título" xfId="255"/>
    <cellStyle name="Título 1" xfId="256"/>
    <cellStyle name="Título 2" xfId="257"/>
    <cellStyle name="Título 3" xfId="258"/>
    <cellStyle name="Título_20091015 DE_Proposed amendments to CR SEC_MKR" xfId="259"/>
    <cellStyle name="Total" xfId="260"/>
    <cellStyle name="Total 2" xfId="261"/>
    <cellStyle name="Warning Text" xfId="262"/>
    <cellStyle name="Warning Text 2" xfId="2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22"/>
  <sheetViews>
    <sheetView showGridLines="0" zoomScaleSheetLayoutView="100" zoomScalePageLayoutView="0" workbookViewId="0" topLeftCell="A1">
      <selection activeCell="C3" sqref="C3"/>
    </sheetView>
  </sheetViews>
  <sheetFormatPr defaultColWidth="5.140625" defaultRowHeight="18" customHeight="1"/>
  <cols>
    <col min="1" max="1" width="1.421875" style="86" customWidth="1"/>
    <col min="2" max="2" width="23.00390625" style="86" customWidth="1"/>
    <col min="3" max="3" width="12.57421875" style="88" customWidth="1"/>
    <col min="4" max="4" width="103.8515625" style="86" customWidth="1"/>
    <col min="5" max="5" width="11.7109375" style="86" customWidth="1"/>
    <col min="6" max="16384" width="5.140625" style="86" customWidth="1"/>
  </cols>
  <sheetData>
    <row r="1" spans="2:4" ht="18" customHeight="1">
      <c r="B1" s="28" t="s">
        <v>68</v>
      </c>
      <c r="C1" s="29"/>
      <c r="D1" s="29"/>
    </row>
    <row r="2" spans="2:4" ht="12.75">
      <c r="B2" s="105" t="s">
        <v>63</v>
      </c>
      <c r="C2" s="106" t="s">
        <v>503</v>
      </c>
      <c r="D2" s="107" t="s">
        <v>504</v>
      </c>
    </row>
    <row r="3" spans="2:4" ht="12.75">
      <c r="B3" s="105" t="s">
        <v>64</v>
      </c>
      <c r="C3" s="108">
        <v>43646</v>
      </c>
      <c r="D3" s="30"/>
    </row>
    <row r="4" spans="2:4" ht="12.75">
      <c r="B4" s="105" t="s">
        <v>65</v>
      </c>
      <c r="C4" s="169" t="s">
        <v>502</v>
      </c>
      <c r="D4" s="30"/>
    </row>
    <row r="5" spans="2:4" ht="12.75">
      <c r="B5" s="109" t="s">
        <v>66</v>
      </c>
      <c r="C5" s="110" t="s">
        <v>67</v>
      </c>
      <c r="D5" s="87"/>
    </row>
    <row r="6" ht="6.75" customHeight="1"/>
    <row r="7" spans="2:3" s="89" customFormat="1" ht="17.25" customHeight="1">
      <c r="B7" s="89" t="s">
        <v>490</v>
      </c>
      <c r="C7" s="90"/>
    </row>
    <row r="8" ht="6.75" customHeight="1"/>
    <row r="9" spans="2:4" ht="18" customHeight="1">
      <c r="B9" s="226" t="s">
        <v>463</v>
      </c>
      <c r="C9" s="227"/>
      <c r="D9" s="228"/>
    </row>
    <row r="10" spans="2:5" ht="40.5" customHeight="1">
      <c r="B10" s="91" t="s">
        <v>464</v>
      </c>
      <c r="C10" s="91" t="s">
        <v>465</v>
      </c>
      <c r="D10" s="92" t="s">
        <v>466</v>
      </c>
      <c r="E10" s="102" t="s">
        <v>501</v>
      </c>
    </row>
    <row r="11" spans="2:5" ht="12.75">
      <c r="B11" s="93"/>
      <c r="C11" s="93"/>
      <c r="D11" s="94"/>
      <c r="E11" s="93"/>
    </row>
    <row r="12" spans="2:5" ht="12.75">
      <c r="B12" s="126"/>
      <c r="C12" s="126"/>
      <c r="D12" s="118" t="s">
        <v>467</v>
      </c>
      <c r="E12" s="111"/>
    </row>
    <row r="13" spans="2:5" ht="12.75">
      <c r="B13" s="127" t="s">
        <v>468</v>
      </c>
      <c r="C13" s="133" t="s">
        <v>469</v>
      </c>
      <c r="D13" s="119" t="s">
        <v>470</v>
      </c>
      <c r="E13" s="112" t="s">
        <v>491</v>
      </c>
    </row>
    <row r="14" spans="2:5" ht="12.75">
      <c r="B14" s="128" t="s">
        <v>471</v>
      </c>
      <c r="C14" s="128" t="s">
        <v>472</v>
      </c>
      <c r="D14" s="120" t="s">
        <v>473</v>
      </c>
      <c r="E14" s="113" t="s">
        <v>492</v>
      </c>
    </row>
    <row r="15" spans="2:5" ht="12.75">
      <c r="B15" s="129" t="s">
        <v>474</v>
      </c>
      <c r="C15" s="129" t="s">
        <v>475</v>
      </c>
      <c r="D15" s="121" t="s">
        <v>0</v>
      </c>
      <c r="E15" s="114" t="s">
        <v>493</v>
      </c>
    </row>
    <row r="16" spans="2:5" ht="12.75">
      <c r="B16" s="130">
        <v>2</v>
      </c>
      <c r="C16" s="130" t="s">
        <v>476</v>
      </c>
      <c r="D16" s="122" t="s">
        <v>477</v>
      </c>
      <c r="E16" s="115" t="s">
        <v>494</v>
      </c>
    </row>
    <row r="17" spans="2:5" ht="24">
      <c r="B17" s="127" t="s">
        <v>478</v>
      </c>
      <c r="C17" s="133" t="s">
        <v>479</v>
      </c>
      <c r="D17" s="119" t="s">
        <v>480</v>
      </c>
      <c r="E17" s="112" t="s">
        <v>495</v>
      </c>
    </row>
    <row r="18" spans="2:5" ht="12.75">
      <c r="B18" s="128">
        <v>7.1</v>
      </c>
      <c r="C18" s="131" t="s">
        <v>481</v>
      </c>
      <c r="D18" s="123" t="s">
        <v>482</v>
      </c>
      <c r="E18" s="116" t="s">
        <v>496</v>
      </c>
    </row>
    <row r="19" spans="2:5" ht="12.75">
      <c r="B19" s="128">
        <v>12.1</v>
      </c>
      <c r="C19" s="131" t="s">
        <v>483</v>
      </c>
      <c r="D19" s="123" t="s">
        <v>1</v>
      </c>
      <c r="E19" s="116" t="s">
        <v>497</v>
      </c>
    </row>
    <row r="20" spans="2:5" ht="12.75">
      <c r="B20" s="128">
        <v>16.7</v>
      </c>
      <c r="C20" s="128" t="s">
        <v>484</v>
      </c>
      <c r="D20" s="123" t="s">
        <v>485</v>
      </c>
      <c r="E20" s="113" t="s">
        <v>498</v>
      </c>
    </row>
    <row r="21" spans="2:5" ht="12.75">
      <c r="B21" s="131">
        <v>18</v>
      </c>
      <c r="C21" s="131" t="s">
        <v>486</v>
      </c>
      <c r="D21" s="124" t="s">
        <v>487</v>
      </c>
      <c r="E21" s="116" t="s">
        <v>499</v>
      </c>
    </row>
    <row r="22" spans="2:5" ht="12.75">
      <c r="B22" s="132">
        <v>19</v>
      </c>
      <c r="C22" s="132" t="s">
        <v>488</v>
      </c>
      <c r="D22" s="125" t="s">
        <v>489</v>
      </c>
      <c r="E22" s="117" t="s">
        <v>500</v>
      </c>
    </row>
  </sheetData>
  <sheetProtection/>
  <mergeCells count="1">
    <mergeCell ref="B9:D9"/>
  </mergeCells>
  <dataValidations count="1">
    <dataValidation type="list" allowBlank="1" showInputMessage="1" showErrorMessage="1" sqref="C4">
      <formula1>"индивидуална,консолидирана"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64" r:id="rId1"/>
  <headerFooter>
    <oddHeader>&amp;CBG
Приложение I</oddHeader>
    <oddFooter>&amp;C&amp;P</oddFooter>
  </headerFooter>
  <ignoredErrors>
    <ignoredError sqref="B13:B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showGridLines="0" zoomScaleSheetLayoutView="100" zoomScalePageLayoutView="0" workbookViewId="0" topLeftCell="A1">
      <selection activeCell="F52" sqref="F52"/>
    </sheetView>
  </sheetViews>
  <sheetFormatPr defaultColWidth="9.140625" defaultRowHeight="12.75"/>
  <cols>
    <col min="1" max="1" width="2.7109375" style="79" customWidth="1"/>
    <col min="2" max="2" width="14.7109375" style="8" customWidth="1"/>
    <col min="3" max="3" width="50.7109375" style="1" customWidth="1"/>
    <col min="4" max="4" width="35.421875" style="9" customWidth="1"/>
    <col min="5" max="5" width="11.421875" style="9" customWidth="1"/>
    <col min="6" max="6" width="18.7109375" style="10" customWidth="1"/>
    <col min="7" max="7" width="2.421875" style="1" customWidth="1"/>
    <col min="8" max="16384" width="9.140625" style="1" customWidth="1"/>
  </cols>
  <sheetData>
    <row r="1" spans="1:6" s="83" customFormat="1" ht="12.75">
      <c r="A1" s="79" t="s">
        <v>326</v>
      </c>
      <c r="B1" s="134" t="s">
        <v>68</v>
      </c>
      <c r="C1" s="81"/>
      <c r="D1" s="81"/>
      <c r="E1" s="82"/>
      <c r="F1" s="67"/>
    </row>
    <row r="2" spans="2:6" ht="12" customHeight="1">
      <c r="B2" s="141" t="s">
        <v>63</v>
      </c>
      <c r="C2" s="135" t="str">
        <f>Index!C2</f>
        <v>TEXI9545</v>
      </c>
      <c r="D2" s="135" t="str">
        <f>Index!D2</f>
        <v>ТЕКСИМ БАНК АД </v>
      </c>
      <c r="E2" s="136"/>
      <c r="F2" s="6"/>
    </row>
    <row r="3" spans="2:6" ht="12" customHeight="1">
      <c r="B3" s="222" t="s">
        <v>64</v>
      </c>
      <c r="C3" s="223">
        <f>Index!C3</f>
        <v>43646</v>
      </c>
      <c r="D3" s="137"/>
      <c r="E3" s="137"/>
      <c r="F3" s="6"/>
    </row>
    <row r="4" spans="2:6" ht="12" customHeight="1">
      <c r="B4" s="142" t="s">
        <v>65</v>
      </c>
      <c r="C4" s="168" t="str">
        <f>Index!C4</f>
        <v>индивидуална</v>
      </c>
      <c r="D4" s="137"/>
      <c r="E4" s="137"/>
      <c r="F4" s="6"/>
    </row>
    <row r="5" spans="2:6" ht="12" customHeight="1">
      <c r="B5" s="138" t="s">
        <v>66</v>
      </c>
      <c r="C5" s="139" t="s">
        <v>67</v>
      </c>
      <c r="D5" s="140" t="s">
        <v>69</v>
      </c>
      <c r="E5" s="140" t="s">
        <v>330</v>
      </c>
      <c r="F5" s="172"/>
    </row>
    <row r="6" spans="2:6" ht="32.25" customHeight="1">
      <c r="B6" s="229" t="s">
        <v>70</v>
      </c>
      <c r="C6" s="230"/>
      <c r="D6" s="230"/>
      <c r="E6" s="230"/>
      <c r="F6" s="6"/>
    </row>
    <row r="7" spans="1:6" s="66" customFormat="1" ht="12.75">
      <c r="A7" s="79">
        <v>6</v>
      </c>
      <c r="B7" s="67"/>
      <c r="D7" s="68"/>
      <c r="E7" s="68"/>
      <c r="F7" s="67" t="s">
        <v>332</v>
      </c>
    </row>
    <row r="8" spans="2:6" ht="12.75">
      <c r="B8" s="231" t="s">
        <v>71</v>
      </c>
      <c r="C8" s="230"/>
      <c r="D8" s="5"/>
      <c r="E8" s="5"/>
      <c r="F8" s="6"/>
    </row>
    <row r="9" spans="2:6" ht="10.5" customHeight="1">
      <c r="B9" s="96"/>
      <c r="C9" s="95"/>
      <c r="D9" s="5"/>
      <c r="E9" s="5"/>
      <c r="F9" s="6"/>
    </row>
    <row r="10" spans="2:6" ht="10.5" customHeight="1">
      <c r="B10" s="96"/>
      <c r="C10" s="95"/>
      <c r="D10" s="5"/>
      <c r="E10" s="5"/>
      <c r="F10" s="6"/>
    </row>
    <row r="11" spans="2:6" ht="10.5" customHeight="1">
      <c r="B11" s="7"/>
      <c r="C11" s="2"/>
      <c r="D11" s="5"/>
      <c r="E11" s="5"/>
      <c r="F11" s="6"/>
    </row>
    <row r="12" spans="2:6" ht="34.5" customHeight="1">
      <c r="B12" s="103"/>
      <c r="C12" s="31"/>
      <c r="D12" s="170" t="s">
        <v>60</v>
      </c>
      <c r="E12" s="143" t="s">
        <v>72</v>
      </c>
      <c r="F12" s="175" t="s">
        <v>73</v>
      </c>
    </row>
    <row r="13" spans="1:6" s="150" customFormat="1" ht="33.75" customHeight="1">
      <c r="A13" s="144"/>
      <c r="B13" s="145"/>
      <c r="C13" s="146"/>
      <c r="D13" s="147"/>
      <c r="E13" s="148"/>
      <c r="F13" s="149" t="s">
        <v>431</v>
      </c>
    </row>
    <row r="14" spans="2:6" ht="12.75">
      <c r="B14" s="104"/>
      <c r="C14" s="32"/>
      <c r="D14" s="171"/>
      <c r="E14" s="33"/>
      <c r="F14" s="176" t="s">
        <v>74</v>
      </c>
    </row>
    <row r="15" spans="1:6" ht="25.5" customHeight="1">
      <c r="A15" s="79" t="s">
        <v>331</v>
      </c>
      <c r="B15" s="177" t="s">
        <v>74</v>
      </c>
      <c r="C15" s="178" t="s">
        <v>75</v>
      </c>
      <c r="D15" s="34" t="s">
        <v>76</v>
      </c>
      <c r="E15" s="35"/>
      <c r="F15" s="156">
        <f>SUM(F16:F18)</f>
        <v>43153</v>
      </c>
    </row>
    <row r="16" spans="1:6" ht="25.5" customHeight="1">
      <c r="A16" s="79" t="s">
        <v>333</v>
      </c>
      <c r="B16" s="179" t="s">
        <v>77</v>
      </c>
      <c r="C16" s="180" t="s">
        <v>78</v>
      </c>
      <c r="D16" s="36" t="s">
        <v>323</v>
      </c>
      <c r="E16" s="35"/>
      <c r="F16" s="152">
        <v>7137</v>
      </c>
    </row>
    <row r="17" spans="1:6" ht="25.5" customHeight="1">
      <c r="A17" s="79" t="s">
        <v>334</v>
      </c>
      <c r="B17" s="181" t="s">
        <v>79</v>
      </c>
      <c r="C17" s="182" t="s">
        <v>80</v>
      </c>
      <c r="D17" s="38" t="s">
        <v>324</v>
      </c>
      <c r="E17" s="39"/>
      <c r="F17" s="153">
        <v>27369</v>
      </c>
    </row>
    <row r="18" spans="1:6" ht="25.5" customHeight="1">
      <c r="A18" s="79" t="s">
        <v>335</v>
      </c>
      <c r="B18" s="181" t="s">
        <v>81</v>
      </c>
      <c r="C18" s="182" t="s">
        <v>82</v>
      </c>
      <c r="D18" s="38" t="s">
        <v>325</v>
      </c>
      <c r="E18" s="40">
        <v>5</v>
      </c>
      <c r="F18" s="153">
        <v>8647</v>
      </c>
    </row>
    <row r="19" spans="1:6" ht="25.5" customHeight="1">
      <c r="A19" s="79" t="s">
        <v>336</v>
      </c>
      <c r="B19" s="179" t="s">
        <v>83</v>
      </c>
      <c r="C19" s="183" t="s">
        <v>84</v>
      </c>
      <c r="D19" s="38" t="s">
        <v>85</v>
      </c>
      <c r="E19" s="37"/>
      <c r="F19" s="157">
        <f>SUM(F20:F23)</f>
        <v>16992</v>
      </c>
    </row>
    <row r="20" spans="1:6" ht="25.5" customHeight="1">
      <c r="A20" s="79" t="s">
        <v>337</v>
      </c>
      <c r="B20" s="179" t="s">
        <v>86</v>
      </c>
      <c r="C20" s="184" t="s">
        <v>87</v>
      </c>
      <c r="D20" s="38" t="s">
        <v>85</v>
      </c>
      <c r="E20" s="37">
        <v>10</v>
      </c>
      <c r="F20" s="152">
        <v>0</v>
      </c>
    </row>
    <row r="21" spans="1:6" ht="25.5" customHeight="1">
      <c r="A21" s="79" t="s">
        <v>338</v>
      </c>
      <c r="B21" s="179" t="s">
        <v>88</v>
      </c>
      <c r="C21" s="184" t="s">
        <v>89</v>
      </c>
      <c r="D21" s="38" t="s">
        <v>90</v>
      </c>
      <c r="E21" s="37">
        <v>4</v>
      </c>
      <c r="F21" s="152">
        <v>16992</v>
      </c>
    </row>
    <row r="22" spans="1:6" ht="25.5" customHeight="1">
      <c r="A22" s="79" t="s">
        <v>339</v>
      </c>
      <c r="B22" s="179" t="s">
        <v>91</v>
      </c>
      <c r="C22" s="184" t="s">
        <v>92</v>
      </c>
      <c r="D22" s="38" t="s">
        <v>320</v>
      </c>
      <c r="E22" s="37">
        <v>4</v>
      </c>
      <c r="F22" s="152"/>
    </row>
    <row r="23" spans="1:6" ht="25.5" customHeight="1">
      <c r="A23" s="79" t="s">
        <v>340</v>
      </c>
      <c r="B23" s="179" t="s">
        <v>93</v>
      </c>
      <c r="C23" s="184" t="s">
        <v>94</v>
      </c>
      <c r="D23" s="38" t="s">
        <v>321</v>
      </c>
      <c r="E23" s="37">
        <v>4</v>
      </c>
      <c r="F23" s="152"/>
    </row>
    <row r="24" spans="1:6" ht="25.5" customHeight="1">
      <c r="A24" s="79" t="s">
        <v>341</v>
      </c>
      <c r="B24" s="185" t="s">
        <v>95</v>
      </c>
      <c r="C24" s="186" t="s">
        <v>4</v>
      </c>
      <c r="D24" s="38" t="s">
        <v>96</v>
      </c>
      <c r="E24" s="41">
        <v>4</v>
      </c>
      <c r="F24" s="157">
        <f>SUM(F25:F27)</f>
        <v>7516</v>
      </c>
    </row>
    <row r="25" spans="1:6" ht="25.5" customHeight="1">
      <c r="A25" s="79" t="s">
        <v>342</v>
      </c>
      <c r="B25" s="185" t="s">
        <v>97</v>
      </c>
      <c r="C25" s="187" t="s">
        <v>89</v>
      </c>
      <c r="D25" s="38" t="s">
        <v>90</v>
      </c>
      <c r="E25" s="41">
        <v>4</v>
      </c>
      <c r="F25" s="152">
        <v>7516</v>
      </c>
    </row>
    <row r="26" spans="1:6" ht="25.5" customHeight="1">
      <c r="A26" s="79" t="s">
        <v>343</v>
      </c>
      <c r="B26" s="185" t="s">
        <v>98</v>
      </c>
      <c r="C26" s="187" t="s">
        <v>92</v>
      </c>
      <c r="D26" s="38" t="s">
        <v>320</v>
      </c>
      <c r="E26" s="41">
        <v>4</v>
      </c>
      <c r="F26" s="152"/>
    </row>
    <row r="27" spans="1:6" ht="25.5" customHeight="1">
      <c r="A27" s="79" t="s">
        <v>344</v>
      </c>
      <c r="B27" s="185" t="s">
        <v>99</v>
      </c>
      <c r="C27" s="187" t="s">
        <v>94</v>
      </c>
      <c r="D27" s="38" t="s">
        <v>321</v>
      </c>
      <c r="E27" s="41">
        <v>4</v>
      </c>
      <c r="F27" s="152"/>
    </row>
    <row r="28" spans="1:6" ht="25.5" customHeight="1">
      <c r="A28" s="79" t="s">
        <v>345</v>
      </c>
      <c r="B28" s="179" t="s">
        <v>100</v>
      </c>
      <c r="C28" s="186" t="s">
        <v>101</v>
      </c>
      <c r="D28" s="38" t="s">
        <v>102</v>
      </c>
      <c r="E28" s="42">
        <v>4</v>
      </c>
      <c r="F28" s="158">
        <f>SUM(F29:F30)</f>
        <v>0</v>
      </c>
    </row>
    <row r="29" spans="1:6" ht="25.5" customHeight="1">
      <c r="A29" s="79" t="s">
        <v>346</v>
      </c>
      <c r="B29" s="181" t="s">
        <v>103</v>
      </c>
      <c r="C29" s="184" t="s">
        <v>92</v>
      </c>
      <c r="D29" s="38" t="s">
        <v>320</v>
      </c>
      <c r="E29" s="42">
        <v>4</v>
      </c>
      <c r="F29" s="154"/>
    </row>
    <row r="30" spans="1:6" ht="25.5" customHeight="1">
      <c r="A30" s="79" t="s">
        <v>347</v>
      </c>
      <c r="B30" s="181" t="s">
        <v>104</v>
      </c>
      <c r="C30" s="184" t="s">
        <v>94</v>
      </c>
      <c r="D30" s="38" t="s">
        <v>321</v>
      </c>
      <c r="E30" s="42">
        <v>4</v>
      </c>
      <c r="F30" s="154"/>
    </row>
    <row r="31" spans="1:6" ht="25.5" customHeight="1">
      <c r="A31" s="79" t="s">
        <v>348</v>
      </c>
      <c r="B31" s="179">
        <v>141</v>
      </c>
      <c r="C31" s="186" t="s">
        <v>2</v>
      </c>
      <c r="D31" s="38" t="s">
        <v>105</v>
      </c>
      <c r="E31" s="37">
        <v>4</v>
      </c>
      <c r="F31" s="158">
        <f>SUM(F32:F34)</f>
        <v>39707</v>
      </c>
    </row>
    <row r="32" spans="1:6" ht="25.5" customHeight="1">
      <c r="A32" s="79" t="s">
        <v>349</v>
      </c>
      <c r="B32" s="179">
        <v>142</v>
      </c>
      <c r="C32" s="180" t="s">
        <v>89</v>
      </c>
      <c r="D32" s="38" t="s">
        <v>90</v>
      </c>
      <c r="E32" s="37">
        <v>4</v>
      </c>
      <c r="F32" s="152">
        <v>1481</v>
      </c>
    </row>
    <row r="33" spans="1:6" ht="25.5" customHeight="1">
      <c r="A33" s="79" t="s">
        <v>350</v>
      </c>
      <c r="B33" s="179">
        <v>143</v>
      </c>
      <c r="C33" s="180" t="s">
        <v>92</v>
      </c>
      <c r="D33" s="38" t="s">
        <v>320</v>
      </c>
      <c r="E33" s="37">
        <v>4</v>
      </c>
      <c r="F33" s="154">
        <v>38226</v>
      </c>
    </row>
    <row r="34" spans="1:6" ht="25.5" customHeight="1">
      <c r="A34" s="79" t="s">
        <v>351</v>
      </c>
      <c r="B34" s="179">
        <v>144</v>
      </c>
      <c r="C34" s="180" t="s">
        <v>94</v>
      </c>
      <c r="D34" s="38" t="s">
        <v>321</v>
      </c>
      <c r="E34" s="37">
        <v>4</v>
      </c>
      <c r="F34" s="154"/>
    </row>
    <row r="35" spans="1:6" ht="25.5" customHeight="1">
      <c r="A35" s="79" t="s">
        <v>352</v>
      </c>
      <c r="B35" s="179">
        <v>181</v>
      </c>
      <c r="C35" s="186" t="s">
        <v>5</v>
      </c>
      <c r="D35" s="38" t="s">
        <v>106</v>
      </c>
      <c r="E35" s="37">
        <v>4</v>
      </c>
      <c r="F35" s="157">
        <f>SUM(F36:F37)</f>
        <v>186605</v>
      </c>
    </row>
    <row r="36" spans="1:6" ht="25.5" customHeight="1">
      <c r="A36" s="79" t="s">
        <v>353</v>
      </c>
      <c r="B36" s="179">
        <v>182</v>
      </c>
      <c r="C36" s="180" t="s">
        <v>92</v>
      </c>
      <c r="D36" s="38" t="s">
        <v>320</v>
      </c>
      <c r="E36" s="37">
        <v>4</v>
      </c>
      <c r="F36" s="152">
        <v>5560</v>
      </c>
    </row>
    <row r="37" spans="1:6" ht="25.5" customHeight="1">
      <c r="A37" s="79" t="s">
        <v>354</v>
      </c>
      <c r="B37" s="179">
        <v>183</v>
      </c>
      <c r="C37" s="180" t="s">
        <v>94</v>
      </c>
      <c r="D37" s="38" t="s">
        <v>321</v>
      </c>
      <c r="E37" s="37">
        <v>4</v>
      </c>
      <c r="F37" s="152">
        <v>181045</v>
      </c>
    </row>
    <row r="38" spans="1:6" ht="25.5" customHeight="1">
      <c r="A38" s="79" t="s">
        <v>355</v>
      </c>
      <c r="B38" s="179">
        <v>240</v>
      </c>
      <c r="C38" s="186" t="s">
        <v>107</v>
      </c>
      <c r="D38" s="38" t="s">
        <v>322</v>
      </c>
      <c r="E38" s="37">
        <v>11</v>
      </c>
      <c r="F38" s="157"/>
    </row>
    <row r="39" spans="1:6" ht="25.5" customHeight="1">
      <c r="A39" s="79" t="s">
        <v>356</v>
      </c>
      <c r="B39" s="179">
        <v>250</v>
      </c>
      <c r="C39" s="183" t="s">
        <v>108</v>
      </c>
      <c r="D39" s="38" t="s">
        <v>109</v>
      </c>
      <c r="E39" s="37"/>
      <c r="F39" s="157"/>
    </row>
    <row r="40" spans="1:6" ht="25.5" customHeight="1">
      <c r="A40" s="79" t="s">
        <v>357</v>
      </c>
      <c r="B40" s="179">
        <v>260</v>
      </c>
      <c r="C40" s="183" t="s">
        <v>432</v>
      </c>
      <c r="D40" s="38" t="s">
        <v>433</v>
      </c>
      <c r="E40" s="37">
        <v>40</v>
      </c>
      <c r="F40" s="157">
        <v>451</v>
      </c>
    </row>
    <row r="41" spans="1:6" ht="25.5" customHeight="1">
      <c r="A41" s="79" t="s">
        <v>358</v>
      </c>
      <c r="B41" s="179">
        <v>270</v>
      </c>
      <c r="C41" s="186" t="s">
        <v>110</v>
      </c>
      <c r="D41" s="43"/>
      <c r="E41" s="37"/>
      <c r="F41" s="157">
        <f>SUM(F42:F43)</f>
        <v>28241</v>
      </c>
    </row>
    <row r="42" spans="1:6" ht="25.5" customHeight="1">
      <c r="A42" s="79" t="s">
        <v>359</v>
      </c>
      <c r="B42" s="179">
        <v>280</v>
      </c>
      <c r="C42" s="180" t="s">
        <v>111</v>
      </c>
      <c r="D42" s="38" t="s">
        <v>112</v>
      </c>
      <c r="E42" s="37" t="s">
        <v>113</v>
      </c>
      <c r="F42" s="152">
        <v>19006</v>
      </c>
    </row>
    <row r="43" spans="1:6" ht="25.5" customHeight="1">
      <c r="A43" s="79" t="s">
        <v>360</v>
      </c>
      <c r="B43" s="179">
        <v>290</v>
      </c>
      <c r="C43" s="180" t="s">
        <v>114</v>
      </c>
      <c r="D43" s="38" t="s">
        <v>115</v>
      </c>
      <c r="E43" s="37" t="s">
        <v>113</v>
      </c>
      <c r="F43" s="152">
        <v>9235</v>
      </c>
    </row>
    <row r="44" spans="1:6" ht="25.5" customHeight="1">
      <c r="A44" s="79" t="s">
        <v>361</v>
      </c>
      <c r="B44" s="179">
        <v>300</v>
      </c>
      <c r="C44" s="186" t="s">
        <v>116</v>
      </c>
      <c r="D44" s="38" t="s">
        <v>117</v>
      </c>
      <c r="E44" s="37"/>
      <c r="F44" s="157">
        <f>SUM(F45:F46)</f>
        <v>2277</v>
      </c>
    </row>
    <row r="45" spans="1:6" ht="25.5" customHeight="1">
      <c r="A45" s="79" t="s">
        <v>362</v>
      </c>
      <c r="B45" s="179">
        <v>310</v>
      </c>
      <c r="C45" s="180" t="s">
        <v>62</v>
      </c>
      <c r="D45" s="38" t="s">
        <v>118</v>
      </c>
      <c r="E45" s="44"/>
      <c r="F45" s="152"/>
    </row>
    <row r="46" spans="1:6" ht="25.5" customHeight="1">
      <c r="A46" s="79" t="s">
        <v>363</v>
      </c>
      <c r="B46" s="179">
        <v>320</v>
      </c>
      <c r="C46" s="180" t="s">
        <v>119</v>
      </c>
      <c r="D46" s="38" t="s">
        <v>120</v>
      </c>
      <c r="E46" s="37" t="s">
        <v>113</v>
      </c>
      <c r="F46" s="152">
        <v>2277</v>
      </c>
    </row>
    <row r="47" spans="1:6" ht="25.5" customHeight="1">
      <c r="A47" s="79" t="s">
        <v>364</v>
      </c>
      <c r="B47" s="179">
        <v>330</v>
      </c>
      <c r="C47" s="186" t="s">
        <v>121</v>
      </c>
      <c r="D47" s="38" t="s">
        <v>122</v>
      </c>
      <c r="E47" s="37"/>
      <c r="F47" s="157">
        <f>SUM(F48:F49)</f>
        <v>0</v>
      </c>
    </row>
    <row r="48" spans="1:6" ht="25.5" customHeight="1">
      <c r="A48" s="79" t="s">
        <v>365</v>
      </c>
      <c r="B48" s="179">
        <v>340</v>
      </c>
      <c r="C48" s="180" t="s">
        <v>123</v>
      </c>
      <c r="D48" s="38" t="s">
        <v>124</v>
      </c>
      <c r="E48" s="37"/>
      <c r="F48" s="152"/>
    </row>
    <row r="49" spans="1:6" ht="25.5" customHeight="1">
      <c r="A49" s="79" t="s">
        <v>366</v>
      </c>
      <c r="B49" s="179">
        <v>350</v>
      </c>
      <c r="C49" s="180" t="s">
        <v>125</v>
      </c>
      <c r="D49" s="38" t="s">
        <v>126</v>
      </c>
      <c r="E49" s="37"/>
      <c r="F49" s="152"/>
    </row>
    <row r="50" spans="1:6" ht="25.5" customHeight="1">
      <c r="A50" s="79" t="s">
        <v>367</v>
      </c>
      <c r="B50" s="179">
        <v>360</v>
      </c>
      <c r="C50" s="186" t="s">
        <v>127</v>
      </c>
      <c r="D50" s="38" t="s">
        <v>34</v>
      </c>
      <c r="E50" s="37"/>
      <c r="F50" s="157">
        <v>8822</v>
      </c>
    </row>
    <row r="51" spans="1:6" ht="25.5" customHeight="1">
      <c r="A51" s="79" t="s">
        <v>368</v>
      </c>
      <c r="B51" s="181">
        <v>370</v>
      </c>
      <c r="C51" s="188" t="s">
        <v>128</v>
      </c>
      <c r="D51" s="38" t="s">
        <v>35</v>
      </c>
      <c r="E51" s="37"/>
      <c r="F51" s="157"/>
    </row>
    <row r="52" spans="1:6" ht="25.5" customHeight="1">
      <c r="A52" s="79" t="s">
        <v>369</v>
      </c>
      <c r="B52" s="189">
        <v>380</v>
      </c>
      <c r="C52" s="190" t="s">
        <v>129</v>
      </c>
      <c r="D52" s="45" t="s">
        <v>130</v>
      </c>
      <c r="E52" s="46"/>
      <c r="F52" s="160">
        <f>F15+F19+F24+F28+F31+F35+F38+F39+F40+F41+F44+F47+F50+F51</f>
        <v>333764</v>
      </c>
    </row>
  </sheetData>
  <sheetProtection/>
  <mergeCells count="2">
    <mergeCell ref="B6:E6"/>
    <mergeCell ref="B8:C8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62" r:id="rId3"/>
  <headerFooter>
    <oddHeader>&amp;CBG
Приложение III</oddHeader>
    <oddFooter>&amp;C&amp;P</oddFooter>
  </headerFooter>
  <ignoredErrors>
    <ignoredError sqref="F14 B52 B15:B23 B28 B38:B51 B29:B30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showGridLines="0" zoomScaleSheetLayoutView="100" zoomScalePageLayoutView="0" workbookViewId="0" topLeftCell="A1">
      <selection activeCell="F44" sqref="F44"/>
    </sheetView>
  </sheetViews>
  <sheetFormatPr defaultColWidth="9.140625" defaultRowHeight="12.75"/>
  <cols>
    <col min="1" max="1" width="2.7109375" style="79" customWidth="1"/>
    <col min="2" max="2" width="14.7109375" style="8" customWidth="1"/>
    <col min="3" max="3" width="50.7109375" style="1" customWidth="1"/>
    <col min="4" max="4" width="35.7109375" style="1" customWidth="1"/>
    <col min="5" max="5" width="11.28125" style="27" customWidth="1"/>
    <col min="6" max="6" width="18.7109375" style="1" customWidth="1"/>
    <col min="7" max="7" width="3.57421875" style="1" customWidth="1"/>
    <col min="8" max="16384" width="9.140625" style="1" customWidth="1"/>
  </cols>
  <sheetData>
    <row r="1" spans="1:5" s="83" customFormat="1" ht="12.75">
      <c r="A1" s="79" t="s">
        <v>327</v>
      </c>
      <c r="B1" s="134" t="s">
        <v>68</v>
      </c>
      <c r="C1" s="81"/>
      <c r="D1" s="81"/>
      <c r="E1" s="82"/>
    </row>
    <row r="2" spans="2:6" ht="12.75">
      <c r="B2" s="141" t="s">
        <v>63</v>
      </c>
      <c r="C2" s="135" t="str">
        <f>Index!C2</f>
        <v>TEXI9545</v>
      </c>
      <c r="D2" s="135" t="str">
        <f>Index!D2</f>
        <v>ТЕКСИМ БАНК АД </v>
      </c>
      <c r="E2" s="136"/>
      <c r="F2" s="2"/>
    </row>
    <row r="3" spans="2:6" ht="12.75">
      <c r="B3" s="222" t="s">
        <v>64</v>
      </c>
      <c r="C3" s="223">
        <f>Index!C3</f>
        <v>43646</v>
      </c>
      <c r="D3" s="137"/>
      <c r="E3" s="137"/>
      <c r="F3" s="2"/>
    </row>
    <row r="4" spans="2:6" ht="12.75">
      <c r="B4" s="142" t="s">
        <v>65</v>
      </c>
      <c r="C4" s="168" t="str">
        <f>Index!C4</f>
        <v>индивидуална</v>
      </c>
      <c r="D4" s="137"/>
      <c r="E4" s="137"/>
      <c r="F4" s="2"/>
    </row>
    <row r="5" spans="2:6" ht="12.75">
      <c r="B5" s="138" t="s">
        <v>66</v>
      </c>
      <c r="C5" s="139" t="s">
        <v>67</v>
      </c>
      <c r="D5" s="140" t="s">
        <v>69</v>
      </c>
      <c r="E5" s="140" t="s">
        <v>330</v>
      </c>
      <c r="F5" s="174"/>
    </row>
    <row r="6" spans="2:6" ht="32.25" customHeight="1">
      <c r="B6" s="229" t="s">
        <v>458</v>
      </c>
      <c r="C6" s="230"/>
      <c r="D6" s="25"/>
      <c r="E6" s="24"/>
      <c r="F6" s="2"/>
    </row>
    <row r="7" spans="1:6" s="66" customFormat="1" ht="12.75">
      <c r="A7" s="79">
        <v>6</v>
      </c>
      <c r="B7" s="77"/>
      <c r="E7" s="78"/>
      <c r="F7" s="66" t="s">
        <v>332</v>
      </c>
    </row>
    <row r="8" spans="2:6" ht="12.75">
      <c r="B8" s="232" t="s">
        <v>131</v>
      </c>
      <c r="C8" s="230"/>
      <c r="D8" s="2"/>
      <c r="E8" s="24"/>
      <c r="F8" s="2"/>
    </row>
    <row r="9" spans="2:6" ht="12.75">
      <c r="B9" s="97"/>
      <c r="C9" s="95"/>
      <c r="D9" s="2"/>
      <c r="E9" s="24"/>
      <c r="F9" s="2"/>
    </row>
    <row r="10" spans="2:6" ht="12.75">
      <c r="B10" s="97"/>
      <c r="C10" s="95"/>
      <c r="D10" s="2"/>
      <c r="E10" s="24"/>
      <c r="F10" s="2"/>
    </row>
    <row r="11" spans="2:6" ht="12.75">
      <c r="B11" s="7"/>
      <c r="C11" s="97"/>
      <c r="D11" s="2"/>
      <c r="E11" s="24"/>
      <c r="F11" s="2"/>
    </row>
    <row r="12" spans="2:6" ht="70.5" customHeight="1">
      <c r="B12" s="103"/>
      <c r="C12" s="31"/>
      <c r="D12" s="170" t="s">
        <v>60</v>
      </c>
      <c r="E12" s="143" t="s">
        <v>72</v>
      </c>
      <c r="F12" s="175" t="s">
        <v>73</v>
      </c>
    </row>
    <row r="13" spans="2:6" ht="22.5">
      <c r="B13" s="145"/>
      <c r="C13" s="146"/>
      <c r="D13" s="147"/>
      <c r="E13" s="148"/>
      <c r="F13" s="149" t="s">
        <v>431</v>
      </c>
    </row>
    <row r="14" spans="2:6" ht="12.75" customHeight="1">
      <c r="B14" s="104"/>
      <c r="C14" s="32"/>
      <c r="D14" s="171"/>
      <c r="E14" s="33"/>
      <c r="F14" s="176" t="s">
        <v>74</v>
      </c>
    </row>
    <row r="15" spans="1:6" ht="25.5" customHeight="1">
      <c r="A15" s="79" t="s">
        <v>331</v>
      </c>
      <c r="B15" s="191" t="s">
        <v>74</v>
      </c>
      <c r="C15" s="192" t="s">
        <v>61</v>
      </c>
      <c r="D15" s="36" t="s">
        <v>132</v>
      </c>
      <c r="E15" s="35">
        <v>8</v>
      </c>
      <c r="F15" s="156">
        <f>SUM(F16:F20)</f>
        <v>0</v>
      </c>
    </row>
    <row r="16" spans="1:6" ht="25.5" customHeight="1">
      <c r="A16" s="79" t="s">
        <v>333</v>
      </c>
      <c r="B16" s="179" t="s">
        <v>77</v>
      </c>
      <c r="C16" s="184" t="s">
        <v>87</v>
      </c>
      <c r="D16" s="38" t="s">
        <v>133</v>
      </c>
      <c r="E16" s="37">
        <v>10</v>
      </c>
      <c r="F16" s="152"/>
    </row>
    <row r="17" spans="1:6" ht="25.5" customHeight="1">
      <c r="A17" s="79" t="s">
        <v>334</v>
      </c>
      <c r="B17" s="179" t="s">
        <v>79</v>
      </c>
      <c r="C17" s="184" t="s">
        <v>134</v>
      </c>
      <c r="D17" s="38" t="s">
        <v>135</v>
      </c>
      <c r="E17" s="37">
        <v>8</v>
      </c>
      <c r="F17" s="152"/>
    </row>
    <row r="18" spans="1:6" ht="25.5" customHeight="1">
      <c r="A18" s="79" t="s">
        <v>335</v>
      </c>
      <c r="B18" s="181" t="s">
        <v>81</v>
      </c>
      <c r="C18" s="184" t="s">
        <v>136</v>
      </c>
      <c r="D18" s="38" t="s">
        <v>24</v>
      </c>
      <c r="E18" s="37">
        <v>8</v>
      </c>
      <c r="F18" s="152"/>
    </row>
    <row r="19" spans="1:6" ht="25.5" customHeight="1">
      <c r="A19" s="79" t="s">
        <v>336</v>
      </c>
      <c r="B19" s="179" t="s">
        <v>83</v>
      </c>
      <c r="C19" s="184" t="s">
        <v>137</v>
      </c>
      <c r="D19" s="38" t="s">
        <v>25</v>
      </c>
      <c r="E19" s="37">
        <v>8</v>
      </c>
      <c r="F19" s="152"/>
    </row>
    <row r="20" spans="1:6" ht="25.5" customHeight="1">
      <c r="A20" s="79" t="s">
        <v>337</v>
      </c>
      <c r="B20" s="179" t="s">
        <v>86</v>
      </c>
      <c r="C20" s="184" t="s">
        <v>138</v>
      </c>
      <c r="D20" s="38" t="s">
        <v>26</v>
      </c>
      <c r="E20" s="37">
        <v>8</v>
      </c>
      <c r="F20" s="152"/>
    </row>
    <row r="21" spans="1:6" ht="25.5" customHeight="1">
      <c r="A21" s="79" t="s">
        <v>338</v>
      </c>
      <c r="B21" s="193" t="s">
        <v>88</v>
      </c>
      <c r="C21" s="183" t="s">
        <v>139</v>
      </c>
      <c r="D21" s="38" t="s">
        <v>140</v>
      </c>
      <c r="E21" s="37">
        <v>8</v>
      </c>
      <c r="F21" s="157">
        <f>SUM(F22:F24)</f>
        <v>0</v>
      </c>
    </row>
    <row r="22" spans="1:6" ht="25.5" customHeight="1">
      <c r="A22" s="79" t="s">
        <v>339</v>
      </c>
      <c r="B22" s="193" t="s">
        <v>91</v>
      </c>
      <c r="C22" s="184" t="s">
        <v>136</v>
      </c>
      <c r="D22" s="38" t="s">
        <v>24</v>
      </c>
      <c r="E22" s="37">
        <v>8</v>
      </c>
      <c r="F22" s="152"/>
    </row>
    <row r="23" spans="1:6" ht="25.5" customHeight="1">
      <c r="A23" s="79" t="s">
        <v>340</v>
      </c>
      <c r="B23" s="193" t="s">
        <v>93</v>
      </c>
      <c r="C23" s="184" t="s">
        <v>137</v>
      </c>
      <c r="D23" s="38" t="s">
        <v>25</v>
      </c>
      <c r="E23" s="37">
        <v>8</v>
      </c>
      <c r="F23" s="152"/>
    </row>
    <row r="24" spans="1:6" ht="25.5" customHeight="1">
      <c r="A24" s="79" t="s">
        <v>345</v>
      </c>
      <c r="B24" s="179">
        <v>100</v>
      </c>
      <c r="C24" s="184" t="s">
        <v>138</v>
      </c>
      <c r="D24" s="38" t="s">
        <v>26</v>
      </c>
      <c r="E24" s="37">
        <v>8</v>
      </c>
      <c r="F24" s="152"/>
    </row>
    <row r="25" spans="1:6" ht="25.5" customHeight="1">
      <c r="A25" s="79" t="s">
        <v>370</v>
      </c>
      <c r="B25" s="179">
        <v>110</v>
      </c>
      <c r="C25" s="183" t="s">
        <v>434</v>
      </c>
      <c r="D25" s="38" t="s">
        <v>141</v>
      </c>
      <c r="E25" s="37">
        <v>8</v>
      </c>
      <c r="F25" s="157">
        <f>SUM(F26:F28)</f>
        <v>294228</v>
      </c>
    </row>
    <row r="26" spans="1:6" ht="25.5" customHeight="1">
      <c r="A26" s="79" t="s">
        <v>346</v>
      </c>
      <c r="B26" s="179">
        <v>120</v>
      </c>
      <c r="C26" s="184" t="s">
        <v>136</v>
      </c>
      <c r="D26" s="38" t="s">
        <v>24</v>
      </c>
      <c r="E26" s="37">
        <v>8</v>
      </c>
      <c r="F26" s="152">
        <v>291152</v>
      </c>
    </row>
    <row r="27" spans="1:6" ht="25.5" customHeight="1">
      <c r="A27" s="79" t="s">
        <v>347</v>
      </c>
      <c r="B27" s="179">
        <v>130</v>
      </c>
      <c r="C27" s="184" t="s">
        <v>137</v>
      </c>
      <c r="D27" s="38" t="s">
        <v>25</v>
      </c>
      <c r="E27" s="37">
        <v>8</v>
      </c>
      <c r="F27" s="152"/>
    </row>
    <row r="28" spans="1:6" ht="25.5" customHeight="1">
      <c r="A28" s="79" t="s">
        <v>371</v>
      </c>
      <c r="B28" s="179">
        <v>140</v>
      </c>
      <c r="C28" s="184" t="s">
        <v>138</v>
      </c>
      <c r="D28" s="38" t="s">
        <v>26</v>
      </c>
      <c r="E28" s="37">
        <v>8</v>
      </c>
      <c r="F28" s="152">
        <v>3076</v>
      </c>
    </row>
    <row r="29" spans="1:6" ht="25.5" customHeight="1">
      <c r="A29" s="79" t="s">
        <v>372</v>
      </c>
      <c r="B29" s="179">
        <v>150</v>
      </c>
      <c r="C29" s="183" t="s">
        <v>107</v>
      </c>
      <c r="D29" s="38" t="s">
        <v>27</v>
      </c>
      <c r="E29" s="42">
        <v>11</v>
      </c>
      <c r="F29" s="158"/>
    </row>
    <row r="30" spans="1:6" ht="25.5" customHeight="1">
      <c r="A30" s="79" t="s">
        <v>373</v>
      </c>
      <c r="B30" s="179">
        <v>160</v>
      </c>
      <c r="C30" s="183" t="s">
        <v>108</v>
      </c>
      <c r="D30" s="38" t="s">
        <v>142</v>
      </c>
      <c r="E30" s="42"/>
      <c r="F30" s="158"/>
    </row>
    <row r="31" spans="1:6" ht="25.5" customHeight="1">
      <c r="A31" s="79" t="s">
        <v>374</v>
      </c>
      <c r="B31" s="179">
        <v>170</v>
      </c>
      <c r="C31" s="194" t="s">
        <v>143</v>
      </c>
      <c r="D31" s="38" t="s">
        <v>144</v>
      </c>
      <c r="E31" s="37">
        <v>43</v>
      </c>
      <c r="F31" s="157">
        <f>SUM(F32:F37)</f>
        <v>241</v>
      </c>
    </row>
    <row r="32" spans="1:6" ht="25.5" customHeight="1">
      <c r="A32" s="79" t="s">
        <v>375</v>
      </c>
      <c r="B32" s="179">
        <v>180</v>
      </c>
      <c r="C32" s="180" t="s">
        <v>145</v>
      </c>
      <c r="D32" s="38" t="s">
        <v>28</v>
      </c>
      <c r="E32" s="37">
        <v>43</v>
      </c>
      <c r="F32" s="152"/>
    </row>
    <row r="33" spans="1:6" ht="25.5" customHeight="1">
      <c r="A33" s="79" t="s">
        <v>376</v>
      </c>
      <c r="B33" s="179">
        <v>190</v>
      </c>
      <c r="C33" s="180" t="s">
        <v>146</v>
      </c>
      <c r="D33" s="38" t="s">
        <v>29</v>
      </c>
      <c r="E33" s="37">
        <v>43</v>
      </c>
      <c r="F33" s="152"/>
    </row>
    <row r="34" spans="1:6" ht="25.5" customHeight="1">
      <c r="A34" s="79" t="s">
        <v>377</v>
      </c>
      <c r="B34" s="179">
        <v>200</v>
      </c>
      <c r="C34" s="180" t="s">
        <v>147</v>
      </c>
      <c r="D34" s="38" t="s">
        <v>148</v>
      </c>
      <c r="E34" s="37">
        <v>43</v>
      </c>
      <c r="F34" s="152"/>
    </row>
    <row r="35" spans="1:6" ht="25.5" customHeight="1">
      <c r="A35" s="79" t="s">
        <v>378</v>
      </c>
      <c r="B35" s="179">
        <v>210</v>
      </c>
      <c r="C35" s="180" t="s">
        <v>149</v>
      </c>
      <c r="D35" s="38" t="s">
        <v>150</v>
      </c>
      <c r="E35" s="37">
        <v>43</v>
      </c>
      <c r="F35" s="152">
        <v>165</v>
      </c>
    </row>
    <row r="36" spans="1:6" ht="25.5" customHeight="1">
      <c r="A36" s="79" t="s">
        <v>379</v>
      </c>
      <c r="B36" s="179">
        <v>220</v>
      </c>
      <c r="C36" s="180" t="s">
        <v>151</v>
      </c>
      <c r="D36" s="38" t="s">
        <v>30</v>
      </c>
      <c r="E36" s="37" t="s">
        <v>152</v>
      </c>
      <c r="F36" s="152">
        <v>76</v>
      </c>
    </row>
    <row r="37" spans="1:6" ht="25.5" customHeight="1">
      <c r="A37" s="79" t="s">
        <v>380</v>
      </c>
      <c r="B37" s="179">
        <v>230</v>
      </c>
      <c r="C37" s="180" t="s">
        <v>153</v>
      </c>
      <c r="D37" s="38" t="s">
        <v>154</v>
      </c>
      <c r="E37" s="37">
        <v>43</v>
      </c>
      <c r="F37" s="152"/>
    </row>
    <row r="38" spans="1:6" ht="25.5" customHeight="1">
      <c r="A38" s="79" t="s">
        <v>355</v>
      </c>
      <c r="B38" s="179">
        <v>240</v>
      </c>
      <c r="C38" s="194" t="s">
        <v>155</v>
      </c>
      <c r="D38" s="38" t="s">
        <v>122</v>
      </c>
      <c r="E38" s="37"/>
      <c r="F38" s="157">
        <f>SUM(F39:F40)</f>
        <v>175</v>
      </c>
    </row>
    <row r="39" spans="1:6" ht="25.5" customHeight="1">
      <c r="A39" s="79" t="s">
        <v>356</v>
      </c>
      <c r="B39" s="179">
        <v>250</v>
      </c>
      <c r="C39" s="195" t="s">
        <v>156</v>
      </c>
      <c r="D39" s="38" t="s">
        <v>124</v>
      </c>
      <c r="E39" s="37"/>
      <c r="F39" s="152">
        <v>57</v>
      </c>
    </row>
    <row r="40" spans="1:6" ht="25.5" customHeight="1">
      <c r="A40" s="79" t="s">
        <v>357</v>
      </c>
      <c r="B40" s="179">
        <v>260</v>
      </c>
      <c r="C40" s="196" t="s">
        <v>157</v>
      </c>
      <c r="D40" s="38" t="s">
        <v>158</v>
      </c>
      <c r="E40" s="37"/>
      <c r="F40" s="152">
        <v>118</v>
      </c>
    </row>
    <row r="41" spans="1:6" ht="25.5" customHeight="1">
      <c r="A41" s="79" t="s">
        <v>358</v>
      </c>
      <c r="B41" s="179">
        <v>270</v>
      </c>
      <c r="C41" s="183" t="s">
        <v>435</v>
      </c>
      <c r="D41" s="38" t="s">
        <v>31</v>
      </c>
      <c r="E41" s="37"/>
      <c r="F41" s="157"/>
    </row>
    <row r="42" spans="1:6" ht="25.5" customHeight="1">
      <c r="A42" s="79" t="s">
        <v>359</v>
      </c>
      <c r="B42" s="179">
        <v>280</v>
      </c>
      <c r="C42" s="188" t="s">
        <v>159</v>
      </c>
      <c r="D42" s="38" t="s">
        <v>32</v>
      </c>
      <c r="E42" s="41"/>
      <c r="F42" s="159">
        <v>1831</v>
      </c>
    </row>
    <row r="43" spans="1:6" ht="25.5" customHeight="1">
      <c r="A43" s="79" t="s">
        <v>360</v>
      </c>
      <c r="B43" s="181">
        <v>290</v>
      </c>
      <c r="C43" s="197" t="s">
        <v>160</v>
      </c>
      <c r="D43" s="55" t="s">
        <v>33</v>
      </c>
      <c r="E43" s="41"/>
      <c r="F43" s="159"/>
    </row>
    <row r="44" spans="1:6" ht="25.5" customHeight="1">
      <c r="A44" s="79" t="s">
        <v>361</v>
      </c>
      <c r="B44" s="189">
        <v>300</v>
      </c>
      <c r="C44" s="198" t="s">
        <v>161</v>
      </c>
      <c r="D44" s="45" t="s">
        <v>162</v>
      </c>
      <c r="E44" s="46"/>
      <c r="F44" s="160">
        <f>F15+F21+F25+F29+F30+F31+F38+F41+F42+F43</f>
        <v>296475</v>
      </c>
    </row>
    <row r="45" spans="2:6" ht="12.75">
      <c r="B45" s="26"/>
      <c r="C45" s="2"/>
      <c r="D45" s="2"/>
      <c r="E45" s="24"/>
      <c r="F45" s="2"/>
    </row>
  </sheetData>
  <sheetProtection/>
  <mergeCells count="2">
    <mergeCell ref="B8:C8"/>
    <mergeCell ref="B6:C6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72" r:id="rId3"/>
  <headerFooter>
    <oddHeader>&amp;CBG
Приложение III</oddHeader>
    <oddFooter>&amp;C&amp;P</oddFooter>
  </headerFooter>
  <ignoredErrors>
    <ignoredError sqref="F14 B15:B20 B32:B35 B44 B38:B43 B21:B28 B29:B31" numberStoredAsText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showGridLines="0" zoomScaleSheetLayoutView="100" zoomScalePageLayoutView="0" workbookViewId="0" topLeftCell="A1">
      <selection activeCell="F54" sqref="F54"/>
    </sheetView>
  </sheetViews>
  <sheetFormatPr defaultColWidth="9.140625" defaultRowHeight="12.75"/>
  <cols>
    <col min="1" max="1" width="2.7109375" style="79" customWidth="1"/>
    <col min="2" max="2" width="14.28125" style="8" customWidth="1"/>
    <col min="3" max="3" width="50.7109375" style="23" customWidth="1"/>
    <col min="4" max="4" width="35.7109375" style="1" customWidth="1"/>
    <col min="5" max="5" width="11.421875" style="1" customWidth="1"/>
    <col min="6" max="6" width="18.7109375" style="1" customWidth="1"/>
    <col min="7" max="7" width="4.00390625" style="1" customWidth="1"/>
    <col min="8" max="16384" width="9.140625" style="1" customWidth="1"/>
  </cols>
  <sheetData>
    <row r="1" spans="1:4" s="83" customFormat="1" ht="12.75">
      <c r="A1" s="79" t="s">
        <v>328</v>
      </c>
      <c r="B1" s="80" t="s">
        <v>68</v>
      </c>
      <c r="C1" s="81"/>
      <c r="D1" s="81"/>
    </row>
    <row r="2" spans="2:6" ht="12.75">
      <c r="B2" s="141" t="s">
        <v>63</v>
      </c>
      <c r="C2" s="135" t="str">
        <f>Index!C2</f>
        <v>TEXI9545</v>
      </c>
      <c r="D2" s="135" t="str">
        <f>Index!D2</f>
        <v>ТЕКСИМ БАНК АД </v>
      </c>
      <c r="E2" s="136"/>
      <c r="F2" s="2"/>
    </row>
    <row r="3" spans="2:6" ht="12.75">
      <c r="B3" s="222" t="s">
        <v>64</v>
      </c>
      <c r="C3" s="223">
        <f>Index!C3</f>
        <v>43646</v>
      </c>
      <c r="D3" s="137"/>
      <c r="E3" s="137"/>
      <c r="F3" s="2"/>
    </row>
    <row r="4" spans="2:6" ht="12.75">
      <c r="B4" s="142" t="s">
        <v>65</v>
      </c>
      <c r="C4" s="168" t="str">
        <f>Index!C4</f>
        <v>индивидуална</v>
      </c>
      <c r="D4" s="137"/>
      <c r="E4" s="137"/>
      <c r="F4" s="2"/>
    </row>
    <row r="5" spans="2:6" ht="12.75">
      <c r="B5" s="138" t="s">
        <v>66</v>
      </c>
      <c r="C5" s="139" t="s">
        <v>67</v>
      </c>
      <c r="D5" s="140" t="s">
        <v>69</v>
      </c>
      <c r="E5" s="140" t="s">
        <v>330</v>
      </c>
      <c r="F5" s="174"/>
    </row>
    <row r="6" spans="2:6" ht="32.25" customHeight="1">
      <c r="B6" s="233" t="s">
        <v>458</v>
      </c>
      <c r="C6" s="234"/>
      <c r="D6" s="2"/>
      <c r="E6" s="2"/>
      <c r="F6" s="2"/>
    </row>
    <row r="7" spans="1:6" s="66" customFormat="1" ht="12.75">
      <c r="A7" s="79">
        <v>6</v>
      </c>
      <c r="B7" s="74"/>
      <c r="C7" s="75"/>
      <c r="D7" s="76"/>
      <c r="E7" s="76"/>
      <c r="F7" s="66" t="s">
        <v>332</v>
      </c>
    </row>
    <row r="8" spans="2:6" ht="12.75">
      <c r="B8" s="235" t="s">
        <v>163</v>
      </c>
      <c r="C8" s="236"/>
      <c r="D8" s="3"/>
      <c r="E8" s="3"/>
      <c r="F8" s="2"/>
    </row>
    <row r="9" spans="2:6" ht="12.75">
      <c r="B9" s="99"/>
      <c r="C9" s="100"/>
      <c r="D9" s="3"/>
      <c r="E9" s="3"/>
      <c r="F9" s="2"/>
    </row>
    <row r="10" spans="2:6" ht="12.75">
      <c r="B10" s="99"/>
      <c r="C10" s="100"/>
      <c r="D10" s="3"/>
      <c r="E10" s="3"/>
      <c r="F10" s="2"/>
    </row>
    <row r="11" spans="2:6" ht="12.75">
      <c r="B11" s="7"/>
      <c r="C11" s="62"/>
      <c r="D11" s="21"/>
      <c r="E11" s="3"/>
      <c r="F11" s="4"/>
    </row>
    <row r="12" spans="2:6" ht="55.5" customHeight="1">
      <c r="B12" s="103"/>
      <c r="C12" s="31"/>
      <c r="D12" s="170" t="s">
        <v>60</v>
      </c>
      <c r="E12" s="143" t="s">
        <v>72</v>
      </c>
      <c r="F12" s="175" t="s">
        <v>73</v>
      </c>
    </row>
    <row r="13" spans="2:6" ht="17.25" customHeight="1">
      <c r="B13" s="145"/>
      <c r="C13" s="146"/>
      <c r="D13" s="147"/>
      <c r="E13" s="148"/>
      <c r="F13" s="149" t="s">
        <v>74</v>
      </c>
    </row>
    <row r="14" spans="1:6" ht="25.5" customHeight="1">
      <c r="A14" s="79" t="s">
        <v>331</v>
      </c>
      <c r="B14" s="177" t="s">
        <v>74</v>
      </c>
      <c r="C14" s="199" t="s">
        <v>164</v>
      </c>
      <c r="D14" s="63" t="s">
        <v>165</v>
      </c>
      <c r="E14" s="64">
        <v>46</v>
      </c>
      <c r="F14" s="156">
        <f>SUM(F15:F16)</f>
        <v>27995</v>
      </c>
    </row>
    <row r="15" spans="1:6" ht="25.5" customHeight="1">
      <c r="A15" s="79" t="s">
        <v>333</v>
      </c>
      <c r="B15" s="179" t="s">
        <v>77</v>
      </c>
      <c r="C15" s="180" t="s">
        <v>166</v>
      </c>
      <c r="D15" s="38" t="s">
        <v>167</v>
      </c>
      <c r="E15" s="35"/>
      <c r="F15" s="151">
        <v>27995</v>
      </c>
    </row>
    <row r="16" spans="1:6" ht="25.5" customHeight="1">
      <c r="A16" s="79" t="s">
        <v>334</v>
      </c>
      <c r="B16" s="179" t="s">
        <v>79</v>
      </c>
      <c r="C16" s="180" t="s">
        <v>168</v>
      </c>
      <c r="D16" s="38" t="s">
        <v>8</v>
      </c>
      <c r="E16" s="37"/>
      <c r="F16" s="152"/>
    </row>
    <row r="17" spans="1:6" ht="25.5" customHeight="1">
      <c r="A17" s="79" t="s">
        <v>335</v>
      </c>
      <c r="B17" s="181" t="s">
        <v>81</v>
      </c>
      <c r="C17" s="194" t="s">
        <v>169</v>
      </c>
      <c r="D17" s="38" t="s">
        <v>170</v>
      </c>
      <c r="E17" s="37">
        <v>46</v>
      </c>
      <c r="F17" s="157"/>
    </row>
    <row r="18" spans="1:6" ht="25.5" customHeight="1">
      <c r="A18" s="79" t="s">
        <v>336</v>
      </c>
      <c r="B18" s="179" t="s">
        <v>83</v>
      </c>
      <c r="C18" s="194" t="s">
        <v>459</v>
      </c>
      <c r="D18" s="38" t="s">
        <v>9</v>
      </c>
      <c r="E18" s="42">
        <v>46</v>
      </c>
      <c r="F18" s="157">
        <f>SUM(F19:F20)</f>
        <v>0</v>
      </c>
    </row>
    <row r="19" spans="1:6" ht="25.5" customHeight="1">
      <c r="A19" s="79" t="s">
        <v>337</v>
      </c>
      <c r="B19" s="193" t="s">
        <v>86</v>
      </c>
      <c r="C19" s="184" t="s">
        <v>171</v>
      </c>
      <c r="D19" s="38" t="s">
        <v>10</v>
      </c>
      <c r="E19" s="42"/>
      <c r="F19" s="152"/>
    </row>
    <row r="20" spans="1:6" ht="25.5" customHeight="1">
      <c r="A20" s="79" t="s">
        <v>338</v>
      </c>
      <c r="B20" s="193" t="s">
        <v>88</v>
      </c>
      <c r="C20" s="184" t="s">
        <v>172</v>
      </c>
      <c r="D20" s="38" t="s">
        <v>11</v>
      </c>
      <c r="E20" s="42"/>
      <c r="F20" s="154"/>
    </row>
    <row r="21" spans="1:6" ht="25.5" customHeight="1">
      <c r="A21" s="79" t="s">
        <v>339</v>
      </c>
      <c r="B21" s="179" t="s">
        <v>91</v>
      </c>
      <c r="C21" s="183" t="s">
        <v>173</v>
      </c>
      <c r="D21" s="38" t="s">
        <v>12</v>
      </c>
      <c r="E21" s="42"/>
      <c r="F21" s="157"/>
    </row>
    <row r="22" spans="1:6" ht="25.5" customHeight="1">
      <c r="A22" s="79" t="s">
        <v>340</v>
      </c>
      <c r="B22" s="179" t="s">
        <v>93</v>
      </c>
      <c r="C22" s="194" t="s">
        <v>174</v>
      </c>
      <c r="D22" s="38" t="s">
        <v>175</v>
      </c>
      <c r="E22" s="37">
        <v>46</v>
      </c>
      <c r="F22" s="157">
        <f>F23+F34</f>
        <v>6883</v>
      </c>
    </row>
    <row r="23" spans="1:6" ht="25.5" customHeight="1">
      <c r="A23" s="79" t="s">
        <v>381</v>
      </c>
      <c r="B23" s="193" t="s">
        <v>176</v>
      </c>
      <c r="C23" s="225" t="s">
        <v>177</v>
      </c>
      <c r="D23" s="38" t="s">
        <v>178</v>
      </c>
      <c r="E23" s="37"/>
      <c r="F23" s="158">
        <f>SUM(F24:F33)</f>
        <v>6226</v>
      </c>
    </row>
    <row r="24" spans="1:6" ht="25.5" customHeight="1">
      <c r="A24" s="79" t="s">
        <v>345</v>
      </c>
      <c r="B24" s="179" t="s">
        <v>100</v>
      </c>
      <c r="C24" s="200" t="s">
        <v>110</v>
      </c>
      <c r="D24" s="38" t="s">
        <v>179</v>
      </c>
      <c r="E24" s="37"/>
      <c r="F24" s="224">
        <v>5528</v>
      </c>
    </row>
    <row r="25" spans="1:6" ht="25.5" customHeight="1">
      <c r="A25" s="79" t="s">
        <v>370</v>
      </c>
      <c r="B25" s="179" t="s">
        <v>180</v>
      </c>
      <c r="C25" s="200" t="s">
        <v>116</v>
      </c>
      <c r="D25" s="38" t="s">
        <v>181</v>
      </c>
      <c r="E25" s="37"/>
      <c r="F25" s="224"/>
    </row>
    <row r="26" spans="1:6" ht="25.5" customHeight="1">
      <c r="A26" s="79" t="s">
        <v>346</v>
      </c>
      <c r="B26" s="179" t="s">
        <v>103</v>
      </c>
      <c r="C26" s="200" t="s">
        <v>182</v>
      </c>
      <c r="D26" s="49" t="s">
        <v>183</v>
      </c>
      <c r="E26" s="42"/>
      <c r="F26" s="167"/>
    </row>
    <row r="27" spans="1:6" ht="25.5" customHeight="1">
      <c r="A27" s="79" t="s">
        <v>382</v>
      </c>
      <c r="B27" s="179">
        <v>122</v>
      </c>
      <c r="C27" s="201" t="s">
        <v>128</v>
      </c>
      <c r="D27" s="38" t="s">
        <v>184</v>
      </c>
      <c r="E27" s="37"/>
      <c r="F27" s="224"/>
    </row>
    <row r="28" spans="1:6" ht="25.5" customHeight="1">
      <c r="A28" s="79" t="s">
        <v>383</v>
      </c>
      <c r="B28" s="179">
        <v>124</v>
      </c>
      <c r="C28" s="201" t="s">
        <v>460</v>
      </c>
      <c r="D28" s="49" t="s">
        <v>436</v>
      </c>
      <c r="E28" s="37"/>
      <c r="F28" s="224"/>
    </row>
    <row r="29" spans="1:6" ht="25.5" customHeight="1">
      <c r="A29" s="79" t="s">
        <v>363</v>
      </c>
      <c r="B29" s="179">
        <v>320</v>
      </c>
      <c r="C29" s="201" t="s">
        <v>185</v>
      </c>
      <c r="D29" s="38" t="s">
        <v>13</v>
      </c>
      <c r="E29" s="65"/>
      <c r="F29" s="224">
        <v>698</v>
      </c>
    </row>
    <row r="30" spans="1:6" ht="25.5" customHeight="1">
      <c r="A30" s="79" t="s">
        <v>364</v>
      </c>
      <c r="B30" s="179">
        <v>330</v>
      </c>
      <c r="C30" s="201" t="s">
        <v>186</v>
      </c>
      <c r="D30" s="38" t="s">
        <v>14</v>
      </c>
      <c r="E30" s="65"/>
      <c r="F30" s="152"/>
    </row>
    <row r="31" spans="1:6" ht="25.5" customHeight="1">
      <c r="A31" s="79" t="s">
        <v>365</v>
      </c>
      <c r="B31" s="202">
        <v>340</v>
      </c>
      <c r="C31" s="203" t="s">
        <v>58</v>
      </c>
      <c r="D31" s="38" t="s">
        <v>15</v>
      </c>
      <c r="E31" s="65"/>
      <c r="F31" s="152"/>
    </row>
    <row r="32" spans="1:6" ht="25.5" customHeight="1">
      <c r="A32" s="79" t="s">
        <v>366</v>
      </c>
      <c r="B32" s="202">
        <v>350</v>
      </c>
      <c r="C32" s="203" t="s">
        <v>59</v>
      </c>
      <c r="D32" s="38" t="s">
        <v>461</v>
      </c>
      <c r="E32" s="65"/>
      <c r="F32" s="152"/>
    </row>
    <row r="33" spans="1:6" ht="25.5" customHeight="1">
      <c r="A33" s="79" t="s">
        <v>367</v>
      </c>
      <c r="B33" s="179">
        <v>360</v>
      </c>
      <c r="C33" s="201" t="s">
        <v>187</v>
      </c>
      <c r="D33" s="38" t="s">
        <v>462</v>
      </c>
      <c r="E33" s="65"/>
      <c r="F33" s="152"/>
    </row>
    <row r="34" spans="1:6" ht="25.5" customHeight="1">
      <c r="A34" s="79" t="s">
        <v>384</v>
      </c>
      <c r="B34" s="179">
        <v>128</v>
      </c>
      <c r="C34" s="225" t="s">
        <v>188</v>
      </c>
      <c r="D34" s="49" t="s">
        <v>437</v>
      </c>
      <c r="E34" s="37"/>
      <c r="F34" s="158">
        <f>SUM(F35:F41)</f>
        <v>657</v>
      </c>
    </row>
    <row r="35" spans="1:6" ht="25.5" customHeight="1">
      <c r="A35" s="79" t="s">
        <v>347</v>
      </c>
      <c r="B35" s="179" t="s">
        <v>104</v>
      </c>
      <c r="C35" s="201" t="s">
        <v>189</v>
      </c>
      <c r="D35" s="38" t="s">
        <v>16</v>
      </c>
      <c r="E35" s="37"/>
      <c r="F35" s="152"/>
    </row>
    <row r="36" spans="1:6" ht="25.5" customHeight="1">
      <c r="A36" s="79" t="s">
        <v>371</v>
      </c>
      <c r="B36" s="179" t="s">
        <v>190</v>
      </c>
      <c r="C36" s="201" t="s">
        <v>191</v>
      </c>
      <c r="D36" s="38" t="s">
        <v>192</v>
      </c>
      <c r="E36" s="37"/>
      <c r="F36" s="152"/>
    </row>
    <row r="37" spans="1:6" ht="25.5" customHeight="1">
      <c r="A37" s="79" t="s">
        <v>372</v>
      </c>
      <c r="B37" s="179" t="s">
        <v>193</v>
      </c>
      <c r="C37" s="201" t="s">
        <v>194</v>
      </c>
      <c r="D37" s="38" t="s">
        <v>17</v>
      </c>
      <c r="E37" s="37"/>
      <c r="F37" s="152"/>
    </row>
    <row r="38" spans="1:6" ht="25.5" customHeight="1">
      <c r="A38" s="79" t="s">
        <v>385</v>
      </c>
      <c r="B38" s="179">
        <v>155</v>
      </c>
      <c r="C38" s="201" t="s">
        <v>195</v>
      </c>
      <c r="D38" s="38" t="s">
        <v>18</v>
      </c>
      <c r="E38" s="37"/>
      <c r="F38" s="224">
        <v>657</v>
      </c>
    </row>
    <row r="39" spans="1:6" ht="25.5" customHeight="1">
      <c r="A39" s="79" t="s">
        <v>386</v>
      </c>
      <c r="B39" s="179">
        <v>165</v>
      </c>
      <c r="C39" s="201" t="s">
        <v>196</v>
      </c>
      <c r="D39" s="49" t="s">
        <v>19</v>
      </c>
      <c r="E39" s="65"/>
      <c r="F39" s="152"/>
    </row>
    <row r="40" spans="1:6" ht="25.5" customHeight="1">
      <c r="A40" s="79" t="s">
        <v>374</v>
      </c>
      <c r="B40" s="179" t="s">
        <v>197</v>
      </c>
      <c r="C40" s="201" t="s">
        <v>128</v>
      </c>
      <c r="D40" s="38" t="s">
        <v>184</v>
      </c>
      <c r="E40" s="37"/>
      <c r="F40" s="152">
        <v>0</v>
      </c>
    </row>
    <row r="41" spans="1:6" ht="25.5" customHeight="1">
      <c r="A41" s="79" t="s">
        <v>375</v>
      </c>
      <c r="B41" s="179" t="s">
        <v>198</v>
      </c>
      <c r="C41" s="201" t="s">
        <v>3</v>
      </c>
      <c r="D41" s="49" t="s">
        <v>436</v>
      </c>
      <c r="E41" s="37"/>
      <c r="F41" s="152">
        <v>0</v>
      </c>
    </row>
    <row r="42" spans="1:6" ht="25.5" customHeight="1">
      <c r="A42" s="79" t="s">
        <v>376</v>
      </c>
      <c r="B42" s="179">
        <v>190</v>
      </c>
      <c r="C42" s="186" t="s">
        <v>199</v>
      </c>
      <c r="D42" s="38" t="s">
        <v>200</v>
      </c>
      <c r="E42" s="51"/>
      <c r="F42" s="156">
        <v>159</v>
      </c>
    </row>
    <row r="43" spans="1:6" ht="25.5" customHeight="1">
      <c r="A43" s="79" t="s">
        <v>377</v>
      </c>
      <c r="B43" s="179">
        <v>200</v>
      </c>
      <c r="C43" s="186" t="s">
        <v>201</v>
      </c>
      <c r="D43" s="36" t="s">
        <v>20</v>
      </c>
      <c r="E43" s="51"/>
      <c r="F43" s="158"/>
    </row>
    <row r="44" spans="1:6" ht="25.5" customHeight="1">
      <c r="A44" s="79" t="s">
        <v>378</v>
      </c>
      <c r="B44" s="179">
        <v>210</v>
      </c>
      <c r="C44" s="194" t="s">
        <v>202</v>
      </c>
      <c r="D44" s="38" t="s">
        <v>203</v>
      </c>
      <c r="E44" s="37"/>
      <c r="F44" s="157">
        <f>SUM(F45:F46)</f>
        <v>2123</v>
      </c>
    </row>
    <row r="45" spans="1:6" ht="25.5" customHeight="1">
      <c r="A45" s="79" t="s">
        <v>379</v>
      </c>
      <c r="B45" s="179">
        <v>220</v>
      </c>
      <c r="C45" s="180" t="s">
        <v>204</v>
      </c>
      <c r="D45" s="38" t="s">
        <v>21</v>
      </c>
      <c r="E45" s="37"/>
      <c r="F45" s="152"/>
    </row>
    <row r="46" spans="1:6" ht="25.5" customHeight="1">
      <c r="A46" s="79" t="s">
        <v>380</v>
      </c>
      <c r="B46" s="179">
        <v>230</v>
      </c>
      <c r="C46" s="180" t="s">
        <v>205</v>
      </c>
      <c r="D46" s="38" t="s">
        <v>22</v>
      </c>
      <c r="E46" s="37"/>
      <c r="F46" s="152">
        <v>2123</v>
      </c>
    </row>
    <row r="47" spans="1:6" ht="25.5" customHeight="1">
      <c r="A47" s="79" t="s">
        <v>355</v>
      </c>
      <c r="B47" s="179">
        <v>240</v>
      </c>
      <c r="C47" s="194" t="s">
        <v>206</v>
      </c>
      <c r="D47" s="38" t="s">
        <v>23</v>
      </c>
      <c r="E47" s="42">
        <v>46</v>
      </c>
      <c r="F47" s="157">
        <v>0</v>
      </c>
    </row>
    <row r="48" spans="1:6" ht="25.5" customHeight="1">
      <c r="A48" s="79" t="s">
        <v>356</v>
      </c>
      <c r="B48" s="179">
        <v>250</v>
      </c>
      <c r="C48" s="194" t="s">
        <v>207</v>
      </c>
      <c r="D48" s="38" t="s">
        <v>208</v>
      </c>
      <c r="E48" s="37">
        <v>2</v>
      </c>
      <c r="F48" s="157">
        <v>129</v>
      </c>
    </row>
    <row r="49" spans="1:6" ht="25.5" customHeight="1">
      <c r="A49" s="79" t="s">
        <v>357</v>
      </c>
      <c r="B49" s="179">
        <v>260</v>
      </c>
      <c r="C49" s="194" t="s">
        <v>209</v>
      </c>
      <c r="D49" s="38" t="s">
        <v>210</v>
      </c>
      <c r="E49" s="37"/>
      <c r="F49" s="157"/>
    </row>
    <row r="50" spans="1:6" ht="25.5" customHeight="1">
      <c r="A50" s="79" t="s">
        <v>358</v>
      </c>
      <c r="B50" s="179">
        <v>270</v>
      </c>
      <c r="C50" s="194" t="s">
        <v>211</v>
      </c>
      <c r="D50" s="38" t="s">
        <v>212</v>
      </c>
      <c r="E50" s="37"/>
      <c r="F50" s="157">
        <f>SUM(F51:F52)</f>
        <v>0</v>
      </c>
    </row>
    <row r="51" spans="1:6" ht="25.5" customHeight="1">
      <c r="A51" s="79" t="s">
        <v>359</v>
      </c>
      <c r="B51" s="179">
        <v>280</v>
      </c>
      <c r="C51" s="195" t="s">
        <v>174</v>
      </c>
      <c r="D51" s="38" t="s">
        <v>175</v>
      </c>
      <c r="E51" s="37">
        <v>46</v>
      </c>
      <c r="F51" s="152"/>
    </row>
    <row r="52" spans="1:6" ht="25.5" customHeight="1">
      <c r="A52" s="79" t="s">
        <v>360</v>
      </c>
      <c r="B52" s="179">
        <v>290</v>
      </c>
      <c r="C52" s="204" t="s">
        <v>213</v>
      </c>
      <c r="D52" s="50"/>
      <c r="E52" s="54">
        <v>46</v>
      </c>
      <c r="F52" s="161"/>
    </row>
    <row r="53" spans="1:6" ht="25.5" customHeight="1">
      <c r="A53" s="79" t="s">
        <v>361</v>
      </c>
      <c r="B53" s="189">
        <v>300</v>
      </c>
      <c r="C53" s="205" t="s">
        <v>214</v>
      </c>
      <c r="D53" s="45" t="s">
        <v>215</v>
      </c>
      <c r="E53" s="46">
        <v>46</v>
      </c>
      <c r="F53" s="160">
        <f>F14+F17+F18+F21+F22+F42+F43+F44+F47+F48+F49+F50</f>
        <v>37289</v>
      </c>
    </row>
    <row r="54" spans="1:6" ht="25.5" customHeight="1">
      <c r="A54" s="79" t="s">
        <v>362</v>
      </c>
      <c r="B54" s="189">
        <v>310</v>
      </c>
      <c r="C54" s="190" t="s">
        <v>216</v>
      </c>
      <c r="D54" s="45" t="s">
        <v>217</v>
      </c>
      <c r="E54" s="46"/>
      <c r="F54" s="160">
        <f>'F_01.02'!F44+F53</f>
        <v>333764</v>
      </c>
    </row>
    <row r="55" spans="2:6" ht="12.75">
      <c r="B55" s="22"/>
      <c r="C55" s="100"/>
      <c r="D55" s="2"/>
      <c r="E55" s="2"/>
      <c r="F55" s="2"/>
    </row>
  </sheetData>
  <sheetProtection/>
  <mergeCells count="2">
    <mergeCell ref="B6:C6"/>
    <mergeCell ref="B8:C8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58" r:id="rId3"/>
  <headerFooter>
    <oddHeader>&amp;CBG
Приложение III</oddHeader>
    <oddFooter>&amp;C&amp;P</oddFooter>
  </headerFooter>
  <ignoredErrors>
    <ignoredError sqref="F13 B36 B14:B28 B34 B40:B43 B44 B47 B45:B46" numberStoredAsText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7"/>
  <sheetViews>
    <sheetView showGridLines="0" tabSelected="1" zoomScaleSheetLayoutView="100" zoomScalePageLayoutView="0" workbookViewId="0" topLeftCell="A1">
      <selection activeCell="F86" sqref="F86"/>
    </sheetView>
  </sheetViews>
  <sheetFormatPr defaultColWidth="9.140625" defaultRowHeight="12.75"/>
  <cols>
    <col min="1" max="1" width="2.7109375" style="79" customWidth="1"/>
    <col min="2" max="2" width="14.28125" style="8" customWidth="1"/>
    <col min="3" max="3" width="50.7109375" style="11" customWidth="1"/>
    <col min="4" max="4" width="41.8515625" style="20" customWidth="1"/>
    <col min="5" max="5" width="11.421875" style="8" customWidth="1"/>
    <col min="6" max="6" width="19.7109375" style="20" customWidth="1"/>
    <col min="7" max="7" width="1.8515625" style="11" customWidth="1"/>
    <col min="8" max="16384" width="9.140625" style="11" customWidth="1"/>
  </cols>
  <sheetData>
    <row r="1" spans="1:6" s="69" customFormat="1" ht="12.75">
      <c r="A1" s="79" t="s">
        <v>329</v>
      </c>
      <c r="B1" s="80" t="s">
        <v>68</v>
      </c>
      <c r="C1" s="81"/>
      <c r="D1" s="81"/>
      <c r="E1" s="84"/>
      <c r="F1" s="85"/>
    </row>
    <row r="2" spans="2:7" ht="12.75">
      <c r="B2" s="141" t="s">
        <v>63</v>
      </c>
      <c r="C2" s="135" t="str">
        <f>Index!C2</f>
        <v>TEXI9545</v>
      </c>
      <c r="D2" s="135" t="str">
        <f>Index!D2</f>
        <v>ТЕКСИМ БАНК АД </v>
      </c>
      <c r="E2" s="136"/>
      <c r="F2" s="12"/>
      <c r="G2" s="101"/>
    </row>
    <row r="3" spans="2:7" ht="12.75">
      <c r="B3" s="222" t="s">
        <v>64</v>
      </c>
      <c r="C3" s="223">
        <f>Index!C3</f>
        <v>43646</v>
      </c>
      <c r="D3" s="137"/>
      <c r="E3" s="137"/>
      <c r="F3" s="12"/>
      <c r="G3" s="101"/>
    </row>
    <row r="4" spans="2:7" ht="12.75">
      <c r="B4" s="142" t="s">
        <v>65</v>
      </c>
      <c r="C4" s="168" t="str">
        <f>Index!C4</f>
        <v>индивидуална</v>
      </c>
      <c r="D4" s="137"/>
      <c r="E4" s="137"/>
      <c r="F4" s="12"/>
      <c r="G4" s="101"/>
    </row>
    <row r="5" spans="2:7" ht="12.75">
      <c r="B5" s="138" t="s">
        <v>66</v>
      </c>
      <c r="C5" s="139" t="s">
        <v>67</v>
      </c>
      <c r="D5" s="140" t="s">
        <v>69</v>
      </c>
      <c r="E5" s="140" t="s">
        <v>330</v>
      </c>
      <c r="F5" s="173"/>
      <c r="G5" s="101"/>
    </row>
    <row r="6" spans="2:7" ht="32.25" customHeight="1">
      <c r="B6" s="233" t="s">
        <v>438</v>
      </c>
      <c r="C6" s="237"/>
      <c r="D6" s="13"/>
      <c r="E6" s="14"/>
      <c r="F6" s="13"/>
      <c r="G6" s="15"/>
    </row>
    <row r="7" spans="1:7" s="69" customFormat="1" ht="12.75">
      <c r="A7" s="79">
        <v>6</v>
      </c>
      <c r="B7" s="70"/>
      <c r="D7" s="71"/>
      <c r="E7" s="72"/>
      <c r="F7" s="71" t="s">
        <v>332</v>
      </c>
      <c r="G7" s="73"/>
    </row>
    <row r="8" spans="2:7" ht="12.75">
      <c r="B8" s="98"/>
      <c r="C8" s="101"/>
      <c r="D8" s="13"/>
      <c r="E8" s="14"/>
      <c r="F8" s="13"/>
      <c r="G8" s="15"/>
    </row>
    <row r="9" spans="2:7" ht="12.75">
      <c r="B9" s="98"/>
      <c r="C9" s="101"/>
      <c r="D9" s="13"/>
      <c r="E9" s="14"/>
      <c r="F9" s="13"/>
      <c r="G9" s="15"/>
    </row>
    <row r="10" spans="2:7" ht="12.75">
      <c r="B10" s="98"/>
      <c r="C10" s="101"/>
      <c r="D10" s="13"/>
      <c r="E10" s="14"/>
      <c r="F10" s="13"/>
      <c r="G10" s="15"/>
    </row>
    <row r="11" spans="2:7" ht="12.75">
      <c r="B11" s="7"/>
      <c r="C11" s="101"/>
      <c r="D11" s="16"/>
      <c r="E11" s="17"/>
      <c r="F11" s="18"/>
      <c r="G11" s="15"/>
    </row>
    <row r="12" spans="2:7" ht="59.25" customHeight="1">
      <c r="B12" s="103"/>
      <c r="C12" s="31"/>
      <c r="D12" s="170" t="s">
        <v>60</v>
      </c>
      <c r="E12" s="143" t="s">
        <v>72</v>
      </c>
      <c r="F12" s="175" t="s">
        <v>218</v>
      </c>
      <c r="G12" s="101"/>
    </row>
    <row r="13" spans="2:7" ht="14.25" customHeight="1">
      <c r="B13" s="145"/>
      <c r="C13" s="146"/>
      <c r="D13" s="147"/>
      <c r="E13" s="148"/>
      <c r="F13" s="149" t="s">
        <v>74</v>
      </c>
      <c r="G13" s="101"/>
    </row>
    <row r="14" spans="1:7" ht="25.5" customHeight="1">
      <c r="A14" s="79" t="s">
        <v>331</v>
      </c>
      <c r="B14" s="177" t="s">
        <v>74</v>
      </c>
      <c r="C14" s="206" t="s">
        <v>219</v>
      </c>
      <c r="D14" s="58" t="s">
        <v>6</v>
      </c>
      <c r="E14" s="52">
        <v>16</v>
      </c>
      <c r="F14" s="164">
        <f>SUM(F15:F22)</f>
        <v>5348</v>
      </c>
      <c r="G14" s="101"/>
    </row>
    <row r="15" spans="1:7" ht="25.5" customHeight="1">
      <c r="A15" s="79" t="s">
        <v>333</v>
      </c>
      <c r="B15" s="179" t="s">
        <v>77</v>
      </c>
      <c r="C15" s="207" t="s">
        <v>84</v>
      </c>
      <c r="D15" s="59" t="s">
        <v>7</v>
      </c>
      <c r="E15" s="35"/>
      <c r="F15" s="151">
        <v>0</v>
      </c>
      <c r="G15" s="101"/>
    </row>
    <row r="16" spans="1:7" ht="25.5" customHeight="1">
      <c r="A16" s="79" t="s">
        <v>387</v>
      </c>
      <c r="B16" s="185" t="s">
        <v>220</v>
      </c>
      <c r="C16" s="207" t="s">
        <v>4</v>
      </c>
      <c r="D16" s="59" t="s">
        <v>221</v>
      </c>
      <c r="E16" s="35"/>
      <c r="F16" s="151"/>
      <c r="G16" s="101"/>
    </row>
    <row r="17" spans="1:7" ht="25.5" customHeight="1">
      <c r="A17" s="79" t="s">
        <v>334</v>
      </c>
      <c r="B17" s="181" t="s">
        <v>79</v>
      </c>
      <c r="C17" s="207" t="s">
        <v>222</v>
      </c>
      <c r="D17" s="48" t="s">
        <v>223</v>
      </c>
      <c r="E17" s="37"/>
      <c r="F17" s="152"/>
      <c r="G17" s="101"/>
    </row>
    <row r="18" spans="1:7" ht="25.5" customHeight="1">
      <c r="A18" s="79" t="s">
        <v>388</v>
      </c>
      <c r="B18" s="185" t="s">
        <v>224</v>
      </c>
      <c r="C18" s="207" t="s">
        <v>2</v>
      </c>
      <c r="D18" s="48" t="s">
        <v>225</v>
      </c>
      <c r="E18" s="37"/>
      <c r="F18" s="152">
        <v>739</v>
      </c>
      <c r="G18" s="101"/>
    </row>
    <row r="19" spans="1:7" ht="25.5" customHeight="1">
      <c r="A19" s="79" t="s">
        <v>389</v>
      </c>
      <c r="B19" s="193" t="s">
        <v>226</v>
      </c>
      <c r="C19" s="207" t="s">
        <v>5</v>
      </c>
      <c r="D19" s="48" t="s">
        <v>227</v>
      </c>
      <c r="E19" s="37"/>
      <c r="F19" s="152">
        <v>4593</v>
      </c>
      <c r="G19" s="101"/>
    </row>
    <row r="20" spans="1:7" ht="25.5" customHeight="1">
      <c r="A20" s="79" t="s">
        <v>338</v>
      </c>
      <c r="B20" s="179" t="s">
        <v>88</v>
      </c>
      <c r="C20" s="207" t="s">
        <v>228</v>
      </c>
      <c r="D20" s="48" t="s">
        <v>36</v>
      </c>
      <c r="E20" s="37"/>
      <c r="F20" s="152">
        <v>0</v>
      </c>
      <c r="G20" s="101"/>
    </row>
    <row r="21" spans="1:7" ht="25.5" customHeight="1">
      <c r="A21" s="79" t="s">
        <v>339</v>
      </c>
      <c r="B21" s="179" t="s">
        <v>91</v>
      </c>
      <c r="C21" s="208" t="s">
        <v>229</v>
      </c>
      <c r="D21" s="56" t="s">
        <v>37</v>
      </c>
      <c r="E21" s="41"/>
      <c r="F21" s="155">
        <v>0</v>
      </c>
      <c r="G21" s="101"/>
    </row>
    <row r="22" spans="1:7" ht="25.5" customHeight="1">
      <c r="A22" s="79" t="s">
        <v>390</v>
      </c>
      <c r="B22" s="193" t="s">
        <v>230</v>
      </c>
      <c r="C22" s="208" t="s">
        <v>231</v>
      </c>
      <c r="D22" s="56" t="s">
        <v>38</v>
      </c>
      <c r="E22" s="41"/>
      <c r="F22" s="155">
        <v>16</v>
      </c>
      <c r="G22" s="101"/>
    </row>
    <row r="23" spans="1:7" ht="25.5" customHeight="1">
      <c r="A23" s="79" t="s">
        <v>340</v>
      </c>
      <c r="B23" s="179" t="s">
        <v>93</v>
      </c>
      <c r="C23" s="209" t="s">
        <v>439</v>
      </c>
      <c r="D23" s="48" t="s">
        <v>6</v>
      </c>
      <c r="E23" s="37">
        <v>16</v>
      </c>
      <c r="F23" s="157">
        <f>SUM(F24:F29)</f>
        <v>675</v>
      </c>
      <c r="G23" s="101"/>
    </row>
    <row r="24" spans="1:7" ht="25.5" customHeight="1">
      <c r="A24" s="79" t="s">
        <v>345</v>
      </c>
      <c r="B24" s="179" t="s">
        <v>100</v>
      </c>
      <c r="C24" s="207" t="s">
        <v>232</v>
      </c>
      <c r="D24" s="48" t="s">
        <v>7</v>
      </c>
      <c r="E24" s="37"/>
      <c r="F24" s="152">
        <v>0</v>
      </c>
      <c r="G24" s="101"/>
    </row>
    <row r="25" spans="1:7" ht="25.5" customHeight="1">
      <c r="A25" s="79" t="s">
        <v>370</v>
      </c>
      <c r="B25" s="179" t="s">
        <v>180</v>
      </c>
      <c r="C25" s="207" t="s">
        <v>233</v>
      </c>
      <c r="D25" s="48" t="s">
        <v>223</v>
      </c>
      <c r="E25" s="37"/>
      <c r="F25" s="152"/>
      <c r="G25" s="101"/>
    </row>
    <row r="26" spans="1:7" ht="25.5" customHeight="1">
      <c r="A26" s="79" t="s">
        <v>346</v>
      </c>
      <c r="B26" s="179" t="s">
        <v>103</v>
      </c>
      <c r="C26" s="207" t="s">
        <v>440</v>
      </c>
      <c r="D26" s="48" t="s">
        <v>234</v>
      </c>
      <c r="E26" s="37"/>
      <c r="F26" s="152">
        <v>489</v>
      </c>
      <c r="G26" s="101"/>
    </row>
    <row r="27" spans="1:7" ht="25.5" customHeight="1">
      <c r="A27" s="79" t="s">
        <v>347</v>
      </c>
      <c r="B27" s="179" t="s">
        <v>104</v>
      </c>
      <c r="C27" s="207" t="s">
        <v>235</v>
      </c>
      <c r="D27" s="48" t="s">
        <v>39</v>
      </c>
      <c r="E27" s="37"/>
      <c r="F27" s="152">
        <v>0</v>
      </c>
      <c r="G27" s="101"/>
    </row>
    <row r="28" spans="1:7" ht="25.5" customHeight="1">
      <c r="A28" s="79" t="s">
        <v>371</v>
      </c>
      <c r="B28" s="179" t="s">
        <v>190</v>
      </c>
      <c r="C28" s="207" t="s">
        <v>236</v>
      </c>
      <c r="D28" s="48" t="s">
        <v>40</v>
      </c>
      <c r="E28" s="37"/>
      <c r="F28" s="152"/>
      <c r="G28" s="101"/>
    </row>
    <row r="29" spans="1:7" ht="25.5" customHeight="1">
      <c r="A29" s="79" t="s">
        <v>391</v>
      </c>
      <c r="B29" s="179">
        <v>145</v>
      </c>
      <c r="C29" s="207" t="s">
        <v>237</v>
      </c>
      <c r="D29" s="56" t="s">
        <v>41</v>
      </c>
      <c r="E29" s="37"/>
      <c r="F29" s="152">
        <v>186</v>
      </c>
      <c r="G29" s="101"/>
    </row>
    <row r="30" spans="1:7" ht="25.5" customHeight="1">
      <c r="A30" s="79" t="s">
        <v>372</v>
      </c>
      <c r="B30" s="179" t="s">
        <v>193</v>
      </c>
      <c r="C30" s="186" t="s">
        <v>238</v>
      </c>
      <c r="D30" s="48" t="s">
        <v>239</v>
      </c>
      <c r="E30" s="37"/>
      <c r="F30" s="157">
        <v>0</v>
      </c>
      <c r="G30" s="101"/>
    </row>
    <row r="31" spans="1:7" ht="25.5" customHeight="1">
      <c r="A31" s="79" t="s">
        <v>373</v>
      </c>
      <c r="B31" s="179" t="s">
        <v>240</v>
      </c>
      <c r="C31" s="209" t="s">
        <v>241</v>
      </c>
      <c r="D31" s="48" t="s">
        <v>42</v>
      </c>
      <c r="E31" s="37">
        <v>31</v>
      </c>
      <c r="F31" s="157">
        <f>SUM(F32:F35)</f>
        <v>253</v>
      </c>
      <c r="G31" s="101"/>
    </row>
    <row r="32" spans="1:7" ht="25.5" customHeight="1">
      <c r="A32" s="79" t="s">
        <v>374</v>
      </c>
      <c r="B32" s="179" t="s">
        <v>197</v>
      </c>
      <c r="C32" s="207" t="s">
        <v>84</v>
      </c>
      <c r="D32" s="48" t="s">
        <v>43</v>
      </c>
      <c r="E32" s="37"/>
      <c r="F32" s="152">
        <v>0</v>
      </c>
      <c r="G32" s="101"/>
    </row>
    <row r="33" spans="1:7" ht="25.5" customHeight="1">
      <c r="A33" s="79" t="s">
        <v>392</v>
      </c>
      <c r="B33" s="179">
        <v>175</v>
      </c>
      <c r="C33" s="207" t="s">
        <v>4</v>
      </c>
      <c r="D33" s="48" t="s">
        <v>44</v>
      </c>
      <c r="E33" s="37"/>
      <c r="F33" s="152"/>
      <c r="G33" s="101"/>
    </row>
    <row r="34" spans="1:7" ht="25.5" customHeight="1">
      <c r="A34" s="79" t="s">
        <v>393</v>
      </c>
      <c r="B34" s="179">
        <v>191</v>
      </c>
      <c r="C34" s="207" t="s">
        <v>2</v>
      </c>
      <c r="D34" s="48" t="s">
        <v>45</v>
      </c>
      <c r="E34" s="37"/>
      <c r="F34" s="152">
        <v>3</v>
      </c>
      <c r="G34" s="101"/>
    </row>
    <row r="35" spans="1:7" ht="25.5" customHeight="1">
      <c r="A35" s="79" t="s">
        <v>394</v>
      </c>
      <c r="B35" s="179">
        <v>192</v>
      </c>
      <c r="C35" s="207" t="s">
        <v>242</v>
      </c>
      <c r="D35" s="48" t="s">
        <v>243</v>
      </c>
      <c r="E35" s="37"/>
      <c r="F35" s="152">
        <v>250</v>
      </c>
      <c r="G35" s="101"/>
    </row>
    <row r="36" spans="1:7" ht="25.5" customHeight="1">
      <c r="A36" s="79" t="s">
        <v>377</v>
      </c>
      <c r="B36" s="179" t="s">
        <v>244</v>
      </c>
      <c r="C36" s="209" t="s">
        <v>245</v>
      </c>
      <c r="D36" s="48" t="s">
        <v>246</v>
      </c>
      <c r="E36" s="37">
        <v>22</v>
      </c>
      <c r="F36" s="157">
        <v>2171</v>
      </c>
      <c r="G36" s="101"/>
    </row>
    <row r="37" spans="1:7" ht="25.5" customHeight="1">
      <c r="A37" s="79" t="s">
        <v>378</v>
      </c>
      <c r="B37" s="179" t="s">
        <v>247</v>
      </c>
      <c r="C37" s="209" t="s">
        <v>248</v>
      </c>
      <c r="D37" s="48" t="s">
        <v>246</v>
      </c>
      <c r="E37" s="37">
        <v>22</v>
      </c>
      <c r="F37" s="157">
        <v>400</v>
      </c>
      <c r="G37" s="101"/>
    </row>
    <row r="38" spans="1:7" ht="25.5" customHeight="1">
      <c r="A38" s="79" t="s">
        <v>379</v>
      </c>
      <c r="B38" s="179" t="s">
        <v>249</v>
      </c>
      <c r="C38" s="209" t="s">
        <v>441</v>
      </c>
      <c r="D38" s="48" t="s">
        <v>46</v>
      </c>
      <c r="E38" s="37">
        <v>16</v>
      </c>
      <c r="F38" s="157">
        <f>SUM(F39:F40)</f>
        <v>0</v>
      </c>
      <c r="G38" s="101"/>
    </row>
    <row r="39" spans="1:7" ht="25.5" customHeight="1">
      <c r="A39" s="79" t="s">
        <v>395</v>
      </c>
      <c r="B39" s="179">
        <v>231</v>
      </c>
      <c r="C39" s="207" t="s">
        <v>2</v>
      </c>
      <c r="D39" s="48" t="s">
        <v>250</v>
      </c>
      <c r="E39" s="37"/>
      <c r="F39" s="152">
        <v>0</v>
      </c>
      <c r="G39" s="101"/>
    </row>
    <row r="40" spans="1:7" ht="25.5" customHeight="1">
      <c r="A40" s="79" t="s">
        <v>396</v>
      </c>
      <c r="B40" s="179">
        <v>241</v>
      </c>
      <c r="C40" s="207" t="s">
        <v>5</v>
      </c>
      <c r="D40" s="48" t="s">
        <v>251</v>
      </c>
      <c r="E40" s="37"/>
      <c r="F40" s="152"/>
      <c r="G40" s="101"/>
    </row>
    <row r="41" spans="1:7" ht="25.5" customHeight="1">
      <c r="A41" s="79" t="s">
        <v>357</v>
      </c>
      <c r="B41" s="179" t="s">
        <v>252</v>
      </c>
      <c r="C41" s="210" t="s">
        <v>434</v>
      </c>
      <c r="D41" s="48" t="s">
        <v>253</v>
      </c>
      <c r="E41" s="37"/>
      <c r="F41" s="152"/>
      <c r="G41" s="101"/>
    </row>
    <row r="42" spans="1:7" ht="25.5" customHeight="1">
      <c r="A42" s="79" t="s">
        <v>358</v>
      </c>
      <c r="B42" s="179" t="s">
        <v>254</v>
      </c>
      <c r="C42" s="210" t="s">
        <v>205</v>
      </c>
      <c r="D42" s="48"/>
      <c r="E42" s="37"/>
      <c r="F42" s="152"/>
      <c r="G42" s="101"/>
    </row>
    <row r="43" spans="1:7" ht="25.5" customHeight="1">
      <c r="A43" s="79" t="s">
        <v>359</v>
      </c>
      <c r="B43" s="179" t="s">
        <v>255</v>
      </c>
      <c r="C43" s="209" t="s">
        <v>442</v>
      </c>
      <c r="D43" s="48" t="s">
        <v>47</v>
      </c>
      <c r="E43" s="37">
        <v>16</v>
      </c>
      <c r="F43" s="157">
        <v>575</v>
      </c>
      <c r="G43" s="101"/>
    </row>
    <row r="44" spans="1:7" ht="25.5" customHeight="1">
      <c r="A44" s="79" t="s">
        <v>397</v>
      </c>
      <c r="B44" s="179">
        <v>287</v>
      </c>
      <c r="C44" s="209" t="s">
        <v>443</v>
      </c>
      <c r="D44" s="48" t="s">
        <v>48</v>
      </c>
      <c r="E44" s="37"/>
      <c r="F44" s="157">
        <v>140</v>
      </c>
      <c r="G44" s="101"/>
    </row>
    <row r="45" spans="1:7" ht="25.5" customHeight="1">
      <c r="A45" s="79" t="s">
        <v>360</v>
      </c>
      <c r="B45" s="179">
        <v>290</v>
      </c>
      <c r="C45" s="209" t="s">
        <v>444</v>
      </c>
      <c r="D45" s="48" t="s">
        <v>49</v>
      </c>
      <c r="E45" s="37" t="s">
        <v>256</v>
      </c>
      <c r="F45" s="157">
        <v>0</v>
      </c>
      <c r="G45" s="101"/>
    </row>
    <row r="46" spans="1:7" ht="25.5" customHeight="1">
      <c r="A46" s="79" t="s">
        <v>361</v>
      </c>
      <c r="B46" s="179">
        <v>300</v>
      </c>
      <c r="C46" s="209" t="s">
        <v>445</v>
      </c>
      <c r="D46" s="48" t="s">
        <v>50</v>
      </c>
      <c r="E46" s="37">
        <v>16</v>
      </c>
      <c r="F46" s="157">
        <v>0</v>
      </c>
      <c r="G46" s="101"/>
    </row>
    <row r="47" spans="1:7" ht="25.5" customHeight="1">
      <c r="A47" s="79" t="s">
        <v>362</v>
      </c>
      <c r="B47" s="179">
        <v>310</v>
      </c>
      <c r="C47" s="209" t="s">
        <v>446</v>
      </c>
      <c r="D47" s="48" t="s">
        <v>257</v>
      </c>
      <c r="E47" s="37"/>
      <c r="F47" s="157">
        <v>-14</v>
      </c>
      <c r="G47" s="101"/>
    </row>
    <row r="48" spans="1:7" ht="25.5" customHeight="1">
      <c r="A48" s="79" t="s">
        <v>364</v>
      </c>
      <c r="B48" s="179" t="s">
        <v>258</v>
      </c>
      <c r="C48" s="211" t="s">
        <v>447</v>
      </c>
      <c r="D48" s="48" t="s">
        <v>51</v>
      </c>
      <c r="E48" s="37">
        <v>45</v>
      </c>
      <c r="F48" s="157">
        <v>4</v>
      </c>
      <c r="G48" s="101"/>
    </row>
    <row r="49" spans="1:7" ht="25.5" customHeight="1">
      <c r="A49" s="79" t="s">
        <v>365</v>
      </c>
      <c r="B49" s="179">
        <v>340</v>
      </c>
      <c r="C49" s="209" t="s">
        <v>259</v>
      </c>
      <c r="D49" s="48" t="s">
        <v>52</v>
      </c>
      <c r="E49" s="37">
        <v>45</v>
      </c>
      <c r="F49" s="157">
        <v>432</v>
      </c>
      <c r="G49" s="101"/>
    </row>
    <row r="50" spans="1:7" ht="25.5" customHeight="1">
      <c r="A50" s="79" t="s">
        <v>366</v>
      </c>
      <c r="B50" s="181">
        <v>350</v>
      </c>
      <c r="C50" s="212" t="s">
        <v>260</v>
      </c>
      <c r="D50" s="48" t="s">
        <v>52</v>
      </c>
      <c r="E50" s="41">
        <v>45</v>
      </c>
      <c r="F50" s="159">
        <v>166</v>
      </c>
      <c r="G50" s="101"/>
    </row>
    <row r="51" spans="1:7" ht="25.5" customHeight="1">
      <c r="A51" s="79" t="s">
        <v>398</v>
      </c>
      <c r="B51" s="189">
        <v>355</v>
      </c>
      <c r="C51" s="213" t="s">
        <v>448</v>
      </c>
      <c r="D51" s="47"/>
      <c r="E51" s="46"/>
      <c r="F51" s="160">
        <f>F14-F23-F30+F31+F36-F37+F38+F43+F44+F45+F46+F47+F48+F49-F50</f>
        <v>7668</v>
      </c>
      <c r="G51" s="101"/>
    </row>
    <row r="52" spans="1:7" ht="25.5" customHeight="1">
      <c r="A52" s="79" t="s">
        <v>367</v>
      </c>
      <c r="B52" s="191" t="s">
        <v>261</v>
      </c>
      <c r="C52" s="214" t="s">
        <v>262</v>
      </c>
      <c r="D52" s="59"/>
      <c r="E52" s="35"/>
      <c r="F52" s="156">
        <f>SUM(F53:F54)</f>
        <v>6624</v>
      </c>
      <c r="G52" s="101"/>
    </row>
    <row r="53" spans="1:7" ht="25.5" customHeight="1">
      <c r="A53" s="79" t="s">
        <v>368</v>
      </c>
      <c r="B53" s="179" t="s">
        <v>263</v>
      </c>
      <c r="C53" s="207" t="s">
        <v>264</v>
      </c>
      <c r="D53" s="48" t="s">
        <v>265</v>
      </c>
      <c r="E53" s="37">
        <v>44</v>
      </c>
      <c r="F53" s="152">
        <v>3382</v>
      </c>
      <c r="G53" s="101"/>
    </row>
    <row r="54" spans="1:7" ht="25.5" customHeight="1">
      <c r="A54" s="79" t="s">
        <v>369</v>
      </c>
      <c r="B54" s="179" t="s">
        <v>266</v>
      </c>
      <c r="C54" s="207" t="s">
        <v>267</v>
      </c>
      <c r="D54" s="48"/>
      <c r="E54" s="37"/>
      <c r="F54" s="152">
        <v>3242</v>
      </c>
      <c r="G54" s="101"/>
    </row>
    <row r="55" spans="1:7" ht="25.5" customHeight="1">
      <c r="A55" s="79" t="s">
        <v>399</v>
      </c>
      <c r="B55" s="179" t="s">
        <v>268</v>
      </c>
      <c r="C55" s="209" t="s">
        <v>449</v>
      </c>
      <c r="D55" s="48" t="s">
        <v>269</v>
      </c>
      <c r="E55" s="37"/>
      <c r="F55" s="157">
        <f>SUM(F56:F58)</f>
        <v>963</v>
      </c>
      <c r="G55" s="101"/>
    </row>
    <row r="56" spans="1:7" ht="25.5" customHeight="1">
      <c r="A56" s="79" t="s">
        <v>400</v>
      </c>
      <c r="B56" s="179" t="s">
        <v>270</v>
      </c>
      <c r="C56" s="207" t="s">
        <v>271</v>
      </c>
      <c r="D56" s="48" t="s">
        <v>272</v>
      </c>
      <c r="E56" s="37"/>
      <c r="F56" s="152">
        <v>800</v>
      </c>
      <c r="G56" s="101"/>
    </row>
    <row r="57" spans="1:7" ht="25.5" customHeight="1">
      <c r="A57" s="79" t="s">
        <v>401</v>
      </c>
      <c r="B57" s="179" t="s">
        <v>273</v>
      </c>
      <c r="C57" s="207" t="s">
        <v>274</v>
      </c>
      <c r="D57" s="56" t="s">
        <v>275</v>
      </c>
      <c r="E57" s="41"/>
      <c r="F57" s="155"/>
      <c r="G57" s="101"/>
    </row>
    <row r="58" spans="1:7" ht="25.5" customHeight="1">
      <c r="A58" s="79" t="s">
        <v>402</v>
      </c>
      <c r="B58" s="179" t="s">
        <v>276</v>
      </c>
      <c r="C58" s="207" t="s">
        <v>277</v>
      </c>
      <c r="D58" s="48" t="s">
        <v>278</v>
      </c>
      <c r="E58" s="37"/>
      <c r="F58" s="152">
        <v>163</v>
      </c>
      <c r="G58" s="101"/>
    </row>
    <row r="59" spans="1:7" ht="25.5" customHeight="1">
      <c r="A59" s="79" t="s">
        <v>403</v>
      </c>
      <c r="B59" s="179">
        <v>425</v>
      </c>
      <c r="C59" s="186" t="s">
        <v>450</v>
      </c>
      <c r="D59" s="48" t="s">
        <v>53</v>
      </c>
      <c r="E59" s="37"/>
      <c r="F59" s="157">
        <f>SUM(F60:F61)</f>
        <v>0</v>
      </c>
      <c r="G59" s="101"/>
    </row>
    <row r="60" spans="1:7" ht="25.5" customHeight="1">
      <c r="A60" s="79" t="s">
        <v>404</v>
      </c>
      <c r="B60" s="179">
        <v>426</v>
      </c>
      <c r="C60" s="207" t="s">
        <v>2</v>
      </c>
      <c r="D60" s="48" t="s">
        <v>279</v>
      </c>
      <c r="E60" s="37"/>
      <c r="F60" s="152"/>
      <c r="G60" s="101"/>
    </row>
    <row r="61" spans="1:7" ht="25.5" customHeight="1">
      <c r="A61" s="79" t="s">
        <v>405</v>
      </c>
      <c r="B61" s="179">
        <v>427</v>
      </c>
      <c r="C61" s="207" t="s">
        <v>5</v>
      </c>
      <c r="D61" s="48" t="s">
        <v>279</v>
      </c>
      <c r="E61" s="37"/>
      <c r="F61" s="152"/>
      <c r="G61" s="101"/>
    </row>
    <row r="62" spans="1:7" ht="25.5" customHeight="1">
      <c r="A62" s="79" t="s">
        <v>406</v>
      </c>
      <c r="B62" s="179" t="s">
        <v>280</v>
      </c>
      <c r="C62" s="209" t="s">
        <v>451</v>
      </c>
      <c r="D62" s="48" t="s">
        <v>281</v>
      </c>
      <c r="E62" s="37" t="s">
        <v>152</v>
      </c>
      <c r="F62" s="157">
        <f>SUM(F63:F64)</f>
        <v>19</v>
      </c>
      <c r="G62" s="101"/>
    </row>
    <row r="63" spans="1:7" ht="25.5" customHeight="1">
      <c r="A63" s="79" t="s">
        <v>407</v>
      </c>
      <c r="B63" s="179">
        <v>440</v>
      </c>
      <c r="C63" s="207" t="s">
        <v>282</v>
      </c>
      <c r="D63" s="60" t="s">
        <v>54</v>
      </c>
      <c r="E63" s="61"/>
      <c r="F63" s="162">
        <v>19</v>
      </c>
      <c r="G63" s="101"/>
    </row>
    <row r="64" spans="1:7" ht="25.5" customHeight="1">
      <c r="A64" s="79" t="s">
        <v>408</v>
      </c>
      <c r="B64" s="179" t="s">
        <v>283</v>
      </c>
      <c r="C64" s="207" t="s">
        <v>284</v>
      </c>
      <c r="D64" s="48"/>
      <c r="E64" s="37"/>
      <c r="F64" s="152">
        <v>0</v>
      </c>
      <c r="G64" s="101"/>
    </row>
    <row r="65" spans="1:7" ht="25.5" customHeight="1">
      <c r="A65" s="79" t="s">
        <v>409</v>
      </c>
      <c r="B65" s="179" t="s">
        <v>285</v>
      </c>
      <c r="C65" s="215" t="s">
        <v>452</v>
      </c>
      <c r="D65" s="48" t="s">
        <v>286</v>
      </c>
      <c r="E65" s="37">
        <v>12</v>
      </c>
      <c r="F65" s="157">
        <f>SUM(F66:F67)</f>
        <v>-67</v>
      </c>
      <c r="G65" s="101"/>
    </row>
    <row r="66" spans="1:7" ht="25.5" customHeight="1">
      <c r="A66" s="79" t="s">
        <v>410</v>
      </c>
      <c r="B66" s="179">
        <v>481</v>
      </c>
      <c r="C66" s="207" t="s">
        <v>453</v>
      </c>
      <c r="D66" s="48" t="s">
        <v>287</v>
      </c>
      <c r="E66" s="37">
        <v>12</v>
      </c>
      <c r="F66" s="152">
        <v>12</v>
      </c>
      <c r="G66" s="101"/>
    </row>
    <row r="67" spans="1:7" ht="25.5" customHeight="1">
      <c r="A67" s="79" t="s">
        <v>411</v>
      </c>
      <c r="B67" s="179">
        <v>491</v>
      </c>
      <c r="C67" s="207" t="s">
        <v>454</v>
      </c>
      <c r="D67" s="48" t="s">
        <v>288</v>
      </c>
      <c r="E67" s="37">
        <v>12</v>
      </c>
      <c r="F67" s="152">
        <v>-79</v>
      </c>
      <c r="G67" s="101"/>
    </row>
    <row r="68" spans="1:7" ht="25.5" customHeight="1">
      <c r="A68" s="79" t="s">
        <v>412</v>
      </c>
      <c r="B68" s="179" t="s">
        <v>289</v>
      </c>
      <c r="C68" s="215" t="s">
        <v>455</v>
      </c>
      <c r="D68" s="48" t="s">
        <v>290</v>
      </c>
      <c r="E68" s="37">
        <v>16</v>
      </c>
      <c r="F68" s="157">
        <v>0</v>
      </c>
      <c r="G68" s="101"/>
    </row>
    <row r="69" spans="1:7" ht="25.5" customHeight="1">
      <c r="A69" s="79" t="s">
        <v>413</v>
      </c>
      <c r="B69" s="179" t="s">
        <v>291</v>
      </c>
      <c r="C69" s="215" t="s">
        <v>456</v>
      </c>
      <c r="D69" s="48" t="s">
        <v>292</v>
      </c>
      <c r="E69" s="37">
        <v>16</v>
      </c>
      <c r="F69" s="157">
        <f>SUM(F70:F74)</f>
        <v>0</v>
      </c>
      <c r="G69" s="101"/>
    </row>
    <row r="70" spans="1:7" ht="25.5" customHeight="1">
      <c r="A70" s="79" t="s">
        <v>414</v>
      </c>
      <c r="B70" s="179" t="s">
        <v>293</v>
      </c>
      <c r="C70" s="207" t="s">
        <v>271</v>
      </c>
      <c r="D70" s="48" t="s">
        <v>294</v>
      </c>
      <c r="E70" s="37"/>
      <c r="F70" s="152">
        <v>0</v>
      </c>
      <c r="G70" s="101"/>
    </row>
    <row r="71" spans="1:7" ht="25.5" customHeight="1">
      <c r="A71" s="79" t="s">
        <v>415</v>
      </c>
      <c r="B71" s="179" t="s">
        <v>295</v>
      </c>
      <c r="C71" s="207" t="s">
        <v>274</v>
      </c>
      <c r="D71" s="48" t="s">
        <v>296</v>
      </c>
      <c r="E71" s="37"/>
      <c r="F71" s="152"/>
      <c r="G71" s="101"/>
    </row>
    <row r="72" spans="1:7" ht="25.5" customHeight="1">
      <c r="A72" s="79" t="s">
        <v>416</v>
      </c>
      <c r="B72" s="179" t="s">
        <v>297</v>
      </c>
      <c r="C72" s="207" t="s">
        <v>298</v>
      </c>
      <c r="D72" s="48" t="s">
        <v>299</v>
      </c>
      <c r="E72" s="37"/>
      <c r="F72" s="152"/>
      <c r="G72" s="101"/>
    </row>
    <row r="73" spans="1:7" ht="25.5" customHeight="1">
      <c r="A73" s="79" t="s">
        <v>417</v>
      </c>
      <c r="B73" s="179">
        <v>560</v>
      </c>
      <c r="C73" s="207" t="s">
        <v>277</v>
      </c>
      <c r="D73" s="48" t="s">
        <v>300</v>
      </c>
      <c r="E73" s="37"/>
      <c r="F73" s="152"/>
      <c r="G73" s="101"/>
    </row>
    <row r="74" spans="1:7" ht="25.5" customHeight="1">
      <c r="A74" s="79" t="s">
        <v>418</v>
      </c>
      <c r="B74" s="179">
        <v>570</v>
      </c>
      <c r="C74" s="207" t="s">
        <v>301</v>
      </c>
      <c r="D74" s="48" t="s">
        <v>292</v>
      </c>
      <c r="E74" s="37"/>
      <c r="F74" s="152"/>
      <c r="G74" s="101"/>
    </row>
    <row r="75" spans="1:7" ht="25.5" customHeight="1">
      <c r="A75" s="79" t="s">
        <v>419</v>
      </c>
      <c r="B75" s="179">
        <v>580</v>
      </c>
      <c r="C75" s="215" t="s">
        <v>302</v>
      </c>
      <c r="D75" s="48" t="s">
        <v>303</v>
      </c>
      <c r="E75" s="37"/>
      <c r="F75" s="157"/>
      <c r="G75" s="101"/>
    </row>
    <row r="76" spans="1:7" ht="25.5" customHeight="1">
      <c r="A76" s="79" t="s">
        <v>420</v>
      </c>
      <c r="B76" s="179">
        <v>590</v>
      </c>
      <c r="C76" s="215" t="s">
        <v>457</v>
      </c>
      <c r="D76" s="48" t="s">
        <v>55</v>
      </c>
      <c r="E76" s="37"/>
      <c r="F76" s="157"/>
      <c r="G76" s="101"/>
    </row>
    <row r="77" spans="1:7" ht="25.5" customHeight="1">
      <c r="A77" s="79" t="s">
        <v>421</v>
      </c>
      <c r="B77" s="181">
        <v>600</v>
      </c>
      <c r="C77" s="216" t="s">
        <v>304</v>
      </c>
      <c r="D77" s="57" t="s">
        <v>56</v>
      </c>
      <c r="E77" s="54"/>
      <c r="F77" s="165">
        <v>0</v>
      </c>
      <c r="G77" s="101"/>
    </row>
    <row r="78" spans="1:7" ht="25.5" customHeight="1">
      <c r="A78" s="79" t="s">
        <v>422</v>
      </c>
      <c r="B78" s="189">
        <v>610</v>
      </c>
      <c r="C78" s="216" t="s">
        <v>305</v>
      </c>
      <c r="D78" s="57" t="s">
        <v>306</v>
      </c>
      <c r="E78" s="54"/>
      <c r="F78" s="165">
        <f>F51-F52-F55-F59-F62-F65-F68-F69+F75+F76+F77</f>
        <v>129</v>
      </c>
      <c r="G78" s="101"/>
    </row>
    <row r="79" spans="1:7" ht="25.5" customHeight="1">
      <c r="A79" s="79" t="s">
        <v>423</v>
      </c>
      <c r="B79" s="217">
        <v>620</v>
      </c>
      <c r="C79" s="216" t="s">
        <v>307</v>
      </c>
      <c r="D79" s="57" t="s">
        <v>308</v>
      </c>
      <c r="E79" s="54"/>
      <c r="F79" s="165">
        <v>0</v>
      </c>
      <c r="G79" s="101"/>
    </row>
    <row r="80" spans="1:7" ht="25.5" customHeight="1">
      <c r="A80" s="79" t="s">
        <v>424</v>
      </c>
      <c r="B80" s="189">
        <v>630</v>
      </c>
      <c r="C80" s="216" t="s">
        <v>309</v>
      </c>
      <c r="D80" s="57" t="s">
        <v>217</v>
      </c>
      <c r="E80" s="53"/>
      <c r="F80" s="166">
        <f>F78-F79</f>
        <v>129</v>
      </c>
      <c r="G80" s="101"/>
    </row>
    <row r="81" spans="1:7" ht="25.5" customHeight="1">
      <c r="A81" s="79" t="s">
        <v>425</v>
      </c>
      <c r="B81" s="179">
        <v>640</v>
      </c>
      <c r="C81" s="218" t="s">
        <v>310</v>
      </c>
      <c r="D81" s="48" t="s">
        <v>57</v>
      </c>
      <c r="E81" s="37"/>
      <c r="F81" s="157">
        <f>SUM(F82:F83)</f>
        <v>0</v>
      </c>
      <c r="G81" s="101"/>
    </row>
    <row r="82" spans="1:7" ht="25.5" customHeight="1">
      <c r="A82" s="79" t="s">
        <v>426</v>
      </c>
      <c r="B82" s="179">
        <v>650</v>
      </c>
      <c r="C82" s="210" t="s">
        <v>311</v>
      </c>
      <c r="D82" s="48" t="s">
        <v>312</v>
      </c>
      <c r="E82" s="42"/>
      <c r="F82" s="154"/>
      <c r="G82" s="101"/>
    </row>
    <row r="83" spans="1:7" ht="25.5" customHeight="1">
      <c r="A83" s="79" t="s">
        <v>427</v>
      </c>
      <c r="B83" s="181">
        <v>660</v>
      </c>
      <c r="C83" s="219" t="s">
        <v>313</v>
      </c>
      <c r="D83" s="56" t="s">
        <v>314</v>
      </c>
      <c r="E83" s="53"/>
      <c r="F83" s="163"/>
      <c r="G83" s="101"/>
    </row>
    <row r="84" spans="1:7" ht="25.5" customHeight="1">
      <c r="A84" s="79" t="s">
        <v>428</v>
      </c>
      <c r="B84" s="189">
        <v>670</v>
      </c>
      <c r="C84" s="216" t="s">
        <v>315</v>
      </c>
      <c r="D84" s="47" t="s">
        <v>316</v>
      </c>
      <c r="E84" s="53"/>
      <c r="F84" s="166">
        <f>F80+F81</f>
        <v>129</v>
      </c>
      <c r="G84" s="101"/>
    </row>
    <row r="85" spans="1:7" ht="25.5" customHeight="1">
      <c r="A85" s="79" t="s">
        <v>429</v>
      </c>
      <c r="B85" s="179">
        <v>680</v>
      </c>
      <c r="C85" s="208" t="s">
        <v>317</v>
      </c>
      <c r="D85" s="55" t="s">
        <v>318</v>
      </c>
      <c r="E85" s="41"/>
      <c r="F85" s="155"/>
      <c r="G85" s="101"/>
    </row>
    <row r="86" spans="1:7" ht="25.5" customHeight="1">
      <c r="A86" s="79" t="s">
        <v>430</v>
      </c>
      <c r="B86" s="220">
        <v>690</v>
      </c>
      <c r="C86" s="221" t="s">
        <v>319</v>
      </c>
      <c r="D86" s="50" t="s">
        <v>208</v>
      </c>
      <c r="E86" s="54"/>
      <c r="F86" s="161">
        <f>F84-F85</f>
        <v>129</v>
      </c>
      <c r="G86" s="101"/>
    </row>
    <row r="87" spans="2:7" ht="12.75">
      <c r="B87" s="7"/>
      <c r="C87" s="101"/>
      <c r="D87" s="19"/>
      <c r="E87" s="14"/>
      <c r="F87" s="12"/>
      <c r="G87" s="101"/>
    </row>
  </sheetData>
  <sheetProtection/>
  <mergeCells count="1">
    <mergeCell ref="B6:C6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35" r:id="rId3"/>
  <headerFooter>
    <oddHeader>&amp;CBG
Приложение III</oddHeader>
    <oddFooter>&amp;C&amp;P</oddFooter>
  </headerFooter>
  <rowBreaks count="1" manualBreakCount="1">
    <brk id="51" max="7" man="1"/>
  </rowBreaks>
  <ignoredErrors>
    <ignoredError sqref="F13 B36:B38 B17 B23:B26 B14:B15 B21 B28 B30:B32 B41:B43 B47 B50:B57 B68:B80 B58 B48 B81:B86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FINREP framework</dc:subject>
  <dc:creator>Георги Комерджанов</dc:creator>
  <cp:keywords/>
  <dc:description/>
  <cp:lastModifiedBy>Ирена Георгиева</cp:lastModifiedBy>
  <cp:lastPrinted>2019-04-08T07:07:44Z</cp:lastPrinted>
  <dcterms:created xsi:type="dcterms:W3CDTF">2005-12-22T16:09:37Z</dcterms:created>
  <dcterms:modified xsi:type="dcterms:W3CDTF">2019-07-26T12:25:25Z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