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REPORT\2025\Q4_2025_ind\"/>
    </mc:Choice>
  </mc:AlternateContent>
  <xr:revisionPtr revIDLastSave="0" documentId="13_ncr:1_{07F99188-CFF7-4FFB-9199-44577B09468B}" xr6:coauthVersionLast="47" xr6:coauthVersionMax="47" xr10:uidLastSave="{00000000-0000-0000-0000-000000000000}"/>
  <bookViews>
    <workbookView xWindow="28680" yWindow="-18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9" l="1"/>
  <c r="F31" i="8"/>
  <c r="E31" i="8"/>
  <c r="C32" i="6"/>
  <c r="C28" i="5"/>
  <c r="D28" i="5"/>
  <c r="D20" i="6"/>
  <c r="D11" i="6"/>
  <c r="D12" i="6"/>
  <c r="C12" i="6"/>
  <c r="C75" i="4"/>
  <c r="G15" i="5"/>
  <c r="H15" i="5"/>
  <c r="D19" i="5"/>
  <c r="C19" i="5"/>
  <c r="G27" i="5"/>
  <c r="G61" i="4"/>
  <c r="H28" i="4" l="1"/>
  <c r="D76" i="4" l="1"/>
  <c r="C76" i="4" l="1"/>
  <c r="D65" i="4"/>
  <c r="C65" i="4"/>
  <c r="D84" i="9" l="1"/>
  <c r="D85" i="9"/>
  <c r="C59" i="9"/>
  <c r="D59" i="9" s="1"/>
  <c r="C97" i="9"/>
  <c r="D97" i="9" s="1"/>
  <c r="C95" i="9"/>
  <c r="D95" i="9" s="1"/>
  <c r="C90" i="9"/>
  <c r="D90" i="9" s="1"/>
  <c r="C89" i="9"/>
  <c r="D89" i="9" s="1"/>
  <c r="C76" i="9"/>
  <c r="D76" i="9" s="1"/>
  <c r="C44" i="9"/>
  <c r="D44" i="9" s="1"/>
  <c r="C39" i="9"/>
  <c r="D39" i="9" s="1"/>
  <c r="C31" i="9"/>
  <c r="D31" i="9" s="1"/>
  <c r="C30" i="9"/>
  <c r="D30" i="9" s="1"/>
  <c r="C29" i="9"/>
  <c r="D29" i="9" s="1"/>
  <c r="D22" i="5" l="1"/>
  <c r="C22" i="5" l="1"/>
  <c r="G71" i="4"/>
  <c r="H61" i="4"/>
  <c r="D20" i="4" l="1"/>
  <c r="C35" i="4"/>
  <c r="D35" i="4"/>
  <c r="H50" i="4"/>
  <c r="G50" i="4"/>
  <c r="G28" i="4"/>
  <c r="H22" i="4"/>
  <c r="G22" i="4"/>
  <c r="G26" i="4" s="1"/>
  <c r="D43" i="6" l="1"/>
  <c r="D33" i="6"/>
  <c r="D21" i="6"/>
  <c r="H27" i="5"/>
  <c r="H16" i="5"/>
  <c r="D38" i="5"/>
  <c r="D29" i="5"/>
  <c r="H71" i="4"/>
  <c r="H79" i="4" s="1"/>
  <c r="H56" i="4"/>
  <c r="H34" i="4"/>
  <c r="H26" i="4"/>
  <c r="H18" i="4"/>
  <c r="D92" i="4"/>
  <c r="D79" i="4"/>
  <c r="D85" i="4" s="1"/>
  <c r="D94" i="4" s="1"/>
  <c r="D52" i="4"/>
  <c r="D40" i="4"/>
  <c r="D46" i="4" s="1"/>
  <c r="D33" i="4"/>
  <c r="D28" i="4"/>
  <c r="H31" i="5" l="1"/>
  <c r="H36" i="5" s="1"/>
  <c r="D44" i="6"/>
  <c r="D46" i="6" s="1"/>
  <c r="D31" i="5"/>
  <c r="D36" i="5" s="1"/>
  <c r="H37" i="4"/>
  <c r="H95" i="4" s="1"/>
  <c r="D5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E81" i="9"/>
  <c r="H1118" i="2" s="1"/>
  <c r="E80" i="9"/>
  <c r="E77" i="9" s="1"/>
  <c r="H1114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/>
  <c r="E19" i="9"/>
  <c r="H983" i="2" s="1"/>
  <c r="D18" i="9"/>
  <c r="C18" i="9"/>
  <c r="C21" i="9" s="1"/>
  <c r="H921" i="2" s="1"/>
  <c r="E17" i="9"/>
  <c r="H981" i="2" s="1"/>
  <c r="E16" i="9"/>
  <c r="H980" i="2" s="1"/>
  <c r="E15" i="9"/>
  <c r="E14" i="9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E35" i="8"/>
  <c r="D35" i="8"/>
  <c r="N34" i="8"/>
  <c r="Q34" i="8" s="1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Q26" i="8" s="1"/>
  <c r="G26" i="8"/>
  <c r="J26" i="8" s="1"/>
  <c r="N25" i="8"/>
  <c r="Q25" i="8" s="1"/>
  <c r="H86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Q16" i="8" s="1"/>
  <c r="H766" i="2"/>
  <c r="G16" i="8"/>
  <c r="H556" i="2" s="1"/>
  <c r="J16" i="8"/>
  <c r="H64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L23" i="7" s="1"/>
  <c r="H426" i="2" s="1"/>
  <c r="H316" i="2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H169" i="2"/>
  <c r="H137" i="2"/>
  <c r="G16" i="5"/>
  <c r="C9" i="14"/>
  <c r="D9" i="14" s="1"/>
  <c r="C92" i="4"/>
  <c r="H69" i="2" s="1"/>
  <c r="C79" i="4"/>
  <c r="C85" i="4" s="1"/>
  <c r="H64" i="2" s="1"/>
  <c r="H48" i="2"/>
  <c r="H110" i="2"/>
  <c r="C52" i="4"/>
  <c r="H38" i="2" s="1"/>
  <c r="H102" i="2"/>
  <c r="C40" i="4"/>
  <c r="H22" i="2"/>
  <c r="C33" i="4"/>
  <c r="H21" i="2" s="1"/>
  <c r="G34" i="4"/>
  <c r="H93" i="2" s="1"/>
  <c r="C28" i="4"/>
  <c r="H18" i="2" s="1"/>
  <c r="C20" i="4"/>
  <c r="H11" i="2" s="1"/>
  <c r="C13" i="7"/>
  <c r="G18" i="4"/>
  <c r="E7" i="14" s="1"/>
  <c r="H17" i="7"/>
  <c r="H332" i="2" s="1"/>
  <c r="H562" i="2"/>
  <c r="H477" i="2"/>
  <c r="H945" i="2"/>
  <c r="D21" i="9"/>
  <c r="H953" i="2" s="1"/>
  <c r="H1192" i="2"/>
  <c r="H654" i="2"/>
  <c r="E149" i="11"/>
  <c r="H1325" i="2" s="1"/>
  <c r="H829" i="2"/>
  <c r="H773" i="2"/>
  <c r="D87" i="9"/>
  <c r="H1081" i="2" s="1"/>
  <c r="H563" i="2"/>
  <c r="H979" i="2"/>
  <c r="H950" i="2"/>
  <c r="H1133" i="2"/>
  <c r="H87" i="2"/>
  <c r="H1244" i="2"/>
  <c r="E15" i="14"/>
  <c r="D15" i="14" s="1"/>
  <c r="J17" i="7"/>
  <c r="H376" i="2" s="1"/>
  <c r="C127" i="2"/>
  <c r="C163" i="2"/>
  <c r="C24" i="2"/>
  <c r="C1332" i="2"/>
  <c r="C1269" i="2"/>
  <c r="C1249" i="2"/>
  <c r="C1190" i="2"/>
  <c r="C1173" i="2"/>
  <c r="C1137" i="2"/>
  <c r="C1125" i="2"/>
  <c r="C1099" i="2"/>
  <c r="C1091" i="2"/>
  <c r="C1067" i="2"/>
  <c r="C1053" i="2"/>
  <c r="C1023" i="2"/>
  <c r="C1017" i="2"/>
  <c r="C990" i="2"/>
  <c r="C975" i="2"/>
  <c r="C949" i="2"/>
  <c r="C945" i="2"/>
  <c r="C926" i="2"/>
  <c r="C918" i="2"/>
  <c r="C898" i="2"/>
  <c r="C892" i="2"/>
  <c r="C872" i="2"/>
  <c r="C866" i="2"/>
  <c r="C848" i="2"/>
  <c r="C842" i="2"/>
  <c r="C821" i="2"/>
  <c r="C816" i="2"/>
  <c r="C798" i="2"/>
  <c r="C791" i="2"/>
  <c r="C771" i="2"/>
  <c r="C766" i="2"/>
  <c r="C748" i="2"/>
  <c r="C741" i="2"/>
  <c r="C707" i="2"/>
  <c r="C698" i="2"/>
  <c r="C654" i="2"/>
  <c r="C643" i="2"/>
  <c r="C604" i="2"/>
  <c r="C585" i="2"/>
  <c r="C547" i="2"/>
  <c r="C540" i="2"/>
  <c r="C501" i="2"/>
  <c r="C485" i="2"/>
  <c r="C445" i="2"/>
  <c r="C429" i="2"/>
  <c r="C387" i="2"/>
  <c r="C380" i="2"/>
  <c r="C351" i="2"/>
  <c r="C339" i="2"/>
  <c r="C309" i="2"/>
  <c r="C299" i="2"/>
  <c r="C269" i="2"/>
  <c r="C260" i="2"/>
  <c r="C231" i="2"/>
  <c r="C222" i="2"/>
  <c r="C187" i="2"/>
  <c r="C781" i="2"/>
  <c r="C717" i="2"/>
  <c r="C710" i="2"/>
  <c r="C688" i="2"/>
  <c r="C682" i="2"/>
  <c r="C660" i="2"/>
  <c r="C649" i="2"/>
  <c r="C628" i="2"/>
  <c r="C624" i="2"/>
  <c r="C603" i="2"/>
  <c r="C595" i="2"/>
  <c r="C575" i="2"/>
  <c r="C567" i="2"/>
  <c r="C546" i="2"/>
  <c r="C542" i="2"/>
  <c r="C539" i="2"/>
  <c r="C519" i="2"/>
  <c r="C516" i="2"/>
  <c r="C513" i="2"/>
  <c r="C492" i="2"/>
  <c r="C489" i="2"/>
  <c r="C483" i="2"/>
  <c r="C462" i="2"/>
  <c r="C458" i="2"/>
  <c r="C457" i="2"/>
  <c r="C436" i="2"/>
  <c r="C433" i="2"/>
  <c r="C430" i="2"/>
  <c r="C410" i="2"/>
  <c r="C405" i="2"/>
  <c r="C400" i="2"/>
  <c r="C379" i="2"/>
  <c r="C375" i="2"/>
  <c r="C373" i="2"/>
  <c r="C348" i="2"/>
  <c r="C342" i="2"/>
  <c r="C338" i="2"/>
  <c r="C313" i="2"/>
  <c r="C310" i="2"/>
  <c r="C304" i="2"/>
  <c r="C279" i="2"/>
  <c r="C275" i="2"/>
  <c r="C273" i="2"/>
  <c r="C249" i="2"/>
  <c r="C245" i="2"/>
  <c r="C241" i="2"/>
  <c r="C219" i="2"/>
  <c r="C214" i="2"/>
  <c r="C209" i="2"/>
  <c r="C186" i="2"/>
  <c r="C182" i="2"/>
  <c r="A6" i="7"/>
  <c r="H82" i="2"/>
  <c r="H862" i="2"/>
  <c r="H772" i="2"/>
  <c r="H1193" i="2"/>
  <c r="F107" i="9"/>
  <c r="H1195" i="2" s="1"/>
  <c r="D3" i="12"/>
  <c r="H161" i="2"/>
  <c r="H438" i="2"/>
  <c r="M17" i="7"/>
  <c r="H442" i="2" s="1"/>
  <c r="H228" i="2"/>
  <c r="H404" i="2"/>
  <c r="H1002" i="2"/>
  <c r="H231" i="2"/>
  <c r="H552" i="2"/>
  <c r="J12" i="8"/>
  <c r="H642" i="2"/>
  <c r="I27" i="10"/>
  <c r="H1294" i="2" s="1"/>
  <c r="L19" i="7"/>
  <c r="H422" i="2" s="1"/>
  <c r="H241" i="2"/>
  <c r="J33" i="8"/>
  <c r="R33" i="8" s="1"/>
  <c r="H900" i="2" s="1"/>
  <c r="H558" i="2"/>
  <c r="J18" i="8"/>
  <c r="R18" i="8" s="1"/>
  <c r="H888" i="2" s="1"/>
  <c r="H785" i="2"/>
  <c r="Q38" i="8"/>
  <c r="H875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 s="1"/>
  <c r="E14" i="14"/>
  <c r="D14" i="14" s="1"/>
  <c r="H577" i="2"/>
  <c r="J40" i="8"/>
  <c r="B52" i="5"/>
  <c r="B40" i="7"/>
  <c r="H660" i="2"/>
  <c r="H667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R39" i="8"/>
  <c r="H906" i="2" s="1"/>
  <c r="C571" i="2" l="1"/>
  <c r="C600" i="2"/>
  <c r="C625" i="2"/>
  <c r="C653" i="2"/>
  <c r="C685" i="2"/>
  <c r="C713" i="2"/>
  <c r="C183" i="2"/>
  <c r="C227" i="2"/>
  <c r="C262" i="2"/>
  <c r="C305" i="2"/>
  <c r="C347" i="2"/>
  <c r="C382" i="2"/>
  <c r="C440" i="2"/>
  <c r="C490" i="2"/>
  <c r="C543" i="2"/>
  <c r="C599" i="2"/>
  <c r="C648" i="2"/>
  <c r="C701" i="2"/>
  <c r="C744" i="2"/>
  <c r="C769" i="2"/>
  <c r="C794" i="2"/>
  <c r="C820" i="2"/>
  <c r="C845" i="2"/>
  <c r="C868" i="2"/>
  <c r="C896" i="2"/>
  <c r="C923" i="2"/>
  <c r="C946" i="2"/>
  <c r="C981" i="2"/>
  <c r="C1021" i="2"/>
  <c r="C1058" i="2"/>
  <c r="C1093" i="2"/>
  <c r="C1129" i="2"/>
  <c r="C1183" i="2"/>
  <c r="C1256" i="2"/>
  <c r="C4" i="2"/>
  <c r="C151" i="2"/>
  <c r="C184" i="2"/>
  <c r="C216" i="2"/>
  <c r="C247" i="2"/>
  <c r="C277" i="2"/>
  <c r="C311" i="2"/>
  <c r="C346" i="2"/>
  <c r="C377" i="2"/>
  <c r="C407" i="2"/>
  <c r="C434" i="2"/>
  <c r="C461" i="2"/>
  <c r="C491" i="2"/>
  <c r="C517" i="2"/>
  <c r="C544" i="2"/>
  <c r="C573" i="2"/>
  <c r="C602" i="2"/>
  <c r="C627" i="2"/>
  <c r="C656" i="2"/>
  <c r="C686" i="2"/>
  <c r="C716" i="2"/>
  <c r="C185" i="2"/>
  <c r="C229" i="2"/>
  <c r="C264" i="2"/>
  <c r="C307" i="2"/>
  <c r="C349" i="2"/>
  <c r="C384" i="2"/>
  <c r="C442" i="2"/>
  <c r="C496" i="2"/>
  <c r="C545" i="2"/>
  <c r="C601" i="2"/>
  <c r="C651" i="2"/>
  <c r="C704" i="2"/>
  <c r="C746" i="2"/>
  <c r="C770" i="2"/>
  <c r="C796" i="2"/>
  <c r="A6" i="5"/>
  <c r="C846" i="2"/>
  <c r="C869" i="2"/>
  <c r="C897" i="2"/>
  <c r="C925" i="2"/>
  <c r="C947" i="2"/>
  <c r="C982" i="2"/>
  <c r="C1022" i="2"/>
  <c r="C1059" i="2"/>
  <c r="C1097" i="2"/>
  <c r="C1135" i="2"/>
  <c r="C1186" i="2"/>
  <c r="C1259" i="2"/>
  <c r="C5" i="2"/>
  <c r="C147" i="2"/>
  <c r="C385" i="2"/>
  <c r="C578" i="2"/>
  <c r="C233" i="2"/>
  <c r="C610" i="2"/>
  <c r="C849" i="2"/>
  <c r="C1142" i="2"/>
  <c r="C194" i="2"/>
  <c r="C224" i="2"/>
  <c r="C253" i="2"/>
  <c r="C286" i="2"/>
  <c r="C319" i="2"/>
  <c r="C352" i="2"/>
  <c r="C386" i="2"/>
  <c r="C415" i="2"/>
  <c r="C439" i="2"/>
  <c r="C471" i="2"/>
  <c r="C497" i="2"/>
  <c r="C524" i="2"/>
  <c r="C552" i="2"/>
  <c r="C581" i="2"/>
  <c r="C606" i="2"/>
  <c r="C634" i="2"/>
  <c r="C664" i="2"/>
  <c r="C691" i="2"/>
  <c r="C724" i="2"/>
  <c r="C198" i="2"/>
  <c r="C235" i="2"/>
  <c r="C278" i="2"/>
  <c r="C318" i="2"/>
  <c r="C355" i="2"/>
  <c r="C403" i="2"/>
  <c r="C453" i="2"/>
  <c r="C507" i="2"/>
  <c r="C561" i="2"/>
  <c r="C613" i="2"/>
  <c r="C665" i="2"/>
  <c r="C718" i="2"/>
  <c r="C751" i="2"/>
  <c r="C774" i="2"/>
  <c r="C803" i="2"/>
  <c r="C828" i="2"/>
  <c r="C850" i="2"/>
  <c r="C878" i="2"/>
  <c r="C904" i="2"/>
  <c r="C929" i="2"/>
  <c r="C958" i="2"/>
  <c r="C994" i="2"/>
  <c r="C1033" i="2"/>
  <c r="C1071" i="2"/>
  <c r="C1103" i="2"/>
  <c r="C1145" i="2"/>
  <c r="C1207" i="2"/>
  <c r="C1276" i="2"/>
  <c r="C37" i="2"/>
  <c r="C98" i="2"/>
  <c r="C192" i="2"/>
  <c r="C317" i="2"/>
  <c r="C495" i="2"/>
  <c r="C722" i="2"/>
  <c r="C401" i="2"/>
  <c r="C750" i="2"/>
  <c r="C991" i="2"/>
  <c r="C1272" i="2"/>
  <c r="C196" i="2"/>
  <c r="C226" i="2"/>
  <c r="C255" i="2"/>
  <c r="C288" i="2"/>
  <c r="C323" i="2"/>
  <c r="C354" i="2"/>
  <c r="C388" i="2"/>
  <c r="C416" i="2"/>
  <c r="C441" i="2"/>
  <c r="C472" i="2"/>
  <c r="C498" i="2"/>
  <c r="C525" i="2"/>
  <c r="C554" i="2"/>
  <c r="C583" i="2"/>
  <c r="C608" i="2"/>
  <c r="C637" i="2"/>
  <c r="C666" i="2"/>
  <c r="C694" i="2"/>
  <c r="C725" i="2"/>
  <c r="C200" i="2"/>
  <c r="C237" i="2"/>
  <c r="C280" i="2"/>
  <c r="C322" i="2"/>
  <c r="C357" i="2"/>
  <c r="C406" i="2"/>
  <c r="C456" i="2"/>
  <c r="C510" i="2"/>
  <c r="C566" i="2"/>
  <c r="C615" i="2"/>
  <c r="C668" i="2"/>
  <c r="C720" i="2"/>
  <c r="C753" i="2"/>
  <c r="C777" i="2"/>
  <c r="C804" i="2"/>
  <c r="C829" i="2"/>
  <c r="C852" i="2"/>
  <c r="C880" i="2"/>
  <c r="C906" i="2"/>
  <c r="C930" i="2"/>
  <c r="C959" i="2"/>
  <c r="C995" i="2"/>
  <c r="C1035" i="2"/>
  <c r="C1073" i="2"/>
  <c r="C1109" i="2"/>
  <c r="C1149" i="2"/>
  <c r="C1213" i="2"/>
  <c r="C1291" i="2"/>
  <c r="C41" i="2"/>
  <c r="C82" i="2"/>
  <c r="C605" i="2"/>
  <c r="C877" i="2"/>
  <c r="C199" i="2"/>
  <c r="C228" i="2"/>
  <c r="C261" i="2"/>
  <c r="C292" i="2"/>
  <c r="C325" i="2"/>
  <c r="C359" i="2"/>
  <c r="C393" i="2"/>
  <c r="C418" i="2"/>
  <c r="C447" i="2"/>
  <c r="C475" i="2"/>
  <c r="C500" i="2"/>
  <c r="C530" i="2"/>
  <c r="C557" i="2"/>
  <c r="C584" i="2"/>
  <c r="C612" i="2"/>
  <c r="C641" i="2"/>
  <c r="C667" i="2"/>
  <c r="C700" i="2"/>
  <c r="C728" i="2"/>
  <c r="C202" i="2"/>
  <c r="C248" i="2"/>
  <c r="C284" i="2"/>
  <c r="C324" i="2"/>
  <c r="C364" i="2"/>
  <c r="C412" i="2"/>
  <c r="C463" i="2"/>
  <c r="C518" i="2"/>
  <c r="C572" i="2"/>
  <c r="C618" i="2"/>
  <c r="C676" i="2"/>
  <c r="C732" i="2"/>
  <c r="C754" i="2"/>
  <c r="C783" i="2"/>
  <c r="C807" i="2"/>
  <c r="C830" i="2"/>
  <c r="C858" i="2"/>
  <c r="C882" i="2"/>
  <c r="C908" i="2"/>
  <c r="C934" i="2"/>
  <c r="C963" i="2"/>
  <c r="C997" i="2"/>
  <c r="C1041" i="2"/>
  <c r="C1074" i="2"/>
  <c r="C1110" i="2"/>
  <c r="C1151" i="2"/>
  <c r="C1216" i="2"/>
  <c r="C1292" i="2"/>
  <c r="C47" i="2"/>
  <c r="C80" i="2"/>
  <c r="C521" i="2"/>
  <c r="C901" i="2"/>
  <c r="C201" i="2"/>
  <c r="C230" i="2"/>
  <c r="C263" i="2"/>
  <c r="C294" i="2"/>
  <c r="C327" i="2"/>
  <c r="C361" i="2"/>
  <c r="C394" i="2"/>
  <c r="C419" i="2"/>
  <c r="C449" i="2"/>
  <c r="C477" i="2"/>
  <c r="C502" i="2"/>
  <c r="C532" i="2"/>
  <c r="C559" i="2"/>
  <c r="C586" i="2"/>
  <c r="C614" i="2"/>
  <c r="C642" i="2"/>
  <c r="C669" i="2"/>
  <c r="C702" i="2"/>
  <c r="C731" i="2"/>
  <c r="C204" i="2"/>
  <c r="C250" i="2"/>
  <c r="C287" i="2"/>
  <c r="C326" i="2"/>
  <c r="C368" i="2"/>
  <c r="C414" i="2"/>
  <c r="C468" i="2"/>
  <c r="C520" i="2"/>
  <c r="C574" i="2"/>
  <c r="C621" i="2"/>
  <c r="C679" i="2"/>
  <c r="C734" i="2"/>
  <c r="C755" i="2"/>
  <c r="C784" i="2"/>
  <c r="C810" i="2"/>
  <c r="C832" i="2"/>
  <c r="C860" i="2"/>
  <c r="C884" i="2"/>
  <c r="C909" i="2"/>
  <c r="C937" i="2"/>
  <c r="C965" i="2"/>
  <c r="C1001" i="2"/>
  <c r="C1042" i="2"/>
  <c r="C1077" i="2"/>
  <c r="C1118" i="2"/>
  <c r="C1154" i="2"/>
  <c r="C1227" i="2"/>
  <c r="C1300" i="2"/>
  <c r="C63" i="2"/>
  <c r="C223" i="2"/>
  <c r="C438" i="2"/>
  <c r="C633" i="2"/>
  <c r="C276" i="2"/>
  <c r="C555" i="2"/>
  <c r="C773" i="2"/>
  <c r="C1026" i="2"/>
  <c r="C119" i="2"/>
  <c r="C203" i="2"/>
  <c r="C232" i="2"/>
  <c r="C265" i="2"/>
  <c r="C296" i="2"/>
  <c r="C329" i="2"/>
  <c r="C363" i="2"/>
  <c r="C396" i="2"/>
  <c r="C421" i="2"/>
  <c r="C451" i="2"/>
  <c r="C478" i="2"/>
  <c r="C505" i="2"/>
  <c r="C533" i="2"/>
  <c r="C562" i="2"/>
  <c r="C587" i="2"/>
  <c r="C616" i="2"/>
  <c r="C644" i="2"/>
  <c r="C671" i="2"/>
  <c r="C703" i="2"/>
  <c r="C735" i="2"/>
  <c r="C206" i="2"/>
  <c r="C252" i="2"/>
  <c r="C289" i="2"/>
  <c r="C328" i="2"/>
  <c r="C372" i="2"/>
  <c r="C417" i="2"/>
  <c r="C470" i="2"/>
  <c r="C523" i="2"/>
  <c r="C577" i="2"/>
  <c r="C626" i="2"/>
  <c r="C681" i="2"/>
  <c r="C737" i="2"/>
  <c r="C757" i="2"/>
  <c r="C786" i="2"/>
  <c r="C812" i="2"/>
  <c r="C833" i="2"/>
  <c r="C861" i="2"/>
  <c r="C885" i="2"/>
  <c r="C910" i="2"/>
  <c r="C939" i="2"/>
  <c r="C969" i="2"/>
  <c r="C1007" i="2"/>
  <c r="C1045" i="2"/>
  <c r="C1085" i="2"/>
  <c r="C1119" i="2"/>
  <c r="C1165" i="2"/>
  <c r="C1229" i="2"/>
  <c r="C1310" i="2"/>
  <c r="C67" i="2"/>
  <c r="C285" i="2"/>
  <c r="C413" i="2"/>
  <c r="C551" i="2"/>
  <c r="C689" i="2"/>
  <c r="C314" i="2"/>
  <c r="C450" i="2"/>
  <c r="C659" i="2"/>
  <c r="C826" i="2"/>
  <c r="C957" i="2"/>
  <c r="C1101" i="2"/>
  <c r="C25" i="2"/>
  <c r="C205" i="2"/>
  <c r="C238" i="2"/>
  <c r="C268" i="2"/>
  <c r="C300" i="2"/>
  <c r="C335" i="2"/>
  <c r="C369" i="2"/>
  <c r="C397" i="2"/>
  <c r="C425" i="2"/>
  <c r="C454" i="2"/>
  <c r="C480" i="2"/>
  <c r="C509" i="2"/>
  <c r="C536" i="2"/>
  <c r="C564" i="2"/>
  <c r="C592" i="2"/>
  <c r="C620" i="2"/>
  <c r="C646" i="2"/>
  <c r="C678" i="2"/>
  <c r="C706" i="2"/>
  <c r="C736" i="2"/>
  <c r="C213" i="2"/>
  <c r="C256" i="2"/>
  <c r="C293" i="2"/>
  <c r="C334" i="2"/>
  <c r="C376" i="2"/>
  <c r="C420" i="2"/>
  <c r="C479" i="2"/>
  <c r="C534" i="2"/>
  <c r="C579" i="2"/>
  <c r="C638" i="2"/>
  <c r="C687" i="2"/>
  <c r="C738" i="2"/>
  <c r="C763" i="2"/>
  <c r="C788" i="2"/>
  <c r="C814" i="2"/>
  <c r="C837" i="2"/>
  <c r="C864" i="2"/>
  <c r="C888" i="2"/>
  <c r="C915" i="2"/>
  <c r="C942" i="2"/>
  <c r="C971" i="2"/>
  <c r="C1009" i="2"/>
  <c r="C1046" i="2"/>
  <c r="C1086" i="2"/>
  <c r="C1122" i="2"/>
  <c r="C1166" i="2"/>
  <c r="C1233" i="2"/>
  <c r="C1314" i="2"/>
  <c r="C169" i="2"/>
  <c r="C251" i="2"/>
  <c r="C350" i="2"/>
  <c r="C469" i="2"/>
  <c r="C663" i="2"/>
  <c r="C195" i="2"/>
  <c r="C353" i="2"/>
  <c r="C504" i="2"/>
  <c r="C715" i="2"/>
  <c r="C802" i="2"/>
  <c r="C927" i="2"/>
  <c r="C1069" i="2"/>
  <c r="C1205" i="2"/>
  <c r="C207" i="2"/>
  <c r="C240" i="2"/>
  <c r="C271" i="2"/>
  <c r="C302" i="2"/>
  <c r="C337" i="2"/>
  <c r="C371" i="2"/>
  <c r="C399" i="2"/>
  <c r="C428" i="2"/>
  <c r="C455" i="2"/>
  <c r="C481" i="2"/>
  <c r="C511" i="2"/>
  <c r="C538" i="2"/>
  <c r="C565" i="2"/>
  <c r="C594" i="2"/>
  <c r="C622" i="2"/>
  <c r="C647" i="2"/>
  <c r="C680" i="2"/>
  <c r="C708" i="2"/>
  <c r="C739" i="2"/>
  <c r="C218" i="2"/>
  <c r="C258" i="2"/>
  <c r="C297" i="2"/>
  <c r="C336" i="2"/>
  <c r="C378" i="2"/>
  <c r="C423" i="2"/>
  <c r="C482" i="2"/>
  <c r="C537" i="2"/>
  <c r="C582" i="2"/>
  <c r="C640" i="2"/>
  <c r="C692" i="2"/>
  <c r="C740" i="2"/>
  <c r="C765" i="2"/>
  <c r="C790" i="2"/>
  <c r="C815" i="2"/>
  <c r="C840" i="2"/>
  <c r="C865" i="2"/>
  <c r="C890" i="2"/>
  <c r="C917" i="2"/>
  <c r="C943" i="2"/>
  <c r="C973" i="2"/>
  <c r="C1014" i="2"/>
  <c r="C1049" i="2"/>
  <c r="C1087" i="2"/>
  <c r="C1123" i="2"/>
  <c r="C1171" i="2"/>
  <c r="C1248" i="2"/>
  <c r="C1320" i="2"/>
  <c r="C168" i="2"/>
  <c r="G30" i="8"/>
  <c r="H567" i="2" s="1"/>
  <c r="C79" i="11"/>
  <c r="H1300" i="2" s="1"/>
  <c r="E12" i="14"/>
  <c r="D12" i="14" s="1"/>
  <c r="H856" i="2"/>
  <c r="R16" i="8"/>
  <c r="H886" i="2" s="1"/>
  <c r="E13" i="14"/>
  <c r="D13" i="14" s="1"/>
  <c r="H1297" i="2"/>
  <c r="H1303" i="2"/>
  <c r="C17" i="7"/>
  <c r="H222" i="2" s="1"/>
  <c r="H771" i="2"/>
  <c r="Q22" i="8"/>
  <c r="H861" i="2" s="1"/>
  <c r="J27" i="8"/>
  <c r="H542" i="2"/>
  <c r="F41" i="8"/>
  <c r="H548" i="2" s="1"/>
  <c r="H561" i="2"/>
  <c r="H1172" i="2"/>
  <c r="H651" i="2"/>
  <c r="R22" i="8"/>
  <c r="H891" i="2" s="1"/>
  <c r="E41" i="8"/>
  <c r="E43" i="8" s="1"/>
  <c r="H520" i="2" s="1"/>
  <c r="H512" i="2"/>
  <c r="R36" i="8"/>
  <c r="H903" i="2" s="1"/>
  <c r="H848" i="2"/>
  <c r="F97" i="11"/>
  <c r="H1331" i="2" s="1"/>
  <c r="H253" i="2"/>
  <c r="L26" i="7"/>
  <c r="H429" i="2" s="1"/>
  <c r="H774" i="2"/>
  <c r="L18" i="7"/>
  <c r="H421" i="2" s="1"/>
  <c r="E73" i="9"/>
  <c r="H1110" i="2" s="1"/>
  <c r="H783" i="2"/>
  <c r="B100" i="4"/>
  <c r="C985" i="2"/>
  <c r="C1010" i="2"/>
  <c r="C1037" i="2"/>
  <c r="C1061" i="2"/>
  <c r="C1113" i="2"/>
  <c r="C1138" i="2"/>
  <c r="C1167" i="2"/>
  <c r="C1208" i="2"/>
  <c r="C1251" i="2"/>
  <c r="C1293" i="2"/>
  <c r="C16" i="2"/>
  <c r="C68" i="2"/>
  <c r="C118" i="2"/>
  <c r="C48" i="8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20" i="2"/>
  <c r="C172" i="2"/>
  <c r="C102" i="2"/>
  <c r="C1150" i="2"/>
  <c r="C1184" i="2"/>
  <c r="C1228" i="2"/>
  <c r="C1271" i="2"/>
  <c r="C1318" i="2"/>
  <c r="C40" i="2"/>
  <c r="C161" i="2"/>
  <c r="A3" i="14"/>
  <c r="H58" i="2"/>
  <c r="H784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34" i="2"/>
  <c r="C48" i="2"/>
  <c r="C143" i="2"/>
  <c r="E13" i="9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A5" i="8"/>
  <c r="C59" i="2"/>
  <c r="C129" i="2"/>
  <c r="H768" i="2"/>
  <c r="D37" i="5"/>
  <c r="G31" i="5"/>
  <c r="G36" i="5" s="1"/>
  <c r="D33" i="5"/>
  <c r="H871" i="2"/>
  <c r="R34" i="8"/>
  <c r="H901" i="2" s="1"/>
  <c r="H864" i="2"/>
  <c r="R26" i="8"/>
  <c r="H894" i="2" s="1"/>
  <c r="H977" i="2"/>
  <c r="E18" i="9"/>
  <c r="H982" i="2" s="1"/>
  <c r="H1117" i="2"/>
  <c r="H1317" i="2"/>
  <c r="F131" i="11"/>
  <c r="H1333" i="2" s="1"/>
  <c r="F61" i="11"/>
  <c r="H1328" i="2" s="1"/>
  <c r="J13" i="8"/>
  <c r="H643" i="2" s="1"/>
  <c r="C94" i="4"/>
  <c r="H71" i="2" s="1"/>
  <c r="H780" i="2"/>
  <c r="H1038" i="2"/>
  <c r="C98" i="9"/>
  <c r="N28" i="8"/>
  <c r="Q20" i="8"/>
  <c r="H860" i="2" s="1"/>
  <c r="H978" i="2"/>
  <c r="E35" i="9"/>
  <c r="H996" i="2" s="1"/>
  <c r="F148" i="11"/>
  <c r="H1334" i="2" s="1"/>
  <c r="H648" i="2"/>
  <c r="G17" i="7"/>
  <c r="Q31" i="8"/>
  <c r="H868" i="2" s="1"/>
  <c r="I18" i="10"/>
  <c r="H1286" i="2" s="1"/>
  <c r="F78" i="11"/>
  <c r="H1329" i="2" s="1"/>
  <c r="L14" i="7"/>
  <c r="H417" i="2" s="1"/>
  <c r="H918" i="2"/>
  <c r="H551" i="2"/>
  <c r="G35" i="8"/>
  <c r="J35" i="8" s="1"/>
  <c r="H662" i="2" s="1"/>
  <c r="F44" i="11"/>
  <c r="H1327" i="2" s="1"/>
  <c r="R25" i="8"/>
  <c r="H893" i="2" s="1"/>
  <c r="K41" i="8"/>
  <c r="H350" i="2"/>
  <c r="I17" i="7"/>
  <c r="H354" i="2" s="1"/>
  <c r="Q15" i="8"/>
  <c r="H855" i="2" s="1"/>
  <c r="I41" i="8"/>
  <c r="H638" i="2" s="1"/>
  <c r="N30" i="8"/>
  <c r="H27" i="2"/>
  <c r="C46" i="4"/>
  <c r="Q32" i="8"/>
  <c r="H869" i="2" s="1"/>
  <c r="J37" i="8"/>
  <c r="E82" i="9"/>
  <c r="H1119" i="2" s="1"/>
  <c r="H1033" i="2"/>
  <c r="D68" i="9"/>
  <c r="H1121" i="2"/>
  <c r="H923" i="2"/>
  <c r="C45" i="9"/>
  <c r="E40" i="9"/>
  <c r="H1001" i="2" s="1"/>
  <c r="D45" i="9"/>
  <c r="H974" i="2" s="1"/>
  <c r="E26" i="9"/>
  <c r="H987" i="2" s="1"/>
  <c r="J31" i="8"/>
  <c r="R31" i="8" s="1"/>
  <c r="H898" i="2" s="1"/>
  <c r="J20" i="8"/>
  <c r="H33" i="5"/>
  <c r="H37" i="5"/>
  <c r="G79" i="4"/>
  <c r="D13" i="12" s="1"/>
  <c r="D95" i="4"/>
  <c r="D17" i="7"/>
  <c r="L13" i="7"/>
  <c r="H416" i="2" s="1"/>
  <c r="C10" i="14"/>
  <c r="H57" i="2"/>
  <c r="D15" i="12"/>
  <c r="B38" i="7"/>
  <c r="B31" i="10"/>
  <c r="B50" i="5"/>
  <c r="C46" i="8"/>
  <c r="H1043" i="2"/>
  <c r="E92" i="9"/>
  <c r="C31" i="5"/>
  <c r="C36" i="5" s="1"/>
  <c r="G56" i="4"/>
  <c r="H79" i="2"/>
  <c r="F17" i="7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C31" i="7"/>
  <c r="G37" i="4"/>
  <c r="H86" i="2"/>
  <c r="H33" i="2"/>
  <c r="H395" i="2"/>
  <c r="K17" i="7"/>
  <c r="L41" i="8"/>
  <c r="E17" i="7"/>
  <c r="D98" i="9"/>
  <c r="E58" i="9"/>
  <c r="H1098" i="2" s="1"/>
  <c r="G19" i="8"/>
  <c r="J30" i="8"/>
  <c r="E54" i="9"/>
  <c r="H1094" i="2" s="1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43" i="8" l="1"/>
  <c r="H640" i="2" s="1"/>
  <c r="H518" i="2"/>
  <c r="H655" i="2"/>
  <c r="R27" i="8"/>
  <c r="H895" i="2" s="1"/>
  <c r="F43" i="8"/>
  <c r="H550" i="2" s="1"/>
  <c r="I31" i="7"/>
  <c r="H368" i="2" s="1"/>
  <c r="R32" i="8"/>
  <c r="H899" i="2" s="1"/>
  <c r="H170" i="2"/>
  <c r="G33" i="5"/>
  <c r="H171" i="2" s="1"/>
  <c r="H174" i="2"/>
  <c r="C99" i="9"/>
  <c r="H1050" i="2" s="1"/>
  <c r="C33" i="5"/>
  <c r="H144" i="2" s="1"/>
  <c r="R15" i="8"/>
  <c r="H885" i="2" s="1"/>
  <c r="Q28" i="8"/>
  <c r="H866" i="2" s="1"/>
  <c r="H776" i="2"/>
  <c r="Q30" i="8"/>
  <c r="H867" i="2" s="1"/>
  <c r="H777" i="2"/>
  <c r="E21" i="9"/>
  <c r="H985" i="2" s="1"/>
  <c r="H147" i="2"/>
  <c r="H664" i="2"/>
  <c r="R37" i="8"/>
  <c r="H904" i="2" s="1"/>
  <c r="H572" i="2"/>
  <c r="H310" i="2"/>
  <c r="G31" i="7"/>
  <c r="H698" i="2"/>
  <c r="K43" i="8"/>
  <c r="H700" i="2" s="1"/>
  <c r="H1065" i="2"/>
  <c r="D99" i="9"/>
  <c r="H1093" i="2" s="1"/>
  <c r="D46" i="9"/>
  <c r="H975" i="2" s="1"/>
  <c r="E45" i="9"/>
  <c r="H658" i="2"/>
  <c r="R20" i="8"/>
  <c r="H890" i="2" s="1"/>
  <c r="H650" i="2"/>
  <c r="C37" i="5"/>
  <c r="H143" i="2"/>
  <c r="C42" i="5"/>
  <c r="C45" i="5" s="1"/>
  <c r="H156" i="2" s="1"/>
  <c r="D11" i="12"/>
  <c r="D12" i="12"/>
  <c r="H124" i="2"/>
  <c r="H120" i="2"/>
  <c r="D31" i="7"/>
  <c r="H244" i="2"/>
  <c r="D10" i="12"/>
  <c r="E87" i="9"/>
  <c r="H1129" i="2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C95" i="4" s="1"/>
  <c r="H853" i="2"/>
  <c r="R13" i="8"/>
  <c r="H883" i="2" s="1"/>
  <c r="H758" i="2"/>
  <c r="M43" i="8"/>
  <c r="H760" i="2" s="1"/>
  <c r="H1092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I34" i="7" l="1"/>
  <c r="H371" i="2" s="1"/>
  <c r="D8" i="12"/>
  <c r="G37" i="5"/>
  <c r="H175" i="2" s="1"/>
  <c r="G34" i="7"/>
  <c r="H327" i="2" s="1"/>
  <c r="H324" i="2"/>
  <c r="E46" i="9"/>
  <c r="H1007" i="2" s="1"/>
  <c r="H1006" i="2"/>
  <c r="H153" i="2"/>
  <c r="H148" i="2"/>
  <c r="D21" i="12"/>
  <c r="H258" i="2"/>
  <c r="D34" i="7"/>
  <c r="H261" i="2" s="1"/>
  <c r="E98" i="9"/>
  <c r="H1135" i="2" s="1"/>
  <c r="H1124" i="2"/>
  <c r="D19" i="12"/>
  <c r="D42" i="5"/>
  <c r="H42" i="5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C44" i="5" s="1"/>
  <c r="E99" i="9"/>
  <c r="H1136" i="2" s="1"/>
  <c r="D22" i="12"/>
  <c r="D23" i="12"/>
  <c r="D24" i="12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G45" i="5" l="1"/>
  <c r="H179" i="2" s="1"/>
  <c r="H176" i="2"/>
  <c r="G44" i="5"/>
  <c r="H178" i="2" s="1"/>
  <c r="H155" i="2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<sst xmlns="http://schemas.openxmlformats.org/spreadsheetml/2006/main" count="4323" uniqueCount="1004">
  <si>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</si>
  <si>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</si>
  <si>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</si>
  <si>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</si>
  <si>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</si>
  <si>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</si>
  <si>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</si>
  <si>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</si>
  <si>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</si>
  <si>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</si>
  <si>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</si>
  <si>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</si>
  <si>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</si>
  <si>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</si>
  <si>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</si>
  <si>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</si>
  <si>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</si>
  <si>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</si>
  <si>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</si>
  <si>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</si>
  <si>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</si>
  <si>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</si>
  <si>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</si>
  <si>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</si>
  <si>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</si>
  <si>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</si>
  <si>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</si>
  <si>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</si>
  <si>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</si>
  <si>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</si>
  <si>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</si>
  <si>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</si>
  <si>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</si>
  <si>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</si>
  <si>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</si>
  <si>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</si>
  <si>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</si>
  <si>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</si>
  <si>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</si>
  <si>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</si>
  <si>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</si>
  <si>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</si>
  <si>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</si>
  <si>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</si>
  <si>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</si>
  <si>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</si>
  <si>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</si>
  <si>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</si>
  <si>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</si>
  <si>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</si>
  <si>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</si>
  <si>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</si>
  <si>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</si>
  <si>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</si>
  <si>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</si>
  <si>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</si>
  <si>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</si>
  <si>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</si>
  <si>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</si>
  <si>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</si>
  <si>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</si>
  <si>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</si>
  <si>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</si>
  <si>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</si>
  <si>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</si>
  <si>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</si>
  <si>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</si>
  <si>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</si>
  <si>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</si>
  <si>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</si>
  <si>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</si>
  <si>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</si>
  <si>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</si>
  <si>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</si>
  <si>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</si>
  <si>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</si>
  <si>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</si>
  <si>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</si>
  <si>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</si>
  <si>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</si>
  <si>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</si>
  <si>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</si>
  <si>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</si>
  <si>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</si>
  <si>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</si>
  <si>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</si>
  <si>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</si>
  <si>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</si>
  <si>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</si>
  <si>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</si>
  <si>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</si>
  <si>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</si>
  <si>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</si>
  <si>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</si>
  <si>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</si>
  <si>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</si>
  <si>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</si>
  <si>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</si>
  <si>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</si>
  <si>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</si>
  <si>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</si>
  <si>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</si>
  <si>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</si>
  <si>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</si>
  <si>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</si>
  <si>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</si>
  <si>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</si>
  <si>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</si>
  <si>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</si>
  <si>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</si>
  <si>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</si>
  <si>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</si>
  <si>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</si>
  <si>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</si>
  <si>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</si>
  <si>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</si>
  <si>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</si>
  <si>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</si>
  <si>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</si>
  <si>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</si>
  <si>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</si>
  <si>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</si>
  <si>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</si>
  <si>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</si>
  <si>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</si>
  <si>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</si>
  <si>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</si>
  <si>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</si>
  <si>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</si>
  <si>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</si>
  <si>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</si>
  <si>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</si>
  <si>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</si>
  <si>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</si>
  <si>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</si>
  <si>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</si>
  <si>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</si>
  <si>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</si>
  <si>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</si>
  <si>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</si>
  <si>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</si>
  <si>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</si>
  <si>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</si>
  <si>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</si>
  <si>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</si>
  <si>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</si>
  <si>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</si>
  <si>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</si>
  <si>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</si>
  <si>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</si>
  <si>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</si>
  <si>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</si>
  <si>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</si>
  <si>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</si>
  <si>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</si>
  <si>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</si>
  <si>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</si>
  <si>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</si>
  <si>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</si>
  <si>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</si>
  <si>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</si>
  <si>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</si>
  <si>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</si>
  <si>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</si>
  <si>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</si>
  <si>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</si>
  <si>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</si>
  <si>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</si>
  <si>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</si>
  <si>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</si>
  <si>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</si>
  <si>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</si>
  <si>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</si>
  <si>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</si>
  <si>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</si>
  <si>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</si>
  <si>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</si>
  <si>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</si>
  <si>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</si>
  <si>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</si>
  <si>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</si>
  <si>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</si>
  <si>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</si>
  <si>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</si>
  <si>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</si>
  <si>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</si>
  <si>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</si>
  <si>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</si>
  <si>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</si>
  <si>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</si>
  <si>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</si>
  <si>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</si>
  <si>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</si>
  <si>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</si>
  <si>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</si>
  <si>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</si>
  <si>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</si>
  <si>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</si>
  <si>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</si>
  <si>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</si>
  <si>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</si>
  <si>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</si>
  <si>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</si>
  <si>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</si>
  <si>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</si>
  <si>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</si>
  <si>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</si>
  <si>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</si>
  <si>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</si>
  <si>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</si>
  <si>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</si>
  <si>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</si>
  <si>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</si>
  <si>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</si>
  <si>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</si>
  <si>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</si>
  <si>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</si>
  <si>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</si>
  <si>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</si>
  <si>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</si>
  <si>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</si>
  <si>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</si>
  <si>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</si>
  <si>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</si>
  <si>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</si>
  <si>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</si>
  <si>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</si>
  <si>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</si>
  <si>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</si>
  <si>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</si>
  <si>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</si>
  <si>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</si>
  <si>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</si>
  <si>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</si>
  <si>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</si>
  <si>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</si>
  <si>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</si>
  <si>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</si>
  <si>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</si>
  <si>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</si>
  <si>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</si>
  <si>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</si>
  <si>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</si>
  <si>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</si>
  <si>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</si>
  <si>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</si>
  <si>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</si>
  <si>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</si>
  <si>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</si>
  <si>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</si>
  <si>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</si>
  <si>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</si>
  <si>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</si>
  <si>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</si>
  <si>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</si>
  <si>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</si>
  <si>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</si>
  <si>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</si>
  <si>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</si>
  <si>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</si>
  <si>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</si>
  <si>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</si>
  <si>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</si>
  <si>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</si>
  <si>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</si>
  <si>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</si>
  <si>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</si>
  <si>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</si>
  <si>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</si>
  <si>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</si>
  <si>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</si>
  <si>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</si>
  <si>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</si>
  <si>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</si>
  <si>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</si>
  <si>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</si>
  <si>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</si>
  <si>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</si>
  <si>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</si>
  <si>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</si>
  <si>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</si>
  <si>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</si>
  <si>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</si>
  <si>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</si>
  <si>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</si>
  <si>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</si>
  <si>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</si>
  <si>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</si>
  <si>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</si>
  <si>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</si>
  <si>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</si>
  <si>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</si>
  <si>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</si>
  <si>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</si>
  <si>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</si>
  <si>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</si>
  <si>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</si>
  <si>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</si>
  <si>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</si>
  <si>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</si>
  <si>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</si>
  <si>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</si>
  <si>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</si>
  <si>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</si>
  <si>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</si>
  <si>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</si>
  <si>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</si>
  <si>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</si>
  <si>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</si>
  <si>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</si>
  <si>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</si>
  <si>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</si>
  <si>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</si>
  <si>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</si>
  <si>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</si>
  <si>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</si>
  <si>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</si>
  <si>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</si>
  <si>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</si>
  <si>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</si>
  <si>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</si>
  <si>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</si>
  <si>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</si>
  <si>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</si>
  <si>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</si>
  <si>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</si>
  <si>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</si>
  <si>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</si>
  <si>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</si>
  <si>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</si>
  <si>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</si>
  <si>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</si>
  <si>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</si>
  <si>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</si>
  <si>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</si>
  <si>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</si>
  <si>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</si>
  <si>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</si>
  <si>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</si>
  <si>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</si>
  <si>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</si>
  <si>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</si>
  <si>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</si>
  <si>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</si>
  <si>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</si>
  <si>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</si>
  <si>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</si>
  <si>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</si>
  <si>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</si>
  <si>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</si>
  <si>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</si>
  <si>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</si>
  <si>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</si>
  <si>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</si>
  <si>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</si>
  <si>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</si>
  <si>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</si>
  <si>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</si>
  <si>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</si>
  <si>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</si>
  <si>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</si>
  <si>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</si>
  <si>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</si>
  <si>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</si>
  <si>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</si>
  <si>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</si>
  <si>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</si>
  <si>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</si>
  <si>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</si>
  <si>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</si>
  <si>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</si>
  <si>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</si>
  <si>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</si>
  <si>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</si>
  <si>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</si>
  <si>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</si>
  <si>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</si>
  <si>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</si>
  <si>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</si>
  <si>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</si>
  <si>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</si>
  <si>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</si>
  <si>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</si>
  <si>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</si>
  <si>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</si>
  <si>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</si>
  <si>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</si>
  <si>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</si>
  <si>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</si>
  <si>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</si>
  <si>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</si>
  <si>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</si>
  <si>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</si>
  <si>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</si>
  <si>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</si>
  <si>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</si>
  <si>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</si>
  <si>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</si>
  <si>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</si>
  <si>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</si>
  <si>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</si>
  <si>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</si>
  <si>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</si>
  <si>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</si>
  <si>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</si>
  <si>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</si>
  <si>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</si>
  <si>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</si>
  <si>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</si>
  <si>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</si>
  <si>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</si>
  <si>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</si>
  <si>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</si>
  <si>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</si>
  <si>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</si>
  <si>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</si>
  <si>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</si>
  <si>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</si>
  <si>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</si>
  <si>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</si>
  <si>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</si>
  <si>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</si>
  <si>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</si>
  <si>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</si>
  <si>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</si>
  <si>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</si>
  <si>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</si>
  <si>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</si>
  <si>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</si>
  <si>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</si>
  <si>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</si>
  <si>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</si>
  <si>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</si>
  <si>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</si>
  <si>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</si>
  <si>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</si>
  <si>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</si>
  <si>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</si>
  <si>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</si>
  <si>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</si>
  <si>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</si>
  <si>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</si>
  <si>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</si>
  <si>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</si>
  <si>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</si>
  <si>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</si>
  <si>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</si>
  <si>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</si>
  <si>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</si>
  <si>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</si>
  <si>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</si>
  <si>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</si>
  <si>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</si>
  <si>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</si>
  <si>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</si>
  <si>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</si>
  <si>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</si>
  <si>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</si>
  <si>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</si>
  <si>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</si>
  <si>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</si>
  <si>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</si>
  <si>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</si>
  <si>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</si>
  <si>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</si>
  <si>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</si>
  <si>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</si>
  <si>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</si>
  <si>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</si>
  <si>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</si>
  <si>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</si>
  <si>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</si>
  <si>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</si>
  <si>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</si>
  <si>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</si>
  <si>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</si>
  <si>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</si>
  <si>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</si>
  <si>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</si>
  <si>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</si>
  <si>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</si>
  <si>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</si>
  <si>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</si>
  <si>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</si>
  <si>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</si>
  <si>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</si>
  <si>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</si>
  <si>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</si>
  <si>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</si>
  <si>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</si>
  <si>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</si>
  <si>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</si>
  <si>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</si>
  <si>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</si>
  <si>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</si>
  <si>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</si>
  <si>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</si>
  <si>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</si>
  <si>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</si>
  <si>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</si>
  <si>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</si>
  <si>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</si>
  <si>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</si>
  <si>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</si>
  <si>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</si>
  <si>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</si>
  <si>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</si>
  <si>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</si>
  <si>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</si>
  <si>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</si>
  <si>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</si>
  <si>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</si>
  <si>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</si>
  <si>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</si>
  <si>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</si>
  <si>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</si>
  <si>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</si>
  <si>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</si>
  <si>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</si>
  <si>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</si>
  <si>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</si>
  <si>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</si>
  <si>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</si>
  <si>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</si>
  <si>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</si>
  <si>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</si>
  <si>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</si>
  <si>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</si>
  <si>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</si>
  <si>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</si>
  <si>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</si>
  <si>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</si>
  <si>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</si>
  <si>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</si>
  <si>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</si>
  <si>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</si>
  <si>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</si>
  <si>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</si>
  <si>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</si>
  <si>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</si>
  <si>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</si>
  <si>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</si>
  <si>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</si>
  <si>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</si>
  <si>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</si>
  <si>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</si>
  <si>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</si>
  <si>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</si>
  <si>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</si>
  <si>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</si>
  <si>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</si>
  <si>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</si>
  <si>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</si>
  <si>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</si>
  <si>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</si>
  <si>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</si>
  <si>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</si>
  <si>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</si>
  <si>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</si>
  <si>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</si>
  <si>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</si>
  <si>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</si>
  <si>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</si>
  <si>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</si>
  <si>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</si>
  <si>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</si>
  <si>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</si>
  <si>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</si>
  <si>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</si>
  <si>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</si>
  <si>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</si>
  <si>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</si>
  <si>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</si>
  <si>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</si>
  <si>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</si>
  <si>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</si>
  <si>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</si>
  <si>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</si>
  <si>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</si>
  <si>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</si>
  <si>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</si>
  <si>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</si>
  <si>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</si>
  <si>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</si>
  <si>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</si>
  <si>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</si>
  <si>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</si>
  <si>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</si>
  <si>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</si>
  <si>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</si>
  <si>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</si>
  <si>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</si>
  <si>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</si>
  <si>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</si>
  <si>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</si>
  <si>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</si>
  <si>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</si>
  <si>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</si>
  <si>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</si>
  <si>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</si>
  <si>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</si>
  <si>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</si>
  <si>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</si>
  <si>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</si>
  <si>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</si>
  <si>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</si>
  <si>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</si>
  <si>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</si>
  <si>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</si>
  <si>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</si>
  <si>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</si>
  <si>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</si>
  <si>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</si>
  <si>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</si>
  <si>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</si>
  <si>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</si>
  <si>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</si>
  <si>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</si>
  <si>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</si>
  <si>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</si>
  <si>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</si>
  <si>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</si>
  <si>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</si>
  <si>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</si>
  <si>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</si>
  <si>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</si>
  <si>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</si>
  <si>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</si>
  <si>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</si>
  <si>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</si>
  <si>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</si>
  <si>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</si>
  <si>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</si>
  <si>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</si>
  <si>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</si>
  <si>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</si>
  <si>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</si>
  <si>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</si>
  <si>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</si>
  <si>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</si>
  <si>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</si>
  <si>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</si>
  <si>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</si>
  <si>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</si>
  <si>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</si>
  <si>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</si>
  <si>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</si>
  <si>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</si>
  <si>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</si>
  <si>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</si>
  <si>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</si>
  <si>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</si>
  <si>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</si>
  <si>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</si>
  <si>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</si>
  <si>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</si>
  <si>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</si>
  <si>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</si>
  <si>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</si>
  <si>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</si>
  <si>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</si>
  <si>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</si>
  <si>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</si>
  <si>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</si>
  <si>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</si>
  <si>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</si>
  <si>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</si>
  <si>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</si>
  <si>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</si>
  <si>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</si>
  <si>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</si>
  <si>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</si>
  <si>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</si>
  <si>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</si>
  <si>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</si>
  <si>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</si>
  <si>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</si>
  <si>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</si>
  <si>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</si>
  <si>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</si>
  <si>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</si>
  <si>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</si>
  <si>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</si>
  <si>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</si>
  <si>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</si>
  <si>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</si>
  <si>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</si>
  <si>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</si>
  <si>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</si>
  <si>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</si>
  <si>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</si>
  <si>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</si>
  <si>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</si>
  <si>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</si>
  <si>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</si>
  <si>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</si>
  <si>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</si>
  <si>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</si>
  <si>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</si>
  <si>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</si>
  <si>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</si>
  <si>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</si>
  <si>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</si>
  <si>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</si>
  <si>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</si>
  <si>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</si>
  <si>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</si>
  <si>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</si>
  <si>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</si>
  <si>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</si>
  <si>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</si>
  <si>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</si>
  <si>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</si>
  <si>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</si>
  <si>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</si>
  <si>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</si>
  <si>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</si>
  <si>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</si>
  <si>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</si>
  <si>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</si>
  <si>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</si>
  <si>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</si>
  <si>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</si>
  <si>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</si>
  <si>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</si>
  <si>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</si>
  <si>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</si>
  <si>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</si>
  <si>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</si>
  <si>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</si>
  <si>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</si>
  <si>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</si>
  <si>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</si>
  <si>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</si>
  <si>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</si>
  <si>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</si>
  <si>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</si>
  <si>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</si>
  <si>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</si>
  <si>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</si>
  <si>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</si>
  <si>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</si>
  <si>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</si>
  <si>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</si>
  <si>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</si>
  <si>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</si>
  <si>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</si>
  <si>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</si>
  <si>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</si>
  <si>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</si>
  <si>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</si>
  <si>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</si>
  <si>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</si>
  <si>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</si>
  <si>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</si>
  <si>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</si>
  <si>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</si>
  <si>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</si>
  <si>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</si>
  <si>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</si>
  <si>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</si>
  <si>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</si>
  <si>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</si>
  <si>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</si>
  <si>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</si>
  <si>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</si>
  <si>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</si>
  <si>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</si>
  <si>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</si>
  <si>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</si>
  <si>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</si>
  <si>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</si>
  <si>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</si>
  <si>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</si>
  <si>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</si>
  <si>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</si>
  <si>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</si>
  <si>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</si>
  <si>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</si>
  <si>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</si>
  <si>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</si>
  <si>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</si>
  <si>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</si>
  <si>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</si>
  <si>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</si>
  <si>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</si>
  <si>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</si>
  <si>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</si>
  <si>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</si>
  <si>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</si>
  <si>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</si>
  <si>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</si>
  <si>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</si>
  <si>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</si>
  <si>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</si>
  <si>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</si>
  <si>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</si>
  <si>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</si>
  <si>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</si>
  <si>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</si>
  <si>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</si>
  <si>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</si>
  <si>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</si>
  <si>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</si>
  <si>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</si>
  <si>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</si>
  <si>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</si>
  <si>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</si>
  <si>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</si>
  <si>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</si>
  <si>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</si>
  <si>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</si>
  <si>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</si>
  <si>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</si>
  <si>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</si>
  <si>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</si>
  <si>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</si>
  <si>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</si>
  <si>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</si>
  <si>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</si>
  <si>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</si>
  <si>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</si>
  <si>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</si>
  <si>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</si>
  <si>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</si>
  <si>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</si>
  <si>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</si>
  <si>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</si>
  <si>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</si>
  <si>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</si>
  <si>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</si>
  <si>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</si>
  <si>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</si>
  <si>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</si>
  <si>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</si>
  <si>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</si>
  <si>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</si>
  <si>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</si>
  <si>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</si>
  <si>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</si>
  <si>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</si>
  <si>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</si>
  <si>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</si>
  <si>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</si>
  <si>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</si>
  <si>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</si>
  <si>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</si>
  <si>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</si>
  <si>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</si>
  <si>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</si>
  <si>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</si>
  <si>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</si>
  <si>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</si>
  <si>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</si>
  <si>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</si>
  <si>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</si>
  <si>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</si>
  <si>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</si>
  <si>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</si>
  <si>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</si>
  <si>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</si>
  <si>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</si>
  <si>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</si>
  <si>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</si>
  <si>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</si>
  <si>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</si>
  <si>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</si>
  <si>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</si>
  <si>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</si>
  <si>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</si>
  <si>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</si>
  <si>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</si>
  <si>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</si>
  <si>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</si>
  <si>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</si>
  <si>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</si>
  <si>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</si>
  <si>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</si>
  <si>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</si>
  <si>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</si>
  <si>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</si>
  <si>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</si>
  <si>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</si>
  <si>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</si>
  <si>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</si>
  <si>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</si>
  <si>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</si>
  <si>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</si>
  <si>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</si>
  <si>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</si>
  <si>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</si>
  <si>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</si>
  <si>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</si>
  <si>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</si>
  <si>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</si>
  <si>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</si>
  <si>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</si>
  <si>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</si>
  <si>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</si>
  <si>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</si>
  <si>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</si>
  <si>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</si>
  <si>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</si>
  <si>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</si>
  <si>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</si>
  <si>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</si>
  <si>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</si>
  <si>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</si>
  <si>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</si>
  <si>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</si>
  <si>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</si>
  <si>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</si>
  <si>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</si>
  <si>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</si>
  <si>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</si>
  <si>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</si>
  <si>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</si>
  <si>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</si>
  <si>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</si>
  <si>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</si>
  <si>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</si>
  <si>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</si>
  <si>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</si>
  <si>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</si>
  <si>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</si>
  <si>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</si>
  <si>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</si>
  <si>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</si>
  <si>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</si>
  <si>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</si>
  <si>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</si>
  <si>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</si>
  <si>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</si>
  <si>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</si>
  <si>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</si>
  <si>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</si>
  <si>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</si>
  <si>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</si>
  <si>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</si>
  <si>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</si>
  <si>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</si>
  <si>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</si>
  <si>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</si>
  <si>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</si>
  <si>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</si>
  <si>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</si>
  <si>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</si>
  <si>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</si>
  <si>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</si>
  <si>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</si>
  <si>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</si>
  <si>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</si>
  <si>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</si>
  <si>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</si>
  <si>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</si>
  <si>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</si>
  <si>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</si>
  <si>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</si>
  <si>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</si>
  <si>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</si>
  <si>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</si>
  <si>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</si>
  <si>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</si>
  <si>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</si>
  <si>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</si>
  <si>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</si>
  <si>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</si>
  <si>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</si>
  <si>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</si>
  <si>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</si>
  <si>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</si>
  <si>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</si>
  <si>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</si>
  <si>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</si>
  <si>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</si>
  <si>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</si>
  <si>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</si>
  <si>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</si>
  <si>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</si>
  <si>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</si>
  <si>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</si>
  <si>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</si>
  <si>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</si>
  <si>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</si>
  <si>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</si>
  <si>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</si>
  <si>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</si>
  <si>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</si>
  <si>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</si>
  <si>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</si>
  <si>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</si>
  <si>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</si>
  <si>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АЛТЕРОН АДСИЦ</t>
  </si>
  <si>
    <t>148146418</t>
  </si>
  <si>
    <t>Илиан Лангаров</t>
  </si>
  <si>
    <t xml:space="preserve">гр. Варна, бул. "Княз Борис I" № 7, ет. 2. 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</si>
  <si>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</si>
  <si>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</si>
  <si>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</si>
  <si>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</si>
  <si>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</si>
  <si>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</si>
  <si>
    <t>1. Алтерон Пропърти ЕООД, гр. Варна</t>
  </si>
  <si>
    <t>2. Ботевград Пропъртис ЕООД, гр.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</si>
</sst>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9" fillId="0" borderId="9" xfId="11" applyFont="1" applyBorder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7" customWidth="1"/>
    <col min="2" max="2" width="84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46052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Ивелина Петрова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46052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991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АЛТЕРОН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74041</v>
      </c>
      <c r="D6" s="594">
        <f t="shared" ref="D6:D15" si="0">C6-E6</f>
        <v>0</v>
      </c>
      <c r="E6" s="565">
        <f>'1-Баланс'!G95</f>
        <v>74041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40533</v>
      </c>
      <c r="D7" s="594">
        <f t="shared" si="0"/>
        <v>39028</v>
      </c>
      <c r="E7" s="565">
        <f>'1-Баланс'!G18</f>
        <v>1505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6533</v>
      </c>
      <c r="D8" s="594">
        <f t="shared" si="0"/>
        <v>0</v>
      </c>
      <c r="E8" s="565">
        <f>ABS('2-Отчет за доходите'!C44)-ABS('2-Отчет за доходите'!G44)</f>
        <v>6533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148</v>
      </c>
      <c r="D9" s="594">
        <f t="shared" si="0"/>
        <v>0</v>
      </c>
      <c r="E9" s="565">
        <f>'3-Отчет за паричния поток'!C45</f>
        <v>148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149</v>
      </c>
      <c r="D10" s="594">
        <f t="shared" si="0"/>
        <v>0</v>
      </c>
      <c r="E10" s="565">
        <f>'3-Отчет за паричния поток'!C46</f>
        <v>149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40533</v>
      </c>
      <c r="D11" s="594">
        <f t="shared" si="0"/>
        <v>0</v>
      </c>
      <c r="E11" s="565">
        <f>'4-Отчет за собствения капитал'!L34</f>
        <v>40533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5904</v>
      </c>
      <c r="D12" s="594">
        <f t="shared" si="0"/>
        <v>0</v>
      </c>
      <c r="E12" s="565">
        <f>'Справка 5'!C27+'Справка 5'!C97</f>
        <v>5904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7.9573690621193665</v>
      </c>
      <c r="E3" s="590"/>
    </row>
    <row r="4" spans="1:6" ht="31.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0.16117731231342364</v>
      </c>
    </row>
    <row r="5" spans="1:6" ht="31.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0.19496836576339979</v>
      </c>
    </row>
    <row r="6" spans="1:6" ht="31.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8.8234896881457567E-2</v>
      </c>
    </row>
    <row r="7" spans="1:6" ht="24" customHeight="1">
      <c r="A7" s="546" t="s">
        <v>911</v>
      </c>
      <c r="B7" s="544"/>
      <c r="C7" s="544"/>
      <c r="D7" s="545"/>
    </row>
    <row r="8" spans="1:6" ht="31.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3.6840591618734595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5">
      <c r="A10" s="515">
        <v>6</v>
      </c>
      <c r="B10" s="513" t="s">
        <v>915</v>
      </c>
      <c r="C10" s="514" t="s">
        <v>916</v>
      </c>
      <c r="D10" s="542">
        <f>'1-Баланс'!C94/'1-Баланс'!G79</f>
        <v>4.5653673163418294</v>
      </c>
    </row>
    <row r="11" spans="1:6" ht="63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2.3556221889055471</v>
      </c>
    </row>
    <row r="12" spans="1:6" ht="47.2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2.2338830584707647E-2</v>
      </c>
    </row>
    <row r="13" spans="1:6" ht="31.5">
      <c r="A13" s="515">
        <v>9</v>
      </c>
      <c r="B13" s="513" t="s">
        <v>921</v>
      </c>
      <c r="C13" s="514" t="s">
        <v>922</v>
      </c>
      <c r="D13" s="542">
        <f>'1-Баланс'!C92/'1-Баланс'!G79</f>
        <v>2.2338830584707647E-2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1.5660467334287078E-2</v>
      </c>
    </row>
    <row r="16" spans="1:6" ht="31.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1.108845099336854E-2</v>
      </c>
    </row>
    <row r="17" spans="1:5" ht="24" customHeight="1">
      <c r="A17" s="546" t="s">
        <v>927</v>
      </c>
      <c r="B17" s="544"/>
      <c r="C17" s="544"/>
      <c r="D17" s="545"/>
    </row>
    <row r="18" spans="1:5" ht="31.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0.39836131273099701</v>
      </c>
    </row>
    <row r="19" spans="1:5" ht="31.5">
      <c r="A19" s="515">
        <v>13</v>
      </c>
      <c r="B19" s="513" t="s">
        <v>930</v>
      </c>
      <c r="C19" s="514" t="s">
        <v>931</v>
      </c>
      <c r="D19" s="542">
        <f>D4/D5</f>
        <v>0.82668442997064118</v>
      </c>
    </row>
    <row r="20" spans="1:5" ht="31.5">
      <c r="A20" s="515">
        <v>14</v>
      </c>
      <c r="B20" s="513" t="s">
        <v>932</v>
      </c>
      <c r="C20" s="514" t="s">
        <v>933</v>
      </c>
      <c r="D20" s="542">
        <f>D6/D5</f>
        <v>0.4525600680703934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7510</v>
      </c>
      <c r="E21" s="587"/>
    </row>
    <row r="22" spans="1:5" ht="47.25">
      <c r="A22" s="515">
        <v>16</v>
      </c>
      <c r="B22" s="513" t="s">
        <v>936</v>
      </c>
      <c r="C22" s="514" t="s">
        <v>937</v>
      </c>
      <c r="D22" s="547">
        <f>D21/'1-Баланс'!G37</f>
        <v>0.18528112895665261</v>
      </c>
    </row>
    <row r="23" spans="1:5" ht="31.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0.83751533400245348</v>
      </c>
    </row>
    <row r="24" spans="1:5" ht="31.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4.4617842876165117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АЛТЕРОН АДСИЦ</v>
      </c>
      <c r="B3" s="596" t="str">
        <f t="shared" ref="B3:B34" si="1">pdeBulstat</f>
        <v>148146418</v>
      </c>
      <c r="C3" s="600">
        <f t="shared" ref="C3:C34" si="2">endDate</f>
        <v>46022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АЛТЕРОН АДСИЦ</v>
      </c>
      <c r="B4" s="596" t="str">
        <f t="shared" si="1"/>
        <v>148146418</v>
      </c>
      <c r="C4" s="600">
        <f t="shared" si="2"/>
        <v>46022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АЛТЕРОН АДСИЦ</v>
      </c>
      <c r="B5" s="596" t="str">
        <f t="shared" si="1"/>
        <v>148146418</v>
      </c>
      <c r="C5" s="600">
        <f t="shared" si="2"/>
        <v>46022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АЛТЕРОН АДСИЦ</v>
      </c>
      <c r="B6" s="596" t="str">
        <f t="shared" si="1"/>
        <v>148146418</v>
      </c>
      <c r="C6" s="600">
        <f t="shared" si="2"/>
        <v>46022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АЛТЕРОН АДСИЦ</v>
      </c>
      <c r="B7" s="596" t="str">
        <f t="shared" si="1"/>
        <v>148146418</v>
      </c>
      <c r="C7" s="600">
        <f t="shared" si="2"/>
        <v>46022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АЛТЕРОН АДСИЦ</v>
      </c>
      <c r="B8" s="596" t="str">
        <f t="shared" si="1"/>
        <v>148146418</v>
      </c>
      <c r="C8" s="600">
        <f t="shared" si="2"/>
        <v>46022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АЛТЕРОН АДСИЦ</v>
      </c>
      <c r="B9" s="596" t="str">
        <f t="shared" si="1"/>
        <v>148146418</v>
      </c>
      <c r="C9" s="600">
        <f t="shared" si="2"/>
        <v>46022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АЛТЕРОН АДСИЦ</v>
      </c>
      <c r="B10" s="596" t="str">
        <f t="shared" si="1"/>
        <v>148146418</v>
      </c>
      <c r="C10" s="600">
        <f t="shared" si="2"/>
        <v>46022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АЛТЕРОН АДСИЦ</v>
      </c>
      <c r="B11" s="596" t="str">
        <f t="shared" si="1"/>
        <v>148146418</v>
      </c>
      <c r="C11" s="600">
        <f t="shared" si="2"/>
        <v>46022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0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АЛТЕРОН АДСИЦ</v>
      </c>
      <c r="B12" s="596" t="str">
        <f t="shared" si="1"/>
        <v>148146418</v>
      </c>
      <c r="C12" s="600">
        <f t="shared" si="2"/>
        <v>46022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37686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АЛТЕРОН АДСИЦ</v>
      </c>
      <c r="B13" s="596" t="str">
        <f t="shared" si="1"/>
        <v>148146418</v>
      </c>
      <c r="C13" s="600">
        <f t="shared" si="2"/>
        <v>46022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АЛТЕРОН АДСИЦ</v>
      </c>
      <c r="B14" s="596" t="str">
        <f t="shared" si="1"/>
        <v>148146418</v>
      </c>
      <c r="C14" s="600">
        <f t="shared" si="2"/>
        <v>46022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АЛТЕРОН АДСИЦ</v>
      </c>
      <c r="B15" s="596" t="str">
        <f t="shared" si="1"/>
        <v>148146418</v>
      </c>
      <c r="C15" s="600">
        <f t="shared" si="2"/>
        <v>46022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АЛТЕРОН АДСИЦ</v>
      </c>
      <c r="B16" s="596" t="str">
        <f t="shared" si="1"/>
        <v>148146418</v>
      </c>
      <c r="C16" s="600">
        <f t="shared" si="2"/>
        <v>46022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АЛТЕРОН АДСИЦ</v>
      </c>
      <c r="B17" s="596" t="str">
        <f t="shared" si="1"/>
        <v>148146418</v>
      </c>
      <c r="C17" s="600">
        <f t="shared" si="2"/>
        <v>46022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АЛТЕРОН АДСИЦ</v>
      </c>
      <c r="B18" s="596" t="str">
        <f t="shared" si="1"/>
        <v>148146418</v>
      </c>
      <c r="C18" s="600">
        <f t="shared" si="2"/>
        <v>46022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АЛТЕРОН АДСИЦ</v>
      </c>
      <c r="B19" s="596" t="str">
        <f t="shared" si="1"/>
        <v>148146418</v>
      </c>
      <c r="C19" s="600">
        <f t="shared" si="2"/>
        <v>46022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АЛТЕРОН АДСИЦ</v>
      </c>
      <c r="B20" s="596" t="str">
        <f t="shared" si="1"/>
        <v>148146418</v>
      </c>
      <c r="C20" s="600">
        <f t="shared" si="2"/>
        <v>46022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АЛТЕРОН АДСИЦ</v>
      </c>
      <c r="B21" s="596" t="str">
        <f t="shared" si="1"/>
        <v>148146418</v>
      </c>
      <c r="C21" s="600">
        <f t="shared" si="2"/>
        <v>46022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АЛТЕРОН АДСИЦ</v>
      </c>
      <c r="B22" s="596" t="str">
        <f t="shared" si="1"/>
        <v>148146418</v>
      </c>
      <c r="C22" s="600">
        <f t="shared" si="2"/>
        <v>46022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5904</v>
      </c>
    </row>
    <row r="23" spans="1:8">
      <c r="A23" s="596" t="str">
        <f t="shared" si="0"/>
        <v>АЛТЕРОН АДСИЦ</v>
      </c>
      <c r="B23" s="596" t="str">
        <f t="shared" si="1"/>
        <v>148146418</v>
      </c>
      <c r="C23" s="600">
        <f t="shared" si="2"/>
        <v>46022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5904</v>
      </c>
    </row>
    <row r="24" spans="1:8">
      <c r="A24" s="596" t="str">
        <f t="shared" si="0"/>
        <v>АЛТЕРОН АДСИЦ</v>
      </c>
      <c r="B24" s="596" t="str">
        <f t="shared" si="1"/>
        <v>148146418</v>
      </c>
      <c r="C24" s="600">
        <f t="shared" si="2"/>
        <v>46022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АЛТЕРОН АДСИЦ</v>
      </c>
      <c r="B25" s="596" t="str">
        <f t="shared" si="1"/>
        <v>148146418</v>
      </c>
      <c r="C25" s="600">
        <f t="shared" si="2"/>
        <v>46022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АЛТЕРОН АДСИЦ</v>
      </c>
      <c r="B26" s="596" t="str">
        <f t="shared" si="1"/>
        <v>148146418</v>
      </c>
      <c r="C26" s="600">
        <f t="shared" si="2"/>
        <v>46022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АЛТЕРОН АДСИЦ</v>
      </c>
      <c r="B27" s="596" t="str">
        <f t="shared" si="1"/>
        <v>148146418</v>
      </c>
      <c r="C27" s="600">
        <f t="shared" si="2"/>
        <v>46022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АЛТЕРОН АДСИЦ</v>
      </c>
      <c r="B28" s="596" t="str">
        <f t="shared" si="1"/>
        <v>148146418</v>
      </c>
      <c r="C28" s="600">
        <f t="shared" si="2"/>
        <v>46022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АЛТЕРОН АДСИЦ</v>
      </c>
      <c r="B29" s="596" t="str">
        <f t="shared" si="1"/>
        <v>148146418</v>
      </c>
      <c r="C29" s="600">
        <f t="shared" si="2"/>
        <v>46022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АЛТЕРОН АДСИЦ</v>
      </c>
      <c r="B30" s="596" t="str">
        <f t="shared" si="1"/>
        <v>148146418</v>
      </c>
      <c r="C30" s="600">
        <f t="shared" si="2"/>
        <v>46022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АЛТЕРОН АДСИЦ</v>
      </c>
      <c r="B31" s="596" t="str">
        <f t="shared" si="1"/>
        <v>148146418</v>
      </c>
      <c r="C31" s="600">
        <f t="shared" si="2"/>
        <v>46022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АЛТЕРОН АДСИЦ</v>
      </c>
      <c r="B32" s="596" t="str">
        <f t="shared" si="1"/>
        <v>148146418</v>
      </c>
      <c r="C32" s="600">
        <f t="shared" si="2"/>
        <v>46022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АЛТЕРОН АДСИЦ</v>
      </c>
      <c r="B33" s="596" t="str">
        <f t="shared" si="1"/>
        <v>148146418</v>
      </c>
      <c r="C33" s="600">
        <f t="shared" si="2"/>
        <v>46022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5904</v>
      </c>
    </row>
    <row r="34" spans="1:8">
      <c r="A34" s="596" t="str">
        <f t="shared" si="0"/>
        <v>АЛТЕРОН АДСИЦ</v>
      </c>
      <c r="B34" s="596" t="str">
        <f t="shared" si="1"/>
        <v>148146418</v>
      </c>
      <c r="C34" s="600">
        <f t="shared" si="2"/>
        <v>46022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АЛТЕРОН АДСИЦ</v>
      </c>
      <c r="B35" s="596" t="str">
        <f t="shared" ref="B35:B66" si="4">pdeBulstat</f>
        <v>148146418</v>
      </c>
      <c r="C35" s="600">
        <f t="shared" ref="C35:C66" si="5">endDate</f>
        <v>46022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АЛТЕРОН АДСИЦ</v>
      </c>
      <c r="B36" s="596" t="str">
        <f t="shared" si="4"/>
        <v>148146418</v>
      </c>
      <c r="C36" s="600">
        <f t="shared" si="5"/>
        <v>46022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АЛТЕРОН АДСИЦ</v>
      </c>
      <c r="B37" s="596" t="str">
        <f t="shared" si="4"/>
        <v>148146418</v>
      </c>
      <c r="C37" s="600">
        <f t="shared" si="5"/>
        <v>46022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АЛТЕРОН АДСИЦ</v>
      </c>
      <c r="B38" s="596" t="str">
        <f t="shared" si="4"/>
        <v>148146418</v>
      </c>
      <c r="C38" s="600">
        <f t="shared" si="5"/>
        <v>46022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АЛТЕРОН АДСИЦ</v>
      </c>
      <c r="B39" s="596" t="str">
        <f t="shared" si="4"/>
        <v>148146418</v>
      </c>
      <c r="C39" s="600">
        <f t="shared" si="5"/>
        <v>46022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АЛТЕРОН АДСИЦ</v>
      </c>
      <c r="B40" s="596" t="str">
        <f t="shared" si="4"/>
        <v>148146418</v>
      </c>
      <c r="C40" s="600">
        <f t="shared" si="5"/>
        <v>46022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АЛТЕРОН АДСИЦ</v>
      </c>
      <c r="B41" s="596" t="str">
        <f t="shared" si="4"/>
        <v>148146418</v>
      </c>
      <c r="C41" s="600">
        <f t="shared" si="5"/>
        <v>46022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43590</v>
      </c>
    </row>
    <row r="42" spans="1:8">
      <c r="A42" s="596" t="str">
        <f t="shared" si="3"/>
        <v>АЛТЕРОН АДСИЦ</v>
      </c>
      <c r="B42" s="596" t="str">
        <f t="shared" si="4"/>
        <v>148146418</v>
      </c>
      <c r="C42" s="600">
        <f t="shared" si="5"/>
        <v>46022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АЛТЕРОН АДСИЦ</v>
      </c>
      <c r="B43" s="596" t="str">
        <f t="shared" si="4"/>
        <v>148146418</v>
      </c>
      <c r="C43" s="600">
        <f t="shared" si="5"/>
        <v>46022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АЛТЕРОН АДСИЦ</v>
      </c>
      <c r="B44" s="596" t="str">
        <f t="shared" si="4"/>
        <v>148146418</v>
      </c>
      <c r="C44" s="600">
        <f t="shared" si="5"/>
        <v>46022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АЛТЕРОН АДСИЦ</v>
      </c>
      <c r="B45" s="596" t="str">
        <f t="shared" si="4"/>
        <v>148146418</v>
      </c>
      <c r="C45" s="600">
        <f t="shared" si="5"/>
        <v>46022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14739</v>
      </c>
    </row>
    <row r="46" spans="1:8">
      <c r="A46" s="596" t="str">
        <f t="shared" si="3"/>
        <v>АЛТЕРОН АДСИЦ</v>
      </c>
      <c r="B46" s="596" t="str">
        <f t="shared" si="4"/>
        <v>148146418</v>
      </c>
      <c r="C46" s="600">
        <f t="shared" si="5"/>
        <v>46022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АЛТЕРОН АДСИЦ</v>
      </c>
      <c r="B47" s="596" t="str">
        <f t="shared" si="4"/>
        <v>148146418</v>
      </c>
      <c r="C47" s="600">
        <f t="shared" si="5"/>
        <v>46022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0</v>
      </c>
    </row>
    <row r="48" spans="1:8">
      <c r="A48" s="596" t="str">
        <f t="shared" si="3"/>
        <v>АЛТЕРОН АДСИЦ</v>
      </c>
      <c r="B48" s="596" t="str">
        <f t="shared" si="4"/>
        <v>148146418</v>
      </c>
      <c r="C48" s="600">
        <f t="shared" si="5"/>
        <v>46022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14739</v>
      </c>
    </row>
    <row r="49" spans="1:8">
      <c r="A49" s="596" t="str">
        <f t="shared" si="3"/>
        <v>АЛТЕРОН АДСИЦ</v>
      </c>
      <c r="B49" s="596" t="str">
        <f t="shared" si="4"/>
        <v>148146418</v>
      </c>
      <c r="C49" s="600">
        <f t="shared" si="5"/>
        <v>46022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АЛТЕРОН АДСИЦ</v>
      </c>
      <c r="B50" s="596" t="str">
        <f t="shared" si="4"/>
        <v>148146418</v>
      </c>
      <c r="C50" s="600">
        <f t="shared" si="5"/>
        <v>46022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0</v>
      </c>
    </row>
    <row r="51" spans="1:8">
      <c r="A51" s="596" t="str">
        <f t="shared" si="3"/>
        <v>АЛТЕРОН АДСИЦ</v>
      </c>
      <c r="B51" s="596" t="str">
        <f t="shared" si="4"/>
        <v>148146418</v>
      </c>
      <c r="C51" s="600">
        <f t="shared" si="5"/>
        <v>46022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5000</v>
      </c>
    </row>
    <row r="52" spans="1:8">
      <c r="A52" s="596" t="str">
        <f t="shared" si="3"/>
        <v>АЛТЕРОН АДСИЦ</v>
      </c>
      <c r="B52" s="596" t="str">
        <f t="shared" si="4"/>
        <v>148146418</v>
      </c>
      <c r="C52" s="600">
        <f t="shared" si="5"/>
        <v>46022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АЛТЕРОН АДСИЦ</v>
      </c>
      <c r="B53" s="596" t="str">
        <f t="shared" si="4"/>
        <v>148146418</v>
      </c>
      <c r="C53" s="600">
        <f t="shared" si="5"/>
        <v>46022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АЛТЕРОН АДСИЦ</v>
      </c>
      <c r="B54" s="596" t="str">
        <f t="shared" si="4"/>
        <v>148146418</v>
      </c>
      <c r="C54" s="600">
        <f t="shared" si="5"/>
        <v>46022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94</v>
      </c>
    </row>
    <row r="55" spans="1:8">
      <c r="A55" s="596" t="str">
        <f t="shared" si="3"/>
        <v>АЛТЕРОН АДСИЦ</v>
      </c>
      <c r="B55" s="596" t="str">
        <f t="shared" si="4"/>
        <v>148146418</v>
      </c>
      <c r="C55" s="600">
        <f t="shared" si="5"/>
        <v>46022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АЛТЕРОН АДСИЦ</v>
      </c>
      <c r="B56" s="596" t="str">
        <f t="shared" si="4"/>
        <v>148146418</v>
      </c>
      <c r="C56" s="600">
        <f t="shared" si="5"/>
        <v>46022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10469</v>
      </c>
    </row>
    <row r="57" spans="1:8">
      <c r="A57" s="596" t="str">
        <f t="shared" si="3"/>
        <v>АЛТЕРОН АДСИЦ</v>
      </c>
      <c r="B57" s="596" t="str">
        <f t="shared" si="4"/>
        <v>148146418</v>
      </c>
      <c r="C57" s="600">
        <f t="shared" si="5"/>
        <v>46022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15563</v>
      </c>
    </row>
    <row r="58" spans="1:8">
      <c r="A58" s="596" t="str">
        <f t="shared" si="3"/>
        <v>АЛТЕРОН АДСИЦ</v>
      </c>
      <c r="B58" s="596" t="str">
        <f t="shared" si="4"/>
        <v>148146418</v>
      </c>
      <c r="C58" s="600">
        <f t="shared" si="5"/>
        <v>46022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АЛТЕРОН АДСИЦ</v>
      </c>
      <c r="B59" s="596" t="str">
        <f t="shared" si="4"/>
        <v>148146418</v>
      </c>
      <c r="C59" s="600">
        <f t="shared" si="5"/>
        <v>46022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АЛТЕРОН АДСИЦ</v>
      </c>
      <c r="B60" s="596" t="str">
        <f t="shared" si="4"/>
        <v>148146418</v>
      </c>
      <c r="C60" s="600">
        <f t="shared" si="5"/>
        <v>46022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АЛТЕРОН АДСИЦ</v>
      </c>
      <c r="B61" s="596" t="str">
        <f t="shared" si="4"/>
        <v>148146418</v>
      </c>
      <c r="C61" s="600">
        <f t="shared" si="5"/>
        <v>46022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АЛТЕРОН АДСИЦ</v>
      </c>
      <c r="B62" s="596" t="str">
        <f t="shared" si="4"/>
        <v>148146418</v>
      </c>
      <c r="C62" s="600">
        <f t="shared" si="5"/>
        <v>46022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АЛТЕРОН АДСИЦ</v>
      </c>
      <c r="B63" s="596" t="str">
        <f t="shared" si="4"/>
        <v>148146418</v>
      </c>
      <c r="C63" s="600">
        <f t="shared" si="5"/>
        <v>46022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АЛТЕРОН АДСИЦ</v>
      </c>
      <c r="B64" s="596" t="str">
        <f t="shared" si="4"/>
        <v>148146418</v>
      </c>
      <c r="C64" s="600">
        <f t="shared" si="5"/>
        <v>46022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АЛТЕРОН АДСИЦ</v>
      </c>
      <c r="B65" s="596" t="str">
        <f t="shared" si="4"/>
        <v>148146418</v>
      </c>
      <c r="C65" s="600">
        <f t="shared" si="5"/>
        <v>46022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АЛТЕРОН АДСИЦ</v>
      </c>
      <c r="B66" s="596" t="str">
        <f t="shared" si="4"/>
        <v>148146418</v>
      </c>
      <c r="C66" s="600">
        <f t="shared" si="5"/>
        <v>46022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149</v>
      </c>
    </row>
    <row r="67" spans="1:8">
      <c r="A67" s="596" t="str">
        <f t="shared" ref="A67:A98" si="6">pdeName</f>
        <v>АЛТЕРОН АДСИЦ</v>
      </c>
      <c r="B67" s="596" t="str">
        <f t="shared" ref="B67:B98" si="7">pdeBulstat</f>
        <v>148146418</v>
      </c>
      <c r="C67" s="600">
        <f t="shared" ref="C67:C98" si="8">endDate</f>
        <v>46022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АЛТЕРОН АДСИЦ</v>
      </c>
      <c r="B68" s="596" t="str">
        <f t="shared" si="7"/>
        <v>148146418</v>
      </c>
      <c r="C68" s="600">
        <f t="shared" si="8"/>
        <v>46022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АЛТЕРОН АДСИЦ</v>
      </c>
      <c r="B69" s="596" t="str">
        <f t="shared" si="7"/>
        <v>148146418</v>
      </c>
      <c r="C69" s="600">
        <f t="shared" si="8"/>
        <v>46022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149</v>
      </c>
    </row>
    <row r="70" spans="1:8">
      <c r="A70" s="596" t="str">
        <f t="shared" si="6"/>
        <v>АЛТЕРОН АДСИЦ</v>
      </c>
      <c r="B70" s="596" t="str">
        <f t="shared" si="7"/>
        <v>148146418</v>
      </c>
      <c r="C70" s="600">
        <f t="shared" si="8"/>
        <v>46022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АЛТЕРОН АДСИЦ</v>
      </c>
      <c r="B71" s="596" t="str">
        <f t="shared" si="7"/>
        <v>148146418</v>
      </c>
      <c r="C71" s="600">
        <f t="shared" si="8"/>
        <v>46022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30451</v>
      </c>
    </row>
    <row r="72" spans="1:8">
      <c r="A72" s="596" t="str">
        <f t="shared" si="6"/>
        <v>АЛТЕРОН АДСИЦ</v>
      </c>
      <c r="B72" s="596" t="str">
        <f t="shared" si="7"/>
        <v>148146418</v>
      </c>
      <c r="C72" s="600">
        <f t="shared" si="8"/>
        <v>46022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74041</v>
      </c>
    </row>
    <row r="73" spans="1:8">
      <c r="A73" s="596" t="str">
        <f t="shared" si="6"/>
        <v>АЛТЕРОН АДСИЦ</v>
      </c>
      <c r="B73" s="596" t="str">
        <f t="shared" si="7"/>
        <v>148146418</v>
      </c>
      <c r="C73" s="600">
        <f t="shared" si="8"/>
        <v>46022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1505</v>
      </c>
    </row>
    <row r="74" spans="1:8">
      <c r="A74" s="596" t="str">
        <f t="shared" si="6"/>
        <v>АЛТЕРОН АДСИЦ</v>
      </c>
      <c r="B74" s="596" t="str">
        <f t="shared" si="7"/>
        <v>148146418</v>
      </c>
      <c r="C74" s="600">
        <f t="shared" si="8"/>
        <v>46022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1505</v>
      </c>
    </row>
    <row r="75" spans="1:8">
      <c r="A75" s="596" t="str">
        <f t="shared" si="6"/>
        <v>АЛТЕРОН АДСИЦ</v>
      </c>
      <c r="B75" s="596" t="str">
        <f t="shared" si="7"/>
        <v>148146418</v>
      </c>
      <c r="C75" s="600">
        <f t="shared" si="8"/>
        <v>46022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АЛТЕРОН АДСИЦ</v>
      </c>
      <c r="B76" s="596" t="str">
        <f t="shared" si="7"/>
        <v>148146418</v>
      </c>
      <c r="C76" s="600">
        <f t="shared" si="8"/>
        <v>46022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АЛТЕРОН АДСИЦ</v>
      </c>
      <c r="B77" s="596" t="str">
        <f t="shared" si="7"/>
        <v>148146418</v>
      </c>
      <c r="C77" s="600">
        <f t="shared" si="8"/>
        <v>46022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АЛТЕРОН АДСИЦ</v>
      </c>
      <c r="B78" s="596" t="str">
        <f t="shared" si="7"/>
        <v>148146418</v>
      </c>
      <c r="C78" s="600">
        <f t="shared" si="8"/>
        <v>46022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АЛТЕРОН АДСИЦ</v>
      </c>
      <c r="B79" s="596" t="str">
        <f t="shared" si="7"/>
        <v>148146418</v>
      </c>
      <c r="C79" s="600">
        <f t="shared" si="8"/>
        <v>46022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1505</v>
      </c>
    </row>
    <row r="80" spans="1:8">
      <c r="A80" s="596" t="str">
        <f t="shared" si="6"/>
        <v>АЛТЕРОН АДСИЦ</v>
      </c>
      <c r="B80" s="596" t="str">
        <f t="shared" si="7"/>
        <v>148146418</v>
      </c>
      <c r="C80" s="600">
        <f t="shared" si="8"/>
        <v>46022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17082</v>
      </c>
    </row>
    <row r="81" spans="1:8">
      <c r="A81" s="596" t="str">
        <f t="shared" si="6"/>
        <v>АЛТЕРОН АДСИЦ</v>
      </c>
      <c r="B81" s="596" t="str">
        <f t="shared" si="7"/>
        <v>148146418</v>
      </c>
      <c r="C81" s="600">
        <f t="shared" si="8"/>
        <v>46022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АЛТЕРОН АДСИЦ</v>
      </c>
      <c r="B82" s="596" t="str">
        <f t="shared" si="7"/>
        <v>148146418</v>
      </c>
      <c r="C82" s="600">
        <f t="shared" si="8"/>
        <v>46022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5108</v>
      </c>
    </row>
    <row r="83" spans="1:8">
      <c r="A83" s="596" t="str">
        <f t="shared" si="6"/>
        <v>АЛТЕРОН АДСИЦ</v>
      </c>
      <c r="B83" s="596" t="str">
        <f t="shared" si="7"/>
        <v>148146418</v>
      </c>
      <c r="C83" s="600">
        <f t="shared" si="8"/>
        <v>46022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АЛТЕРОН АДСИЦ</v>
      </c>
      <c r="B84" s="596" t="str">
        <f t="shared" si="7"/>
        <v>148146418</v>
      </c>
      <c r="C84" s="600">
        <f t="shared" si="8"/>
        <v>46022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АЛТЕРОН АДСИЦ</v>
      </c>
      <c r="B85" s="596" t="str">
        <f t="shared" si="7"/>
        <v>148146418</v>
      </c>
      <c r="C85" s="600">
        <f t="shared" si="8"/>
        <v>46022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5108</v>
      </c>
    </row>
    <row r="86" spans="1:8">
      <c r="A86" s="596" t="str">
        <f t="shared" si="6"/>
        <v>АЛТЕРОН АДСИЦ</v>
      </c>
      <c r="B86" s="596" t="str">
        <f t="shared" si="7"/>
        <v>148146418</v>
      </c>
      <c r="C86" s="600">
        <f t="shared" si="8"/>
        <v>46022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22190</v>
      </c>
    </row>
    <row r="87" spans="1:8">
      <c r="A87" s="596" t="str">
        <f t="shared" si="6"/>
        <v>АЛТЕРОН АДСИЦ</v>
      </c>
      <c r="B87" s="596" t="str">
        <f t="shared" si="7"/>
        <v>148146418</v>
      </c>
      <c r="C87" s="600">
        <f t="shared" si="8"/>
        <v>46022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10305</v>
      </c>
    </row>
    <row r="88" spans="1:8">
      <c r="A88" s="596" t="str">
        <f t="shared" si="6"/>
        <v>АЛТЕРОН АДСИЦ</v>
      </c>
      <c r="B88" s="596" t="str">
        <f t="shared" si="7"/>
        <v>148146418</v>
      </c>
      <c r="C88" s="600">
        <f t="shared" si="8"/>
        <v>46022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10305</v>
      </c>
    </row>
    <row r="89" spans="1:8">
      <c r="A89" s="596" t="str">
        <f t="shared" si="6"/>
        <v>АЛТЕРОН АДСИЦ</v>
      </c>
      <c r="B89" s="596" t="str">
        <f t="shared" si="7"/>
        <v>148146418</v>
      </c>
      <c r="C89" s="600">
        <f t="shared" si="8"/>
        <v>46022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0</v>
      </c>
    </row>
    <row r="90" spans="1:8">
      <c r="A90" s="596" t="str">
        <f t="shared" si="6"/>
        <v>АЛТЕРОН АДСИЦ</v>
      </c>
      <c r="B90" s="596" t="str">
        <f t="shared" si="7"/>
        <v>148146418</v>
      </c>
      <c r="C90" s="600">
        <f t="shared" si="8"/>
        <v>46022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АЛТЕРОН АДСИЦ</v>
      </c>
      <c r="B91" s="596" t="str">
        <f t="shared" si="7"/>
        <v>148146418</v>
      </c>
      <c r="C91" s="600">
        <f t="shared" si="8"/>
        <v>46022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6533</v>
      </c>
    </row>
    <row r="92" spans="1:8">
      <c r="A92" s="596" t="str">
        <f t="shared" si="6"/>
        <v>АЛТЕРОН АДСИЦ</v>
      </c>
      <c r="B92" s="596" t="str">
        <f t="shared" si="7"/>
        <v>148146418</v>
      </c>
      <c r="C92" s="600">
        <f t="shared" si="8"/>
        <v>46022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0</v>
      </c>
    </row>
    <row r="93" spans="1:8">
      <c r="A93" s="596" t="str">
        <f t="shared" si="6"/>
        <v>АЛТЕРОН АДСИЦ</v>
      </c>
      <c r="B93" s="596" t="str">
        <f t="shared" si="7"/>
        <v>148146418</v>
      </c>
      <c r="C93" s="600">
        <f t="shared" si="8"/>
        <v>46022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16838</v>
      </c>
    </row>
    <row r="94" spans="1:8">
      <c r="A94" s="596" t="str">
        <f t="shared" si="6"/>
        <v>АЛТЕРОН АДСИЦ</v>
      </c>
      <c r="B94" s="596" t="str">
        <f t="shared" si="7"/>
        <v>148146418</v>
      </c>
      <c r="C94" s="600">
        <f t="shared" si="8"/>
        <v>46022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40533</v>
      </c>
    </row>
    <row r="95" spans="1:8">
      <c r="A95" s="596" t="str">
        <f t="shared" si="6"/>
        <v>АЛТЕРОН АДСИЦ</v>
      </c>
      <c r="B95" s="596" t="str">
        <f t="shared" si="7"/>
        <v>148146418</v>
      </c>
      <c r="C95" s="600">
        <f t="shared" si="8"/>
        <v>46022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АЛТЕРОН АДСИЦ</v>
      </c>
      <c r="B96" s="596" t="str">
        <f t="shared" si="7"/>
        <v>148146418</v>
      </c>
      <c r="C96" s="600">
        <f t="shared" si="8"/>
        <v>46022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АЛТЕРОН АДСИЦ</v>
      </c>
      <c r="B97" s="596" t="str">
        <f t="shared" si="7"/>
        <v>148146418</v>
      </c>
      <c r="C97" s="600">
        <f t="shared" si="8"/>
        <v>46022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26838</v>
      </c>
    </row>
    <row r="98" spans="1:8">
      <c r="A98" s="596" t="str">
        <f t="shared" si="6"/>
        <v>АЛТЕРОН АДСИЦ</v>
      </c>
      <c r="B98" s="596" t="str">
        <f t="shared" si="7"/>
        <v>148146418</v>
      </c>
      <c r="C98" s="600">
        <f t="shared" si="8"/>
        <v>46022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АЛТЕРОН АДСИЦ</v>
      </c>
      <c r="B99" s="596" t="str">
        <f t="shared" ref="B99:B125" si="10">pdeBulstat</f>
        <v>148146418</v>
      </c>
      <c r="C99" s="600">
        <f t="shared" ref="C99:C125" si="11">endDate</f>
        <v>46022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АЛТЕРОН АДСИЦ</v>
      </c>
      <c r="B100" s="596" t="str">
        <f t="shared" si="10"/>
        <v>148146418</v>
      </c>
      <c r="C100" s="600">
        <f t="shared" si="11"/>
        <v>46022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АЛТЕРОН АДСИЦ</v>
      </c>
      <c r="B101" s="596" t="str">
        <f t="shared" si="10"/>
        <v>148146418</v>
      </c>
      <c r="C101" s="600">
        <f t="shared" si="11"/>
        <v>46022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АЛТЕРОН АДСИЦ</v>
      </c>
      <c r="B102" s="596" t="str">
        <f t="shared" si="10"/>
        <v>148146418</v>
      </c>
      <c r="C102" s="600">
        <f t="shared" si="11"/>
        <v>46022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26838</v>
      </c>
    </row>
    <row r="103" spans="1:8">
      <c r="A103" s="596" t="str">
        <f t="shared" si="9"/>
        <v>АЛТЕРОН АДСИЦ</v>
      </c>
      <c r="B103" s="596" t="str">
        <f t="shared" si="10"/>
        <v>148146418</v>
      </c>
      <c r="C103" s="600">
        <f t="shared" si="11"/>
        <v>46022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АЛТЕРОН АДСИЦ</v>
      </c>
      <c r="B104" s="596" t="str">
        <f t="shared" si="10"/>
        <v>148146418</v>
      </c>
      <c r="C104" s="600">
        <f t="shared" si="11"/>
        <v>46022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АЛТЕРОН АДСИЦ</v>
      </c>
      <c r="B105" s="596" t="str">
        <f t="shared" si="10"/>
        <v>148146418</v>
      </c>
      <c r="C105" s="600">
        <f t="shared" si="11"/>
        <v>46022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АЛТЕРОН АДСИЦ</v>
      </c>
      <c r="B106" s="596" t="str">
        <f t="shared" si="10"/>
        <v>148146418</v>
      </c>
      <c r="C106" s="600">
        <f t="shared" si="11"/>
        <v>46022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АЛТЕРОН АДСИЦ</v>
      </c>
      <c r="B107" s="596" t="str">
        <f t="shared" si="10"/>
        <v>148146418</v>
      </c>
      <c r="C107" s="600">
        <f t="shared" si="11"/>
        <v>46022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26838</v>
      </c>
    </row>
    <row r="108" spans="1:8">
      <c r="A108" s="596" t="str">
        <f t="shared" si="9"/>
        <v>АЛТЕРОН АДСИЦ</v>
      </c>
      <c r="B108" s="596" t="str">
        <f t="shared" si="10"/>
        <v>148146418</v>
      </c>
      <c r="C108" s="600">
        <f t="shared" si="11"/>
        <v>46022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0</v>
      </c>
    </row>
    <row r="109" spans="1:8">
      <c r="A109" s="596" t="str">
        <f t="shared" si="9"/>
        <v>АЛТЕРОН АДСИЦ</v>
      </c>
      <c r="B109" s="596" t="str">
        <f t="shared" si="10"/>
        <v>148146418</v>
      </c>
      <c r="C109" s="600">
        <f t="shared" si="11"/>
        <v>46022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5709</v>
      </c>
    </row>
    <row r="110" spans="1:8">
      <c r="A110" s="596" t="str">
        <f t="shared" si="9"/>
        <v>АЛТЕРОН АДСИЦ</v>
      </c>
      <c r="B110" s="596" t="str">
        <f t="shared" si="10"/>
        <v>148146418</v>
      </c>
      <c r="C110" s="600">
        <f t="shared" si="11"/>
        <v>46022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921</v>
      </c>
    </row>
    <row r="111" spans="1:8">
      <c r="A111" s="596" t="str">
        <f t="shared" si="9"/>
        <v>АЛТЕРОН АДСИЦ</v>
      </c>
      <c r="B111" s="596" t="str">
        <f t="shared" si="10"/>
        <v>148146418</v>
      </c>
      <c r="C111" s="600">
        <f t="shared" si="11"/>
        <v>46022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10</v>
      </c>
    </row>
    <row r="112" spans="1:8">
      <c r="A112" s="596" t="str">
        <f t="shared" si="9"/>
        <v>АЛТЕРОН АДСИЦ</v>
      </c>
      <c r="B112" s="596" t="str">
        <f t="shared" si="10"/>
        <v>148146418</v>
      </c>
      <c r="C112" s="600">
        <f t="shared" si="11"/>
        <v>46022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АЛТЕРОН АДСИЦ</v>
      </c>
      <c r="B113" s="596" t="str">
        <f t="shared" si="10"/>
        <v>148146418</v>
      </c>
      <c r="C113" s="600">
        <f t="shared" si="11"/>
        <v>46022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911</v>
      </c>
    </row>
    <row r="114" spans="1:8">
      <c r="A114" s="596" t="str">
        <f t="shared" si="9"/>
        <v>АЛТЕРОН АДСИЦ</v>
      </c>
      <c r="B114" s="596" t="str">
        <f t="shared" si="10"/>
        <v>148146418</v>
      </c>
      <c r="C114" s="600">
        <f t="shared" si="11"/>
        <v>46022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0</v>
      </c>
    </row>
    <row r="115" spans="1:8">
      <c r="A115" s="596" t="str">
        <f t="shared" si="9"/>
        <v>АЛТЕРОН АДСИЦ</v>
      </c>
      <c r="B115" s="596" t="str">
        <f t="shared" si="10"/>
        <v>148146418</v>
      </c>
      <c r="C115" s="600">
        <f t="shared" si="11"/>
        <v>46022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АЛТЕРОН АДСИЦ</v>
      </c>
      <c r="B116" s="596" t="str">
        <f t="shared" si="10"/>
        <v>148146418</v>
      </c>
      <c r="C116" s="600">
        <f t="shared" si="11"/>
        <v>46022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АЛТЕРОН АДСИЦ</v>
      </c>
      <c r="B117" s="596" t="str">
        <f t="shared" si="10"/>
        <v>148146418</v>
      </c>
      <c r="C117" s="600">
        <f t="shared" si="11"/>
        <v>46022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0</v>
      </c>
    </row>
    <row r="118" spans="1:8">
      <c r="A118" s="596" t="str">
        <f t="shared" si="9"/>
        <v>АЛТЕРОН АДСИЦ</v>
      </c>
      <c r="B118" s="596" t="str">
        <f t="shared" si="10"/>
        <v>148146418</v>
      </c>
      <c r="C118" s="600">
        <f t="shared" si="11"/>
        <v>46022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40</v>
      </c>
    </row>
    <row r="119" spans="1:8">
      <c r="A119" s="596" t="str">
        <f t="shared" si="9"/>
        <v>АЛТЕРОН АДСИЦ</v>
      </c>
      <c r="B119" s="596" t="str">
        <f t="shared" si="10"/>
        <v>148146418</v>
      </c>
      <c r="C119" s="600">
        <f t="shared" si="11"/>
        <v>46022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АЛТЕРОН АДСИЦ</v>
      </c>
      <c r="B120" s="596" t="str">
        <f t="shared" si="10"/>
        <v>148146418</v>
      </c>
      <c r="C120" s="600">
        <f t="shared" si="11"/>
        <v>46022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6670</v>
      </c>
    </row>
    <row r="121" spans="1:8">
      <c r="A121" s="596" t="str">
        <f t="shared" si="9"/>
        <v>АЛТЕРОН АДСИЦ</v>
      </c>
      <c r="B121" s="596" t="str">
        <f t="shared" si="10"/>
        <v>148146418</v>
      </c>
      <c r="C121" s="600">
        <f t="shared" si="11"/>
        <v>46022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АЛТЕРОН АДСИЦ</v>
      </c>
      <c r="B122" s="596" t="str">
        <f t="shared" si="10"/>
        <v>148146418</v>
      </c>
      <c r="C122" s="600">
        <f t="shared" si="11"/>
        <v>46022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0</v>
      </c>
    </row>
    <row r="123" spans="1:8">
      <c r="A123" s="596" t="str">
        <f t="shared" si="9"/>
        <v>АЛТЕРОН АДСИЦ</v>
      </c>
      <c r="B123" s="596" t="str">
        <f t="shared" si="10"/>
        <v>148146418</v>
      </c>
      <c r="C123" s="600">
        <f t="shared" si="11"/>
        <v>46022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АЛТЕРОН АДСИЦ</v>
      </c>
      <c r="B124" s="596" t="str">
        <f t="shared" si="10"/>
        <v>148146418</v>
      </c>
      <c r="C124" s="600">
        <f t="shared" si="11"/>
        <v>46022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6670</v>
      </c>
    </row>
    <row r="125" spans="1:8">
      <c r="A125" s="596" t="str">
        <f t="shared" si="9"/>
        <v>АЛТЕРОН АДСИЦ</v>
      </c>
      <c r="B125" s="596" t="str">
        <f t="shared" si="10"/>
        <v>148146418</v>
      </c>
      <c r="C125" s="600">
        <f t="shared" si="11"/>
        <v>46022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74041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АЛТЕРОН АДСИЦ</v>
      </c>
      <c r="B127" s="596" t="str">
        <f t="shared" ref="B127:B158" si="13">pdeBulstat</f>
        <v>148146418</v>
      </c>
      <c r="C127" s="600">
        <f t="shared" ref="C127:C158" si="14">endDate</f>
        <v>46022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0</v>
      </c>
    </row>
    <row r="128" spans="1:8">
      <c r="A128" s="596" t="str">
        <f t="shared" si="12"/>
        <v>АЛТЕРОН АДСИЦ</v>
      </c>
      <c r="B128" s="596" t="str">
        <f t="shared" si="13"/>
        <v>148146418</v>
      </c>
      <c r="C128" s="600">
        <f t="shared" si="14"/>
        <v>46022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290</v>
      </c>
    </row>
    <row r="129" spans="1:8">
      <c r="A129" s="596" t="str">
        <f t="shared" si="12"/>
        <v>АЛТЕРОН АДСИЦ</v>
      </c>
      <c r="B129" s="596" t="str">
        <f t="shared" si="13"/>
        <v>148146418</v>
      </c>
      <c r="C129" s="600">
        <f t="shared" si="14"/>
        <v>46022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0</v>
      </c>
    </row>
    <row r="130" spans="1:8">
      <c r="A130" s="596" t="str">
        <f t="shared" si="12"/>
        <v>АЛТЕРОН АДСИЦ</v>
      </c>
      <c r="B130" s="596" t="str">
        <f t="shared" si="13"/>
        <v>148146418</v>
      </c>
      <c r="C130" s="600">
        <f t="shared" si="14"/>
        <v>46022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34</v>
      </c>
    </row>
    <row r="131" spans="1:8">
      <c r="A131" s="596" t="str">
        <f t="shared" si="12"/>
        <v>АЛТЕРОН АДСИЦ</v>
      </c>
      <c r="B131" s="596" t="str">
        <f t="shared" si="13"/>
        <v>148146418</v>
      </c>
      <c r="C131" s="600">
        <f t="shared" si="14"/>
        <v>46022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3</v>
      </c>
    </row>
    <row r="132" spans="1:8">
      <c r="A132" s="596" t="str">
        <f t="shared" si="12"/>
        <v>АЛТЕРОН АДСИЦ</v>
      </c>
      <c r="B132" s="596" t="str">
        <f t="shared" si="13"/>
        <v>148146418</v>
      </c>
      <c r="C132" s="600">
        <f t="shared" si="14"/>
        <v>46022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0</v>
      </c>
    </row>
    <row r="133" spans="1:8">
      <c r="A133" s="596" t="str">
        <f t="shared" si="12"/>
        <v>АЛТЕРОН АДСИЦ</v>
      </c>
      <c r="B133" s="596" t="str">
        <f t="shared" si="13"/>
        <v>148146418</v>
      </c>
      <c r="C133" s="600">
        <f t="shared" si="14"/>
        <v>46022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АЛТЕРОН АДСИЦ</v>
      </c>
      <c r="B134" s="596" t="str">
        <f t="shared" si="13"/>
        <v>148146418</v>
      </c>
      <c r="C134" s="600">
        <f t="shared" si="14"/>
        <v>46022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990</v>
      </c>
    </row>
    <row r="135" spans="1:8">
      <c r="A135" s="596" t="str">
        <f t="shared" si="12"/>
        <v>АЛТЕРОН АДСИЦ</v>
      </c>
      <c r="B135" s="596" t="str">
        <f t="shared" si="13"/>
        <v>148146418</v>
      </c>
      <c r="C135" s="600">
        <f t="shared" si="14"/>
        <v>46022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783</v>
      </c>
    </row>
    <row r="136" spans="1:8">
      <c r="A136" s="596" t="str">
        <f t="shared" si="12"/>
        <v>АЛТЕРОН АДСИЦ</v>
      </c>
      <c r="B136" s="596" t="str">
        <f t="shared" si="13"/>
        <v>148146418</v>
      </c>
      <c r="C136" s="600">
        <f t="shared" si="14"/>
        <v>46022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АЛТЕРОН АДСИЦ</v>
      </c>
      <c r="B137" s="596" t="str">
        <f t="shared" si="13"/>
        <v>148146418</v>
      </c>
      <c r="C137" s="600">
        <f t="shared" si="14"/>
        <v>46022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1317</v>
      </c>
    </row>
    <row r="138" spans="1:8">
      <c r="A138" s="596" t="str">
        <f t="shared" si="12"/>
        <v>АЛТЕРОН АДСИЦ</v>
      </c>
      <c r="B138" s="596" t="str">
        <f t="shared" si="13"/>
        <v>148146418</v>
      </c>
      <c r="C138" s="600">
        <f t="shared" si="14"/>
        <v>46022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977</v>
      </c>
    </row>
    <row r="139" spans="1:8">
      <c r="A139" s="596" t="str">
        <f t="shared" si="12"/>
        <v>АЛТЕРОН АДСИЦ</v>
      </c>
      <c r="B139" s="596" t="str">
        <f t="shared" si="13"/>
        <v>148146418</v>
      </c>
      <c r="C139" s="600">
        <f t="shared" si="14"/>
        <v>46022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10</v>
      </c>
    </row>
    <row r="140" spans="1:8">
      <c r="A140" s="596" t="str">
        <f t="shared" si="12"/>
        <v>АЛТЕРОН АДСИЦ</v>
      </c>
      <c r="B140" s="596" t="str">
        <f t="shared" si="13"/>
        <v>148146418</v>
      </c>
      <c r="C140" s="600">
        <f t="shared" si="14"/>
        <v>46022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АЛТЕРОН АДСИЦ</v>
      </c>
      <c r="B141" s="596" t="str">
        <f t="shared" si="13"/>
        <v>148146418</v>
      </c>
      <c r="C141" s="600">
        <f t="shared" si="14"/>
        <v>46022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130</v>
      </c>
    </row>
    <row r="142" spans="1:8">
      <c r="A142" s="596" t="str">
        <f t="shared" si="12"/>
        <v>АЛТЕРОН АДСИЦ</v>
      </c>
      <c r="B142" s="596" t="str">
        <f t="shared" si="13"/>
        <v>148146418</v>
      </c>
      <c r="C142" s="600">
        <f t="shared" si="14"/>
        <v>46022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1117</v>
      </c>
    </row>
    <row r="143" spans="1:8">
      <c r="A143" s="596" t="str">
        <f t="shared" si="12"/>
        <v>АЛТЕРОН АДСИЦ</v>
      </c>
      <c r="B143" s="596" t="str">
        <f t="shared" si="13"/>
        <v>148146418</v>
      </c>
      <c r="C143" s="600">
        <f t="shared" si="14"/>
        <v>46022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2434</v>
      </c>
    </row>
    <row r="144" spans="1:8">
      <c r="A144" s="596" t="str">
        <f t="shared" si="12"/>
        <v>АЛТЕРОН АДСИЦ</v>
      </c>
      <c r="B144" s="596" t="str">
        <f t="shared" si="13"/>
        <v>148146418</v>
      </c>
      <c r="C144" s="600">
        <f t="shared" si="14"/>
        <v>46022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6533</v>
      </c>
    </row>
    <row r="145" spans="1:8">
      <c r="A145" s="596" t="str">
        <f t="shared" si="12"/>
        <v>АЛТЕРОН АДСИЦ</v>
      </c>
      <c r="B145" s="596" t="str">
        <f t="shared" si="13"/>
        <v>148146418</v>
      </c>
      <c r="C145" s="600">
        <f t="shared" si="14"/>
        <v>46022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АЛТЕРОН АДСИЦ</v>
      </c>
      <c r="B146" s="596" t="str">
        <f t="shared" si="13"/>
        <v>148146418</v>
      </c>
      <c r="C146" s="600">
        <f t="shared" si="14"/>
        <v>46022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АЛТЕРОН АДСИЦ</v>
      </c>
      <c r="B147" s="596" t="str">
        <f t="shared" si="13"/>
        <v>148146418</v>
      </c>
      <c r="C147" s="600">
        <f t="shared" si="14"/>
        <v>46022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2434</v>
      </c>
    </row>
    <row r="148" spans="1:8">
      <c r="A148" s="596" t="str">
        <f t="shared" si="12"/>
        <v>АЛТЕРОН АДСИЦ</v>
      </c>
      <c r="B148" s="596" t="str">
        <f t="shared" si="13"/>
        <v>148146418</v>
      </c>
      <c r="C148" s="600">
        <f t="shared" si="14"/>
        <v>46022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6533</v>
      </c>
    </row>
    <row r="149" spans="1:8">
      <c r="A149" s="596" t="str">
        <f t="shared" si="12"/>
        <v>АЛТЕРОН АДСИЦ</v>
      </c>
      <c r="B149" s="596" t="str">
        <f t="shared" si="13"/>
        <v>148146418</v>
      </c>
      <c r="C149" s="600">
        <f t="shared" si="14"/>
        <v>46022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АЛТЕРОН АДСИЦ</v>
      </c>
      <c r="B150" s="596" t="str">
        <f t="shared" si="13"/>
        <v>148146418</v>
      </c>
      <c r="C150" s="600">
        <f t="shared" si="14"/>
        <v>46022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АЛТЕРОН АДСИЦ</v>
      </c>
      <c r="B151" s="596" t="str">
        <f t="shared" si="13"/>
        <v>148146418</v>
      </c>
      <c r="C151" s="600">
        <f t="shared" si="14"/>
        <v>46022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АЛТЕРОН АДСИЦ</v>
      </c>
      <c r="B152" s="596" t="str">
        <f t="shared" si="13"/>
        <v>148146418</v>
      </c>
      <c r="C152" s="600">
        <f t="shared" si="14"/>
        <v>46022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АЛТЕРОН АДСИЦ</v>
      </c>
      <c r="B153" s="596" t="str">
        <f t="shared" si="13"/>
        <v>148146418</v>
      </c>
      <c r="C153" s="600">
        <f t="shared" si="14"/>
        <v>46022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6533</v>
      </c>
    </row>
    <row r="154" spans="1:8">
      <c r="A154" s="596" t="str">
        <f t="shared" si="12"/>
        <v>АЛТЕРОН АДСИЦ</v>
      </c>
      <c r="B154" s="596" t="str">
        <f t="shared" si="13"/>
        <v>148146418</v>
      </c>
      <c r="C154" s="600">
        <f t="shared" si="14"/>
        <v>46022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АЛТЕРОН АДСИЦ</v>
      </c>
      <c r="B155" s="596" t="str">
        <f t="shared" si="13"/>
        <v>148146418</v>
      </c>
      <c r="C155" s="600">
        <f t="shared" si="14"/>
        <v>46022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6533</v>
      </c>
    </row>
    <row r="156" spans="1:8">
      <c r="A156" s="596" t="str">
        <f t="shared" si="12"/>
        <v>АЛТЕРОН АДСИЦ</v>
      </c>
      <c r="B156" s="596" t="str">
        <f t="shared" si="13"/>
        <v>148146418</v>
      </c>
      <c r="C156" s="600">
        <f t="shared" si="14"/>
        <v>46022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8967</v>
      </c>
    </row>
    <row r="157" spans="1:8">
      <c r="A157" s="596" t="str">
        <f t="shared" si="12"/>
        <v>АЛТЕРОН АДСИЦ</v>
      </c>
      <c r="B157" s="596" t="str">
        <f t="shared" si="13"/>
        <v>148146418</v>
      </c>
      <c r="C157" s="600">
        <f t="shared" si="14"/>
        <v>46022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АЛТЕРОН АДСИЦ</v>
      </c>
      <c r="B158" s="596" t="str">
        <f t="shared" si="13"/>
        <v>148146418</v>
      </c>
      <c r="C158" s="600">
        <f t="shared" si="14"/>
        <v>46022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АЛТЕРОН АДСИЦ</v>
      </c>
      <c r="B159" s="596" t="str">
        <f t="shared" ref="B159:B179" si="16">pdeBulstat</f>
        <v>148146418</v>
      </c>
      <c r="C159" s="600">
        <f t="shared" ref="C159:C179" si="17">endDate</f>
        <v>46022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27</v>
      </c>
    </row>
    <row r="160" spans="1:8">
      <c r="A160" s="596" t="str">
        <f t="shared" si="15"/>
        <v>АЛТЕРОН АДСИЦ</v>
      </c>
      <c r="B160" s="596" t="str">
        <f t="shared" si="16"/>
        <v>148146418</v>
      </c>
      <c r="C160" s="600">
        <f t="shared" si="17"/>
        <v>46022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794</v>
      </c>
    </row>
    <row r="161" spans="1:8">
      <c r="A161" s="596" t="str">
        <f t="shared" si="15"/>
        <v>АЛТЕРОН АДСИЦ</v>
      </c>
      <c r="B161" s="596" t="str">
        <f t="shared" si="16"/>
        <v>148146418</v>
      </c>
      <c r="C161" s="600">
        <f t="shared" si="17"/>
        <v>46022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821</v>
      </c>
    </row>
    <row r="162" spans="1:8">
      <c r="A162" s="596" t="str">
        <f t="shared" si="15"/>
        <v>АЛТЕРОН АДСИЦ</v>
      </c>
      <c r="B162" s="596" t="str">
        <f t="shared" si="16"/>
        <v>148146418</v>
      </c>
      <c r="C162" s="600">
        <f t="shared" si="17"/>
        <v>46022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АЛТЕРОН АДСИЦ</v>
      </c>
      <c r="B163" s="596" t="str">
        <f t="shared" si="16"/>
        <v>148146418</v>
      </c>
      <c r="C163" s="600">
        <f t="shared" si="17"/>
        <v>46022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АЛТЕРОН АДСИЦ</v>
      </c>
      <c r="B164" s="596" t="str">
        <f t="shared" si="16"/>
        <v>148146418</v>
      </c>
      <c r="C164" s="600">
        <f t="shared" si="17"/>
        <v>46022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АЛТЕРОН АДСИЦ</v>
      </c>
      <c r="B165" s="596" t="str">
        <f t="shared" si="16"/>
        <v>148146418</v>
      </c>
      <c r="C165" s="600">
        <f t="shared" si="17"/>
        <v>46022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АЛТЕРОН АДСИЦ</v>
      </c>
      <c r="B166" s="596" t="str">
        <f t="shared" si="16"/>
        <v>148146418</v>
      </c>
      <c r="C166" s="600">
        <f t="shared" si="17"/>
        <v>46022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8087</v>
      </c>
    </row>
    <row r="167" spans="1:8">
      <c r="A167" s="596" t="str">
        <f t="shared" si="15"/>
        <v>АЛТЕРОН АДСИЦ</v>
      </c>
      <c r="B167" s="596" t="str">
        <f t="shared" si="16"/>
        <v>148146418</v>
      </c>
      <c r="C167" s="600">
        <f t="shared" si="17"/>
        <v>46022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АЛТЕРОН АДСИЦ</v>
      </c>
      <c r="B168" s="596" t="str">
        <f t="shared" si="16"/>
        <v>148146418</v>
      </c>
      <c r="C168" s="600">
        <f t="shared" si="17"/>
        <v>46022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59</v>
      </c>
    </row>
    <row r="169" spans="1:8">
      <c r="A169" s="596" t="str">
        <f t="shared" si="15"/>
        <v>АЛТЕРОН АДСИЦ</v>
      </c>
      <c r="B169" s="596" t="str">
        <f t="shared" si="16"/>
        <v>148146418</v>
      </c>
      <c r="C169" s="600">
        <f t="shared" si="17"/>
        <v>46022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8146</v>
      </c>
    </row>
    <row r="170" spans="1:8">
      <c r="A170" s="596" t="str">
        <f t="shared" si="15"/>
        <v>АЛТЕРОН АДСИЦ</v>
      </c>
      <c r="B170" s="596" t="str">
        <f t="shared" si="16"/>
        <v>148146418</v>
      </c>
      <c r="C170" s="600">
        <f t="shared" si="17"/>
        <v>46022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8967</v>
      </c>
    </row>
    <row r="171" spans="1:8">
      <c r="A171" s="596" t="str">
        <f t="shared" si="15"/>
        <v>АЛТЕРОН АДСИЦ</v>
      </c>
      <c r="B171" s="596" t="str">
        <f t="shared" si="16"/>
        <v>148146418</v>
      </c>
      <c r="C171" s="600">
        <f t="shared" si="17"/>
        <v>46022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0</v>
      </c>
    </row>
    <row r="172" spans="1:8">
      <c r="A172" s="596" t="str">
        <f t="shared" si="15"/>
        <v>АЛТЕРОН АДСИЦ</v>
      </c>
      <c r="B172" s="596" t="str">
        <f t="shared" si="16"/>
        <v>148146418</v>
      </c>
      <c r="C172" s="600">
        <f t="shared" si="17"/>
        <v>46022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АЛТЕРОН АДСИЦ</v>
      </c>
      <c r="B173" s="596" t="str">
        <f t="shared" si="16"/>
        <v>148146418</v>
      </c>
      <c r="C173" s="600">
        <f t="shared" si="17"/>
        <v>46022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АЛТЕРОН АДСИЦ</v>
      </c>
      <c r="B174" s="596" t="str">
        <f t="shared" si="16"/>
        <v>148146418</v>
      </c>
      <c r="C174" s="600">
        <f t="shared" si="17"/>
        <v>46022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8967</v>
      </c>
    </row>
    <row r="175" spans="1:8">
      <c r="A175" s="596" t="str">
        <f t="shared" si="15"/>
        <v>АЛТЕРОН АДСИЦ</v>
      </c>
      <c r="B175" s="596" t="str">
        <f t="shared" si="16"/>
        <v>148146418</v>
      </c>
      <c r="C175" s="600">
        <f t="shared" si="17"/>
        <v>46022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0</v>
      </c>
    </row>
    <row r="176" spans="1:8">
      <c r="A176" s="596" t="str">
        <f t="shared" si="15"/>
        <v>АЛТЕРОН АДСИЦ</v>
      </c>
      <c r="B176" s="596" t="str">
        <f t="shared" si="16"/>
        <v>148146418</v>
      </c>
      <c r="C176" s="600">
        <f t="shared" si="17"/>
        <v>46022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0</v>
      </c>
    </row>
    <row r="177" spans="1:8">
      <c r="A177" s="596" t="str">
        <f t="shared" si="15"/>
        <v>АЛТЕРОН АДСИЦ</v>
      </c>
      <c r="B177" s="596" t="str">
        <f t="shared" si="16"/>
        <v>148146418</v>
      </c>
      <c r="C177" s="600">
        <f t="shared" si="17"/>
        <v>46022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АЛТЕРОН АДСИЦ</v>
      </c>
      <c r="B178" s="596" t="str">
        <f t="shared" si="16"/>
        <v>148146418</v>
      </c>
      <c r="C178" s="600">
        <f t="shared" si="17"/>
        <v>46022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0</v>
      </c>
    </row>
    <row r="179" spans="1:8">
      <c r="A179" s="596" t="str">
        <f t="shared" si="15"/>
        <v>АЛТЕРОН АДСИЦ</v>
      </c>
      <c r="B179" s="596" t="str">
        <f t="shared" si="16"/>
        <v>148146418</v>
      </c>
      <c r="C179" s="600">
        <f t="shared" si="17"/>
        <v>46022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8967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АЛТЕРОН АДСИЦ</v>
      </c>
      <c r="B181" s="596" t="str">
        <f t="shared" ref="B181:B216" si="19">pdeBulstat</f>
        <v>148146418</v>
      </c>
      <c r="C181" s="600">
        <f t="shared" ref="C181:C216" si="20">endDate</f>
        <v>46022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36</v>
      </c>
    </row>
    <row r="182" spans="1:8">
      <c r="A182" s="596" t="str">
        <f t="shared" si="18"/>
        <v>АЛТЕРОН АДСИЦ</v>
      </c>
      <c r="B182" s="596" t="str">
        <f t="shared" si="19"/>
        <v>148146418</v>
      </c>
      <c r="C182" s="600">
        <f t="shared" si="20"/>
        <v>46022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-1772</v>
      </c>
    </row>
    <row r="183" spans="1:8">
      <c r="A183" s="596" t="str">
        <f t="shared" si="18"/>
        <v>АЛТЕРОН АДСИЦ</v>
      </c>
      <c r="B183" s="596" t="str">
        <f t="shared" si="19"/>
        <v>148146418</v>
      </c>
      <c r="C183" s="600">
        <f t="shared" si="20"/>
        <v>46022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АЛТЕРОН АДСИЦ</v>
      </c>
      <c r="B184" s="596" t="str">
        <f t="shared" si="19"/>
        <v>148146418</v>
      </c>
      <c r="C184" s="600">
        <f t="shared" si="20"/>
        <v>46022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-34</v>
      </c>
    </row>
    <row r="185" spans="1:8">
      <c r="A185" s="596" t="str">
        <f t="shared" si="18"/>
        <v>АЛТЕРОН АДСИЦ</v>
      </c>
      <c r="B185" s="596" t="str">
        <f t="shared" si="19"/>
        <v>148146418</v>
      </c>
      <c r="C185" s="600">
        <f t="shared" si="20"/>
        <v>46022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112</v>
      </c>
    </row>
    <row r="186" spans="1:8">
      <c r="A186" s="596" t="str">
        <f t="shared" si="18"/>
        <v>АЛТЕРОН АДСИЦ</v>
      </c>
      <c r="B186" s="596" t="str">
        <f t="shared" si="19"/>
        <v>148146418</v>
      </c>
      <c r="C186" s="600">
        <f t="shared" si="20"/>
        <v>46022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АЛТЕРОН АДСИЦ</v>
      </c>
      <c r="B187" s="596" t="str">
        <f t="shared" si="19"/>
        <v>148146418</v>
      </c>
      <c r="C187" s="600">
        <f t="shared" si="20"/>
        <v>46022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АЛТЕРОН АДСИЦ</v>
      </c>
      <c r="B188" s="596" t="str">
        <f t="shared" si="19"/>
        <v>148146418</v>
      </c>
      <c r="C188" s="600">
        <f t="shared" si="20"/>
        <v>46022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АЛТЕРОН АДСИЦ</v>
      </c>
      <c r="B189" s="596" t="str">
        <f t="shared" si="19"/>
        <v>148146418</v>
      </c>
      <c r="C189" s="600">
        <f t="shared" si="20"/>
        <v>46022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АЛТЕРОН АДСИЦ</v>
      </c>
      <c r="B190" s="596" t="str">
        <f t="shared" si="19"/>
        <v>148146418</v>
      </c>
      <c r="C190" s="600">
        <f t="shared" si="20"/>
        <v>46022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3921</v>
      </c>
    </row>
    <row r="191" spans="1:8">
      <c r="A191" s="596" t="str">
        <f t="shared" si="18"/>
        <v>АЛТЕРОН АДСИЦ</v>
      </c>
      <c r="B191" s="596" t="str">
        <f t="shared" si="19"/>
        <v>148146418</v>
      </c>
      <c r="C191" s="600">
        <f t="shared" si="20"/>
        <v>46022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2263</v>
      </c>
    </row>
    <row r="192" spans="1:8">
      <c r="A192" s="596" t="str">
        <f t="shared" si="18"/>
        <v>АЛТЕРОН АДСИЦ</v>
      </c>
      <c r="B192" s="596" t="str">
        <f t="shared" si="19"/>
        <v>148146418</v>
      </c>
      <c r="C192" s="600">
        <f t="shared" si="20"/>
        <v>46022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АЛТЕРОН АДСИЦ</v>
      </c>
      <c r="B193" s="596" t="str">
        <f t="shared" si="19"/>
        <v>148146418</v>
      </c>
      <c r="C193" s="600">
        <f t="shared" si="20"/>
        <v>46022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АЛТЕРОН АДСИЦ</v>
      </c>
      <c r="B194" s="596" t="str">
        <f t="shared" si="19"/>
        <v>148146418</v>
      </c>
      <c r="C194" s="600">
        <f t="shared" si="20"/>
        <v>46022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АЛТЕРОН АДСИЦ</v>
      </c>
      <c r="B195" s="596" t="str">
        <f t="shared" si="19"/>
        <v>148146418</v>
      </c>
      <c r="C195" s="600">
        <f t="shared" si="20"/>
        <v>46022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АЛТЕРОН АДСИЦ</v>
      </c>
      <c r="B196" s="596" t="str">
        <f t="shared" si="19"/>
        <v>148146418</v>
      </c>
      <c r="C196" s="600">
        <f t="shared" si="20"/>
        <v>46022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АЛТЕРОН АДСИЦ</v>
      </c>
      <c r="B197" s="596" t="str">
        <f t="shared" si="19"/>
        <v>148146418</v>
      </c>
      <c r="C197" s="600">
        <f t="shared" si="20"/>
        <v>46022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0</v>
      </c>
    </row>
    <row r="198" spans="1:8">
      <c r="A198" s="596" t="str">
        <f t="shared" si="18"/>
        <v>АЛТЕРОН АДСИЦ</v>
      </c>
      <c r="B198" s="596" t="str">
        <f t="shared" si="19"/>
        <v>148146418</v>
      </c>
      <c r="C198" s="600">
        <f t="shared" si="20"/>
        <v>46022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АЛТЕРОН АДСИЦ</v>
      </c>
      <c r="B199" s="596" t="str">
        <f t="shared" si="19"/>
        <v>148146418</v>
      </c>
      <c r="C199" s="600">
        <f t="shared" si="20"/>
        <v>46022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АЛТЕРОН АДСИЦ</v>
      </c>
      <c r="B200" s="596" t="str">
        <f t="shared" si="19"/>
        <v>148146418</v>
      </c>
      <c r="C200" s="600">
        <f t="shared" si="20"/>
        <v>46022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АЛТЕРОН АДСИЦ</v>
      </c>
      <c r="B201" s="596" t="str">
        <f t="shared" si="19"/>
        <v>148146418</v>
      </c>
      <c r="C201" s="600">
        <f t="shared" si="20"/>
        <v>46022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3728</v>
      </c>
    </row>
    <row r="202" spans="1:8">
      <c r="A202" s="596" t="str">
        <f t="shared" si="18"/>
        <v>АЛТЕРОН АДСИЦ</v>
      </c>
      <c r="B202" s="596" t="str">
        <f t="shared" si="19"/>
        <v>148146418</v>
      </c>
      <c r="C202" s="600">
        <f t="shared" si="20"/>
        <v>46022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3728</v>
      </c>
    </row>
    <row r="203" spans="1:8">
      <c r="A203" s="596" t="str">
        <f t="shared" si="18"/>
        <v>АЛТЕРОН АДСИЦ</v>
      </c>
      <c r="B203" s="596" t="str">
        <f t="shared" si="19"/>
        <v>148146418</v>
      </c>
      <c r="C203" s="600">
        <f t="shared" si="20"/>
        <v>46022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АЛТЕРОН АДСИЦ</v>
      </c>
      <c r="B204" s="596" t="str">
        <f t="shared" si="19"/>
        <v>148146418</v>
      </c>
      <c r="C204" s="600">
        <f t="shared" si="20"/>
        <v>46022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АЛТЕРОН АДСИЦ</v>
      </c>
      <c r="B205" s="596" t="str">
        <f t="shared" si="19"/>
        <v>148146418</v>
      </c>
      <c r="C205" s="600">
        <f t="shared" si="20"/>
        <v>46022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1254</v>
      </c>
    </row>
    <row r="206" spans="1:8">
      <c r="A206" s="596" t="str">
        <f t="shared" si="18"/>
        <v>АЛТЕРОН АДСИЦ</v>
      </c>
      <c r="B206" s="596" t="str">
        <f t="shared" si="19"/>
        <v>148146418</v>
      </c>
      <c r="C206" s="600">
        <f t="shared" si="20"/>
        <v>46022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-5993</v>
      </c>
    </row>
    <row r="207" spans="1:8">
      <c r="A207" s="596" t="str">
        <f t="shared" si="18"/>
        <v>АЛТЕРОН АДСИЦ</v>
      </c>
      <c r="B207" s="596" t="str">
        <f t="shared" si="19"/>
        <v>148146418</v>
      </c>
      <c r="C207" s="600">
        <f t="shared" si="20"/>
        <v>46022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АЛТЕРОН АДСИЦ</v>
      </c>
      <c r="B208" s="596" t="str">
        <f t="shared" si="19"/>
        <v>148146418</v>
      </c>
      <c r="C208" s="600">
        <f t="shared" si="20"/>
        <v>46022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-1163</v>
      </c>
    </row>
    <row r="209" spans="1:8">
      <c r="A209" s="596" t="str">
        <f t="shared" si="18"/>
        <v>АЛТЕРОН АДСИЦ</v>
      </c>
      <c r="B209" s="596" t="str">
        <f t="shared" si="19"/>
        <v>148146418</v>
      </c>
      <c r="C209" s="600">
        <f t="shared" si="20"/>
        <v>46022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АЛТЕРОН АДСИЦ</v>
      </c>
      <c r="B210" s="596" t="str">
        <f t="shared" si="19"/>
        <v>148146418</v>
      </c>
      <c r="C210" s="600">
        <f t="shared" si="20"/>
        <v>46022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-88</v>
      </c>
    </row>
    <row r="211" spans="1:8">
      <c r="A211" s="596" t="str">
        <f t="shared" si="18"/>
        <v>АЛТЕРОН АДСИЦ</v>
      </c>
      <c r="B211" s="596" t="str">
        <f t="shared" si="19"/>
        <v>148146418</v>
      </c>
      <c r="C211" s="600">
        <f t="shared" si="20"/>
        <v>46022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-5990</v>
      </c>
    </row>
    <row r="212" spans="1:8">
      <c r="A212" s="596" t="str">
        <f t="shared" si="18"/>
        <v>АЛТЕРОН АДСИЦ</v>
      </c>
      <c r="B212" s="596" t="str">
        <f t="shared" si="19"/>
        <v>148146418</v>
      </c>
      <c r="C212" s="600">
        <f t="shared" si="20"/>
        <v>46022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1</v>
      </c>
    </row>
    <row r="213" spans="1:8">
      <c r="A213" s="596" t="str">
        <f t="shared" si="18"/>
        <v>АЛТЕРОН АДСИЦ</v>
      </c>
      <c r="B213" s="596" t="str">
        <f t="shared" si="19"/>
        <v>148146418</v>
      </c>
      <c r="C213" s="600">
        <f t="shared" si="20"/>
        <v>46022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148</v>
      </c>
    </row>
    <row r="214" spans="1:8">
      <c r="A214" s="596" t="str">
        <f t="shared" si="18"/>
        <v>АЛТЕРОН АДСИЦ</v>
      </c>
      <c r="B214" s="596" t="str">
        <f t="shared" si="19"/>
        <v>148146418</v>
      </c>
      <c r="C214" s="600">
        <f t="shared" si="20"/>
        <v>46022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149</v>
      </c>
    </row>
    <row r="215" spans="1:8">
      <c r="A215" s="596" t="str">
        <f t="shared" si="18"/>
        <v>АЛТЕРОН АДСИЦ</v>
      </c>
      <c r="B215" s="596" t="str">
        <f t="shared" si="19"/>
        <v>148146418</v>
      </c>
      <c r="C215" s="600">
        <f t="shared" si="20"/>
        <v>46022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149</v>
      </c>
    </row>
    <row r="216" spans="1:8">
      <c r="A216" s="596" t="str">
        <f t="shared" si="18"/>
        <v>АЛТЕРОН АДСИЦ</v>
      </c>
      <c r="B216" s="596" t="str">
        <f t="shared" si="19"/>
        <v>148146418</v>
      </c>
      <c r="C216" s="600">
        <f t="shared" si="20"/>
        <v>46022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АЛТЕРОН АДСИЦ</v>
      </c>
      <c r="B218" s="596" t="str">
        <f t="shared" ref="B218:B281" si="22">pdeBulstat</f>
        <v>148146418</v>
      </c>
      <c r="C218" s="600">
        <f t="shared" ref="C218:C281" si="23">endDate</f>
        <v>46022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1505</v>
      </c>
    </row>
    <row r="219" spans="1:8">
      <c r="A219" s="596" t="str">
        <f t="shared" si="21"/>
        <v>АЛТЕРОН АДСИЦ</v>
      </c>
      <c r="B219" s="596" t="str">
        <f t="shared" si="22"/>
        <v>148146418</v>
      </c>
      <c r="C219" s="600">
        <f t="shared" si="23"/>
        <v>46022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АЛТЕРОН АДСИЦ</v>
      </c>
      <c r="B220" s="596" t="str">
        <f t="shared" si="22"/>
        <v>148146418</v>
      </c>
      <c r="C220" s="600">
        <f t="shared" si="23"/>
        <v>46022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АЛТЕРОН АДСИЦ</v>
      </c>
      <c r="B221" s="596" t="str">
        <f t="shared" si="22"/>
        <v>148146418</v>
      </c>
      <c r="C221" s="600">
        <f t="shared" si="23"/>
        <v>46022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АЛТЕРОН АДСИЦ</v>
      </c>
      <c r="B222" s="596" t="str">
        <f t="shared" si="22"/>
        <v>148146418</v>
      </c>
      <c r="C222" s="600">
        <f t="shared" si="23"/>
        <v>46022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1505</v>
      </c>
    </row>
    <row r="223" spans="1:8">
      <c r="A223" s="596" t="str">
        <f t="shared" si="21"/>
        <v>АЛТЕРОН АДСИЦ</v>
      </c>
      <c r="B223" s="596" t="str">
        <f t="shared" si="22"/>
        <v>148146418</v>
      </c>
      <c r="C223" s="600">
        <f t="shared" si="23"/>
        <v>46022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АЛТЕРОН АДСИЦ</v>
      </c>
      <c r="B224" s="596" t="str">
        <f t="shared" si="22"/>
        <v>148146418</v>
      </c>
      <c r="C224" s="600">
        <f t="shared" si="23"/>
        <v>46022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АЛТЕРОН АДСИЦ</v>
      </c>
      <c r="B225" s="596" t="str">
        <f t="shared" si="22"/>
        <v>148146418</v>
      </c>
      <c r="C225" s="600">
        <f t="shared" si="23"/>
        <v>46022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АЛТЕРОН АДСИЦ</v>
      </c>
      <c r="B226" s="596" t="str">
        <f t="shared" si="22"/>
        <v>148146418</v>
      </c>
      <c r="C226" s="600">
        <f t="shared" si="23"/>
        <v>46022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АЛТЕРОН АДСИЦ</v>
      </c>
      <c r="B227" s="596" t="str">
        <f t="shared" si="22"/>
        <v>148146418</v>
      </c>
      <c r="C227" s="600">
        <f t="shared" si="23"/>
        <v>46022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АЛТЕРОН АДСИЦ</v>
      </c>
      <c r="B228" s="596" t="str">
        <f t="shared" si="22"/>
        <v>148146418</v>
      </c>
      <c r="C228" s="600">
        <f t="shared" si="23"/>
        <v>46022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АЛТЕРОН АДСИЦ</v>
      </c>
      <c r="B229" s="596" t="str">
        <f t="shared" si="22"/>
        <v>148146418</v>
      </c>
      <c r="C229" s="600">
        <f t="shared" si="23"/>
        <v>46022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АЛТЕРОН АДСИЦ</v>
      </c>
      <c r="B230" s="596" t="str">
        <f t="shared" si="22"/>
        <v>148146418</v>
      </c>
      <c r="C230" s="600">
        <f t="shared" si="23"/>
        <v>46022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АЛТЕРОН АДСИЦ</v>
      </c>
      <c r="B231" s="596" t="str">
        <f t="shared" si="22"/>
        <v>148146418</v>
      </c>
      <c r="C231" s="600">
        <f t="shared" si="23"/>
        <v>46022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АЛТЕРОН АДСИЦ</v>
      </c>
      <c r="B232" s="596" t="str">
        <f t="shared" si="22"/>
        <v>148146418</v>
      </c>
      <c r="C232" s="600">
        <f t="shared" si="23"/>
        <v>46022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АЛТЕРОН АДСИЦ</v>
      </c>
      <c r="B233" s="596" t="str">
        <f t="shared" si="22"/>
        <v>148146418</v>
      </c>
      <c r="C233" s="600">
        <f t="shared" si="23"/>
        <v>46022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АЛТЕРОН АДСИЦ</v>
      </c>
      <c r="B234" s="596" t="str">
        <f t="shared" si="22"/>
        <v>148146418</v>
      </c>
      <c r="C234" s="600">
        <f t="shared" si="23"/>
        <v>46022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АЛТЕРОН АДСИЦ</v>
      </c>
      <c r="B235" s="596" t="str">
        <f t="shared" si="22"/>
        <v>148146418</v>
      </c>
      <c r="C235" s="600">
        <f t="shared" si="23"/>
        <v>46022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АЛТЕРОН АДСИЦ</v>
      </c>
      <c r="B236" s="596" t="str">
        <f t="shared" si="22"/>
        <v>148146418</v>
      </c>
      <c r="C236" s="600">
        <f t="shared" si="23"/>
        <v>46022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1505</v>
      </c>
    </row>
    <row r="237" spans="1:8">
      <c r="A237" s="596" t="str">
        <f t="shared" si="21"/>
        <v>АЛТЕРОН АДСИЦ</v>
      </c>
      <c r="B237" s="596" t="str">
        <f t="shared" si="22"/>
        <v>148146418</v>
      </c>
      <c r="C237" s="600">
        <f t="shared" si="23"/>
        <v>46022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АЛТЕРОН АДСИЦ</v>
      </c>
      <c r="B238" s="596" t="str">
        <f t="shared" si="22"/>
        <v>148146418</v>
      </c>
      <c r="C238" s="600">
        <f t="shared" si="23"/>
        <v>46022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АЛТЕРОН АДСИЦ</v>
      </c>
      <c r="B239" s="596" t="str">
        <f t="shared" si="22"/>
        <v>148146418</v>
      </c>
      <c r="C239" s="600">
        <f t="shared" si="23"/>
        <v>46022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1505</v>
      </c>
    </row>
    <row r="240" spans="1:8">
      <c r="A240" s="596" t="str">
        <f t="shared" si="21"/>
        <v>АЛТЕРОН АДСИЦ</v>
      </c>
      <c r="B240" s="596" t="str">
        <f t="shared" si="22"/>
        <v>148146418</v>
      </c>
      <c r="C240" s="600">
        <f t="shared" si="23"/>
        <v>46022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17082</v>
      </c>
    </row>
    <row r="241" spans="1:8">
      <c r="A241" s="596" t="str">
        <f t="shared" si="21"/>
        <v>АЛТЕРОН АДСИЦ</v>
      </c>
      <c r="B241" s="596" t="str">
        <f t="shared" si="22"/>
        <v>148146418</v>
      </c>
      <c r="C241" s="600">
        <f t="shared" si="23"/>
        <v>46022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АЛТЕРОН АДСИЦ</v>
      </c>
      <c r="B242" s="596" t="str">
        <f t="shared" si="22"/>
        <v>148146418</v>
      </c>
      <c r="C242" s="600">
        <f t="shared" si="23"/>
        <v>46022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АЛТЕРОН АДСИЦ</v>
      </c>
      <c r="B243" s="596" t="str">
        <f t="shared" si="22"/>
        <v>148146418</v>
      </c>
      <c r="C243" s="600">
        <f t="shared" si="23"/>
        <v>46022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АЛТЕРОН АДСИЦ</v>
      </c>
      <c r="B244" s="596" t="str">
        <f t="shared" si="22"/>
        <v>148146418</v>
      </c>
      <c r="C244" s="600">
        <f t="shared" si="23"/>
        <v>46022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17082</v>
      </c>
    </row>
    <row r="245" spans="1:8">
      <c r="A245" s="596" t="str">
        <f t="shared" si="21"/>
        <v>АЛТЕРОН АДСИЦ</v>
      </c>
      <c r="B245" s="596" t="str">
        <f t="shared" si="22"/>
        <v>148146418</v>
      </c>
      <c r="C245" s="600">
        <f t="shared" si="23"/>
        <v>46022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АЛТЕРОН АДСИЦ</v>
      </c>
      <c r="B246" s="596" t="str">
        <f t="shared" si="22"/>
        <v>148146418</v>
      </c>
      <c r="C246" s="600">
        <f t="shared" si="23"/>
        <v>46022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АЛТЕРОН АДСИЦ</v>
      </c>
      <c r="B247" s="596" t="str">
        <f t="shared" si="22"/>
        <v>148146418</v>
      </c>
      <c r="C247" s="600">
        <f t="shared" si="23"/>
        <v>46022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АЛТЕРОН АДСИЦ</v>
      </c>
      <c r="B248" s="596" t="str">
        <f t="shared" si="22"/>
        <v>148146418</v>
      </c>
      <c r="C248" s="600">
        <f t="shared" si="23"/>
        <v>46022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АЛТЕРОН АДСИЦ</v>
      </c>
      <c r="B249" s="596" t="str">
        <f t="shared" si="22"/>
        <v>148146418</v>
      </c>
      <c r="C249" s="600">
        <f t="shared" si="23"/>
        <v>46022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АЛТЕРОН АДСИЦ</v>
      </c>
      <c r="B250" s="596" t="str">
        <f t="shared" si="22"/>
        <v>148146418</v>
      </c>
      <c r="C250" s="600">
        <f t="shared" si="23"/>
        <v>46022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АЛТЕРОН АДСИЦ</v>
      </c>
      <c r="B251" s="596" t="str">
        <f t="shared" si="22"/>
        <v>148146418</v>
      </c>
      <c r="C251" s="600">
        <f t="shared" si="23"/>
        <v>46022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АЛТЕРОН АДСИЦ</v>
      </c>
      <c r="B252" s="596" t="str">
        <f t="shared" si="22"/>
        <v>148146418</v>
      </c>
      <c r="C252" s="600">
        <f t="shared" si="23"/>
        <v>46022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АЛТЕРОН АДСИЦ</v>
      </c>
      <c r="B253" s="596" t="str">
        <f t="shared" si="22"/>
        <v>148146418</v>
      </c>
      <c r="C253" s="600">
        <f t="shared" si="23"/>
        <v>46022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АЛТЕРОН АДСИЦ</v>
      </c>
      <c r="B254" s="596" t="str">
        <f t="shared" si="22"/>
        <v>148146418</v>
      </c>
      <c r="C254" s="600">
        <f t="shared" si="23"/>
        <v>46022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АЛТЕРОН АДСИЦ</v>
      </c>
      <c r="B255" s="596" t="str">
        <f t="shared" si="22"/>
        <v>148146418</v>
      </c>
      <c r="C255" s="600">
        <f t="shared" si="23"/>
        <v>46022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АЛТЕРОН АДСИЦ</v>
      </c>
      <c r="B256" s="596" t="str">
        <f t="shared" si="22"/>
        <v>148146418</v>
      </c>
      <c r="C256" s="600">
        <f t="shared" si="23"/>
        <v>46022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АЛТЕРОН АДСИЦ</v>
      </c>
      <c r="B257" s="596" t="str">
        <f t="shared" si="22"/>
        <v>148146418</v>
      </c>
      <c r="C257" s="600">
        <f t="shared" si="23"/>
        <v>46022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АЛТЕРОН АДСИЦ</v>
      </c>
      <c r="B258" s="596" t="str">
        <f t="shared" si="22"/>
        <v>148146418</v>
      </c>
      <c r="C258" s="600">
        <f t="shared" si="23"/>
        <v>46022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17082</v>
      </c>
    </row>
    <row r="259" spans="1:8">
      <c r="A259" s="596" t="str">
        <f t="shared" si="21"/>
        <v>АЛТЕРОН АДСИЦ</v>
      </c>
      <c r="B259" s="596" t="str">
        <f t="shared" si="22"/>
        <v>148146418</v>
      </c>
      <c r="C259" s="600">
        <f t="shared" si="23"/>
        <v>46022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АЛТЕРОН АДСИЦ</v>
      </c>
      <c r="B260" s="596" t="str">
        <f t="shared" si="22"/>
        <v>148146418</v>
      </c>
      <c r="C260" s="600">
        <f t="shared" si="23"/>
        <v>46022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АЛТЕРОН АДСИЦ</v>
      </c>
      <c r="B261" s="596" t="str">
        <f t="shared" si="22"/>
        <v>148146418</v>
      </c>
      <c r="C261" s="600">
        <f t="shared" si="23"/>
        <v>46022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17082</v>
      </c>
    </row>
    <row r="262" spans="1:8">
      <c r="A262" s="596" t="str">
        <f t="shared" si="21"/>
        <v>АЛТЕРОН АДСИЦ</v>
      </c>
      <c r="B262" s="596" t="str">
        <f t="shared" si="22"/>
        <v>148146418</v>
      </c>
      <c r="C262" s="600">
        <f t="shared" si="23"/>
        <v>46022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АЛТЕРОН АДСИЦ</v>
      </c>
      <c r="B263" s="596" t="str">
        <f t="shared" si="22"/>
        <v>148146418</v>
      </c>
      <c r="C263" s="600">
        <f t="shared" si="23"/>
        <v>46022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АЛТЕРОН АДСИЦ</v>
      </c>
      <c r="B264" s="596" t="str">
        <f t="shared" si="22"/>
        <v>148146418</v>
      </c>
      <c r="C264" s="600">
        <f t="shared" si="23"/>
        <v>46022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АЛТЕРОН АДСИЦ</v>
      </c>
      <c r="B265" s="596" t="str">
        <f t="shared" si="22"/>
        <v>148146418</v>
      </c>
      <c r="C265" s="600">
        <f t="shared" si="23"/>
        <v>46022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АЛТЕРОН АДСИЦ</v>
      </c>
      <c r="B266" s="596" t="str">
        <f t="shared" si="22"/>
        <v>148146418</v>
      </c>
      <c r="C266" s="600">
        <f t="shared" si="23"/>
        <v>46022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АЛТЕРОН АДСИЦ</v>
      </c>
      <c r="B267" s="596" t="str">
        <f t="shared" si="22"/>
        <v>148146418</v>
      </c>
      <c r="C267" s="600">
        <f t="shared" si="23"/>
        <v>46022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АЛТЕРОН АДСИЦ</v>
      </c>
      <c r="B268" s="596" t="str">
        <f t="shared" si="22"/>
        <v>148146418</v>
      </c>
      <c r="C268" s="600">
        <f t="shared" si="23"/>
        <v>46022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АЛТЕРОН АДСИЦ</v>
      </c>
      <c r="B269" s="596" t="str">
        <f t="shared" si="22"/>
        <v>148146418</v>
      </c>
      <c r="C269" s="600">
        <f t="shared" si="23"/>
        <v>46022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АЛТЕРОН АДСИЦ</v>
      </c>
      <c r="B270" s="596" t="str">
        <f t="shared" si="22"/>
        <v>148146418</v>
      </c>
      <c r="C270" s="600">
        <f t="shared" si="23"/>
        <v>46022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АЛТЕРОН АДСИЦ</v>
      </c>
      <c r="B271" s="596" t="str">
        <f t="shared" si="22"/>
        <v>148146418</v>
      </c>
      <c r="C271" s="600">
        <f t="shared" si="23"/>
        <v>46022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АЛТЕРОН АДСИЦ</v>
      </c>
      <c r="B272" s="596" t="str">
        <f t="shared" si="22"/>
        <v>148146418</v>
      </c>
      <c r="C272" s="600">
        <f t="shared" si="23"/>
        <v>46022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АЛТЕРОН АДСИЦ</v>
      </c>
      <c r="B273" s="596" t="str">
        <f t="shared" si="22"/>
        <v>148146418</v>
      </c>
      <c r="C273" s="600">
        <f t="shared" si="23"/>
        <v>46022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АЛТЕРОН АДСИЦ</v>
      </c>
      <c r="B274" s="596" t="str">
        <f t="shared" si="22"/>
        <v>148146418</v>
      </c>
      <c r="C274" s="600">
        <f t="shared" si="23"/>
        <v>46022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АЛТЕРОН АДСИЦ</v>
      </c>
      <c r="B275" s="596" t="str">
        <f t="shared" si="22"/>
        <v>148146418</v>
      </c>
      <c r="C275" s="600">
        <f t="shared" si="23"/>
        <v>46022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АЛТЕРОН АДСИЦ</v>
      </c>
      <c r="B276" s="596" t="str">
        <f t="shared" si="22"/>
        <v>148146418</v>
      </c>
      <c r="C276" s="600">
        <f t="shared" si="23"/>
        <v>46022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АЛТЕРОН АДСИЦ</v>
      </c>
      <c r="B277" s="596" t="str">
        <f t="shared" si="22"/>
        <v>148146418</v>
      </c>
      <c r="C277" s="600">
        <f t="shared" si="23"/>
        <v>46022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АЛТЕРОН АДСИЦ</v>
      </c>
      <c r="B278" s="596" t="str">
        <f t="shared" si="22"/>
        <v>148146418</v>
      </c>
      <c r="C278" s="600">
        <f t="shared" si="23"/>
        <v>46022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АЛТЕРОН АДСИЦ</v>
      </c>
      <c r="B279" s="596" t="str">
        <f t="shared" si="22"/>
        <v>148146418</v>
      </c>
      <c r="C279" s="600">
        <f t="shared" si="23"/>
        <v>46022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АЛТЕРОН АДСИЦ</v>
      </c>
      <c r="B280" s="596" t="str">
        <f t="shared" si="22"/>
        <v>148146418</v>
      </c>
      <c r="C280" s="600">
        <f t="shared" si="23"/>
        <v>46022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АЛТЕРОН АДСИЦ</v>
      </c>
      <c r="B281" s="596" t="str">
        <f t="shared" si="22"/>
        <v>148146418</v>
      </c>
      <c r="C281" s="600">
        <f t="shared" si="23"/>
        <v>46022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АЛТЕРОН АДСИЦ</v>
      </c>
      <c r="B282" s="596" t="str">
        <f t="shared" ref="B282:B345" si="25">pdeBulstat</f>
        <v>148146418</v>
      </c>
      <c r="C282" s="600">
        <f t="shared" ref="C282:C345" si="26">endDate</f>
        <v>46022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АЛТЕРОН АДСИЦ</v>
      </c>
      <c r="B283" s="596" t="str">
        <f t="shared" si="25"/>
        <v>148146418</v>
      </c>
      <c r="C283" s="600">
        <f t="shared" si="26"/>
        <v>46022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АЛТЕРОН АДСИЦ</v>
      </c>
      <c r="B284" s="596" t="str">
        <f t="shared" si="25"/>
        <v>148146418</v>
      </c>
      <c r="C284" s="600">
        <f t="shared" si="26"/>
        <v>46022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АЛТЕРОН АДСИЦ</v>
      </c>
      <c r="B285" s="596" t="str">
        <f t="shared" si="25"/>
        <v>148146418</v>
      </c>
      <c r="C285" s="600">
        <f t="shared" si="26"/>
        <v>46022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АЛТЕРОН АДСИЦ</v>
      </c>
      <c r="B286" s="596" t="str">
        <f t="shared" si="25"/>
        <v>148146418</v>
      </c>
      <c r="C286" s="600">
        <f t="shared" si="26"/>
        <v>46022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АЛТЕРОН АДСИЦ</v>
      </c>
      <c r="B287" s="596" t="str">
        <f t="shared" si="25"/>
        <v>148146418</v>
      </c>
      <c r="C287" s="600">
        <f t="shared" si="26"/>
        <v>46022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АЛТЕРОН АДСИЦ</v>
      </c>
      <c r="B288" s="596" t="str">
        <f t="shared" si="25"/>
        <v>148146418</v>
      </c>
      <c r="C288" s="600">
        <f t="shared" si="26"/>
        <v>46022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АЛТЕРОН АДСИЦ</v>
      </c>
      <c r="B289" s="596" t="str">
        <f t="shared" si="25"/>
        <v>148146418</v>
      </c>
      <c r="C289" s="600">
        <f t="shared" si="26"/>
        <v>46022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АЛТЕРОН АДСИЦ</v>
      </c>
      <c r="B290" s="596" t="str">
        <f t="shared" si="25"/>
        <v>148146418</v>
      </c>
      <c r="C290" s="600">
        <f t="shared" si="26"/>
        <v>46022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АЛТЕРОН АДСИЦ</v>
      </c>
      <c r="B291" s="596" t="str">
        <f t="shared" si="25"/>
        <v>148146418</v>
      </c>
      <c r="C291" s="600">
        <f t="shared" si="26"/>
        <v>46022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АЛТЕРОН АДСИЦ</v>
      </c>
      <c r="B292" s="596" t="str">
        <f t="shared" si="25"/>
        <v>148146418</v>
      </c>
      <c r="C292" s="600">
        <f t="shared" si="26"/>
        <v>46022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АЛТЕРОН АДСИЦ</v>
      </c>
      <c r="B293" s="596" t="str">
        <f t="shared" si="25"/>
        <v>148146418</v>
      </c>
      <c r="C293" s="600">
        <f t="shared" si="26"/>
        <v>46022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АЛТЕРОН АДСИЦ</v>
      </c>
      <c r="B294" s="596" t="str">
        <f t="shared" si="25"/>
        <v>148146418</v>
      </c>
      <c r="C294" s="600">
        <f t="shared" si="26"/>
        <v>46022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АЛТЕРОН АДСИЦ</v>
      </c>
      <c r="B295" s="596" t="str">
        <f t="shared" si="25"/>
        <v>148146418</v>
      </c>
      <c r="C295" s="600">
        <f t="shared" si="26"/>
        <v>46022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АЛТЕРОН АДСИЦ</v>
      </c>
      <c r="B296" s="596" t="str">
        <f t="shared" si="25"/>
        <v>148146418</v>
      </c>
      <c r="C296" s="600">
        <f t="shared" si="26"/>
        <v>46022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АЛТЕРОН АДСИЦ</v>
      </c>
      <c r="B297" s="596" t="str">
        <f t="shared" si="25"/>
        <v>148146418</v>
      </c>
      <c r="C297" s="600">
        <f t="shared" si="26"/>
        <v>46022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АЛТЕРОН АДСИЦ</v>
      </c>
      <c r="B298" s="596" t="str">
        <f t="shared" si="25"/>
        <v>148146418</v>
      </c>
      <c r="C298" s="600">
        <f t="shared" si="26"/>
        <v>46022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АЛТЕРОН АДСИЦ</v>
      </c>
      <c r="B299" s="596" t="str">
        <f t="shared" si="25"/>
        <v>148146418</v>
      </c>
      <c r="C299" s="600">
        <f t="shared" si="26"/>
        <v>46022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АЛТЕРОН АДСИЦ</v>
      </c>
      <c r="B300" s="596" t="str">
        <f t="shared" si="25"/>
        <v>148146418</v>
      </c>
      <c r="C300" s="600">
        <f t="shared" si="26"/>
        <v>46022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АЛТЕРОН АДСИЦ</v>
      </c>
      <c r="B301" s="596" t="str">
        <f t="shared" si="25"/>
        <v>148146418</v>
      </c>
      <c r="C301" s="600">
        <f t="shared" si="26"/>
        <v>46022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АЛТЕРОН АДСИЦ</v>
      </c>
      <c r="B302" s="596" t="str">
        <f t="shared" si="25"/>
        <v>148146418</v>
      </c>
      <c r="C302" s="600">
        <f t="shared" si="26"/>
        <v>46022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АЛТЕРОН АДСИЦ</v>
      </c>
      <c r="B303" s="596" t="str">
        <f t="shared" si="25"/>
        <v>148146418</v>
      </c>
      <c r="C303" s="600">
        <f t="shared" si="26"/>
        <v>46022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АЛТЕРОН АДСИЦ</v>
      </c>
      <c r="B304" s="596" t="str">
        <f t="shared" si="25"/>
        <v>148146418</v>
      </c>
      <c r="C304" s="600">
        <f t="shared" si="26"/>
        <v>46022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АЛТЕРОН АДСИЦ</v>
      </c>
      <c r="B305" s="596" t="str">
        <f t="shared" si="25"/>
        <v>148146418</v>
      </c>
      <c r="C305" s="600">
        <f t="shared" si="26"/>
        <v>46022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АЛТЕРОН АДСИЦ</v>
      </c>
      <c r="B306" s="596" t="str">
        <f t="shared" si="25"/>
        <v>148146418</v>
      </c>
      <c r="C306" s="600">
        <f t="shared" si="26"/>
        <v>46022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АЛТЕРОН АДСИЦ</v>
      </c>
      <c r="B307" s="596" t="str">
        <f t="shared" si="25"/>
        <v>148146418</v>
      </c>
      <c r="C307" s="600">
        <f t="shared" si="26"/>
        <v>46022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АЛТЕРОН АДСИЦ</v>
      </c>
      <c r="B308" s="596" t="str">
        <f t="shared" si="25"/>
        <v>148146418</v>
      </c>
      <c r="C308" s="600">
        <f t="shared" si="26"/>
        <v>46022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АЛТЕРОН АДСИЦ</v>
      </c>
      <c r="B309" s="596" t="str">
        <f t="shared" si="25"/>
        <v>148146418</v>
      </c>
      <c r="C309" s="600">
        <f t="shared" si="26"/>
        <v>46022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АЛТЕРОН АДСИЦ</v>
      </c>
      <c r="B310" s="596" t="str">
        <f t="shared" si="25"/>
        <v>148146418</v>
      </c>
      <c r="C310" s="600">
        <f t="shared" si="26"/>
        <v>46022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АЛТЕРОН АДСИЦ</v>
      </c>
      <c r="B311" s="596" t="str">
        <f t="shared" si="25"/>
        <v>148146418</v>
      </c>
      <c r="C311" s="600">
        <f t="shared" si="26"/>
        <v>46022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АЛТЕРОН АДСИЦ</v>
      </c>
      <c r="B312" s="596" t="str">
        <f t="shared" si="25"/>
        <v>148146418</v>
      </c>
      <c r="C312" s="600">
        <f t="shared" si="26"/>
        <v>46022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АЛТЕРОН АДСИЦ</v>
      </c>
      <c r="B313" s="596" t="str">
        <f t="shared" si="25"/>
        <v>148146418</v>
      </c>
      <c r="C313" s="600">
        <f t="shared" si="26"/>
        <v>46022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АЛТЕРОН АДСИЦ</v>
      </c>
      <c r="B314" s="596" t="str">
        <f t="shared" si="25"/>
        <v>148146418</v>
      </c>
      <c r="C314" s="600">
        <f t="shared" si="26"/>
        <v>46022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АЛТЕРОН АДСИЦ</v>
      </c>
      <c r="B315" s="596" t="str">
        <f t="shared" si="25"/>
        <v>148146418</v>
      </c>
      <c r="C315" s="600">
        <f t="shared" si="26"/>
        <v>46022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АЛТЕРОН АДСИЦ</v>
      </c>
      <c r="B316" s="596" t="str">
        <f t="shared" si="25"/>
        <v>148146418</v>
      </c>
      <c r="C316" s="600">
        <f t="shared" si="26"/>
        <v>46022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АЛТЕРОН АДСИЦ</v>
      </c>
      <c r="B317" s="596" t="str">
        <f t="shared" si="25"/>
        <v>148146418</v>
      </c>
      <c r="C317" s="600">
        <f t="shared" si="26"/>
        <v>46022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АЛТЕРОН АДСИЦ</v>
      </c>
      <c r="B318" s="596" t="str">
        <f t="shared" si="25"/>
        <v>148146418</v>
      </c>
      <c r="C318" s="600">
        <f t="shared" si="26"/>
        <v>46022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АЛТЕРОН АДСИЦ</v>
      </c>
      <c r="B319" s="596" t="str">
        <f t="shared" si="25"/>
        <v>148146418</v>
      </c>
      <c r="C319" s="600">
        <f t="shared" si="26"/>
        <v>46022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АЛТЕРОН АДСИЦ</v>
      </c>
      <c r="B320" s="596" t="str">
        <f t="shared" si="25"/>
        <v>148146418</v>
      </c>
      <c r="C320" s="600">
        <f t="shared" si="26"/>
        <v>46022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АЛТЕРОН АДСИЦ</v>
      </c>
      <c r="B321" s="596" t="str">
        <f t="shared" si="25"/>
        <v>148146418</v>
      </c>
      <c r="C321" s="600">
        <f t="shared" si="26"/>
        <v>46022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АЛТЕРОН АДСИЦ</v>
      </c>
      <c r="B322" s="596" t="str">
        <f t="shared" si="25"/>
        <v>148146418</v>
      </c>
      <c r="C322" s="600">
        <f t="shared" si="26"/>
        <v>46022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АЛТЕРОН АДСИЦ</v>
      </c>
      <c r="B323" s="596" t="str">
        <f t="shared" si="25"/>
        <v>148146418</v>
      </c>
      <c r="C323" s="600">
        <f t="shared" si="26"/>
        <v>46022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АЛТЕРОН АДСИЦ</v>
      </c>
      <c r="B324" s="596" t="str">
        <f t="shared" si="25"/>
        <v>148146418</v>
      </c>
      <c r="C324" s="600">
        <f t="shared" si="26"/>
        <v>46022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АЛТЕРОН АДСИЦ</v>
      </c>
      <c r="B325" s="596" t="str">
        <f t="shared" si="25"/>
        <v>148146418</v>
      </c>
      <c r="C325" s="600">
        <f t="shared" si="26"/>
        <v>46022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АЛТЕРОН АДСИЦ</v>
      </c>
      <c r="B326" s="596" t="str">
        <f t="shared" si="25"/>
        <v>148146418</v>
      </c>
      <c r="C326" s="600">
        <f t="shared" si="26"/>
        <v>46022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АЛТЕРОН АДСИЦ</v>
      </c>
      <c r="B327" s="596" t="str">
        <f t="shared" si="25"/>
        <v>148146418</v>
      </c>
      <c r="C327" s="600">
        <f t="shared" si="26"/>
        <v>46022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АЛТЕРОН АДСИЦ</v>
      </c>
      <c r="B328" s="596" t="str">
        <f t="shared" si="25"/>
        <v>148146418</v>
      </c>
      <c r="C328" s="600">
        <f t="shared" si="26"/>
        <v>46022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5016</v>
      </c>
    </row>
    <row r="329" spans="1:8">
      <c r="A329" s="596" t="str">
        <f t="shared" si="24"/>
        <v>АЛТЕРОН АДСИЦ</v>
      </c>
      <c r="B329" s="596" t="str">
        <f t="shared" si="25"/>
        <v>148146418</v>
      </c>
      <c r="C329" s="600">
        <f t="shared" si="26"/>
        <v>46022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АЛТЕРОН АДСИЦ</v>
      </c>
      <c r="B330" s="596" t="str">
        <f t="shared" si="25"/>
        <v>148146418</v>
      </c>
      <c r="C330" s="600">
        <f t="shared" si="26"/>
        <v>46022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АЛТЕРОН АДСИЦ</v>
      </c>
      <c r="B331" s="596" t="str">
        <f t="shared" si="25"/>
        <v>148146418</v>
      </c>
      <c r="C331" s="600">
        <f t="shared" si="26"/>
        <v>46022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АЛТЕРОН АДСИЦ</v>
      </c>
      <c r="B332" s="596" t="str">
        <f t="shared" si="25"/>
        <v>148146418</v>
      </c>
      <c r="C332" s="600">
        <f t="shared" si="26"/>
        <v>46022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5016</v>
      </c>
    </row>
    <row r="333" spans="1:8">
      <c r="A333" s="596" t="str">
        <f t="shared" si="24"/>
        <v>АЛТЕРОН АДСИЦ</v>
      </c>
      <c r="B333" s="596" t="str">
        <f t="shared" si="25"/>
        <v>148146418</v>
      </c>
      <c r="C333" s="600">
        <f t="shared" si="26"/>
        <v>46022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АЛТЕРОН АДСИЦ</v>
      </c>
      <c r="B334" s="596" t="str">
        <f t="shared" si="25"/>
        <v>148146418</v>
      </c>
      <c r="C334" s="600">
        <f t="shared" si="26"/>
        <v>46022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АЛТЕРОН АДСИЦ</v>
      </c>
      <c r="B335" s="596" t="str">
        <f t="shared" si="25"/>
        <v>148146418</v>
      </c>
      <c r="C335" s="600">
        <f t="shared" si="26"/>
        <v>46022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АЛТЕРОН АДСИЦ</v>
      </c>
      <c r="B336" s="596" t="str">
        <f t="shared" si="25"/>
        <v>148146418</v>
      </c>
      <c r="C336" s="600">
        <f t="shared" si="26"/>
        <v>46022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АЛТЕРОН АДСИЦ</v>
      </c>
      <c r="B337" s="596" t="str">
        <f t="shared" si="25"/>
        <v>148146418</v>
      </c>
      <c r="C337" s="600">
        <f t="shared" si="26"/>
        <v>46022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АЛТЕРОН АДСИЦ</v>
      </c>
      <c r="B338" s="596" t="str">
        <f t="shared" si="25"/>
        <v>148146418</v>
      </c>
      <c r="C338" s="600">
        <f t="shared" si="26"/>
        <v>46022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АЛТЕРОН АДСИЦ</v>
      </c>
      <c r="B339" s="596" t="str">
        <f t="shared" si="25"/>
        <v>148146418</v>
      </c>
      <c r="C339" s="600">
        <f t="shared" si="26"/>
        <v>46022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АЛТЕРОН АДСИЦ</v>
      </c>
      <c r="B340" s="596" t="str">
        <f t="shared" si="25"/>
        <v>148146418</v>
      </c>
      <c r="C340" s="600">
        <f t="shared" si="26"/>
        <v>46022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АЛТЕРОН АДСИЦ</v>
      </c>
      <c r="B341" s="596" t="str">
        <f t="shared" si="25"/>
        <v>148146418</v>
      </c>
      <c r="C341" s="600">
        <f t="shared" si="26"/>
        <v>46022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АЛТЕРОН АДСИЦ</v>
      </c>
      <c r="B342" s="596" t="str">
        <f t="shared" si="25"/>
        <v>148146418</v>
      </c>
      <c r="C342" s="600">
        <f t="shared" si="26"/>
        <v>46022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АЛТЕРОН АДСИЦ</v>
      </c>
      <c r="B343" s="596" t="str">
        <f t="shared" si="25"/>
        <v>148146418</v>
      </c>
      <c r="C343" s="600">
        <f t="shared" si="26"/>
        <v>46022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АЛТЕРОН АДСИЦ</v>
      </c>
      <c r="B344" s="596" t="str">
        <f t="shared" si="25"/>
        <v>148146418</v>
      </c>
      <c r="C344" s="600">
        <f t="shared" si="26"/>
        <v>46022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АЛТЕРОН АДСИЦ</v>
      </c>
      <c r="B345" s="596" t="str">
        <f t="shared" si="25"/>
        <v>148146418</v>
      </c>
      <c r="C345" s="600">
        <f t="shared" si="26"/>
        <v>46022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92</v>
      </c>
    </row>
    <row r="346" spans="1:8">
      <c r="A346" s="596" t="str">
        <f t="shared" ref="A346:A409" si="27">pdeName</f>
        <v>АЛТЕРОН АДСИЦ</v>
      </c>
      <c r="B346" s="596" t="str">
        <f t="shared" ref="B346:B409" si="28">pdeBulstat</f>
        <v>148146418</v>
      </c>
      <c r="C346" s="600">
        <f t="shared" ref="C346:C409" si="29">endDate</f>
        <v>46022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5108</v>
      </c>
    </row>
    <row r="347" spans="1:8">
      <c r="A347" s="596" t="str">
        <f t="shared" si="27"/>
        <v>АЛТЕРОН АДСИЦ</v>
      </c>
      <c r="B347" s="596" t="str">
        <f t="shared" si="28"/>
        <v>148146418</v>
      </c>
      <c r="C347" s="600">
        <f t="shared" si="29"/>
        <v>46022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АЛТЕРОН АДСИЦ</v>
      </c>
      <c r="B348" s="596" t="str">
        <f t="shared" si="28"/>
        <v>148146418</v>
      </c>
      <c r="C348" s="600">
        <f t="shared" si="29"/>
        <v>46022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АЛТЕРОН АДСИЦ</v>
      </c>
      <c r="B349" s="596" t="str">
        <f t="shared" si="28"/>
        <v>148146418</v>
      </c>
      <c r="C349" s="600">
        <f t="shared" si="29"/>
        <v>46022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5108</v>
      </c>
    </row>
    <row r="350" spans="1:8">
      <c r="A350" s="596" t="str">
        <f t="shared" si="27"/>
        <v>АЛТЕРОН АДСИЦ</v>
      </c>
      <c r="B350" s="596" t="str">
        <f t="shared" si="28"/>
        <v>148146418</v>
      </c>
      <c r="C350" s="600">
        <f t="shared" si="29"/>
        <v>46022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10305</v>
      </c>
    </row>
    <row r="351" spans="1:8">
      <c r="A351" s="596" t="str">
        <f t="shared" si="27"/>
        <v>АЛТЕРОН АДСИЦ</v>
      </c>
      <c r="B351" s="596" t="str">
        <f t="shared" si="28"/>
        <v>148146418</v>
      </c>
      <c r="C351" s="600">
        <f t="shared" si="29"/>
        <v>46022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АЛТЕРОН АДСИЦ</v>
      </c>
      <c r="B352" s="596" t="str">
        <f t="shared" si="28"/>
        <v>148146418</v>
      </c>
      <c r="C352" s="600">
        <f t="shared" si="29"/>
        <v>46022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АЛТЕРОН АДСИЦ</v>
      </c>
      <c r="B353" s="596" t="str">
        <f t="shared" si="28"/>
        <v>148146418</v>
      </c>
      <c r="C353" s="600">
        <f t="shared" si="29"/>
        <v>46022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АЛТЕРОН АДСИЦ</v>
      </c>
      <c r="B354" s="596" t="str">
        <f t="shared" si="28"/>
        <v>148146418</v>
      </c>
      <c r="C354" s="600">
        <f t="shared" si="29"/>
        <v>46022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10305</v>
      </c>
    </row>
    <row r="355" spans="1:8">
      <c r="A355" s="596" t="str">
        <f t="shared" si="27"/>
        <v>АЛТЕРОН АДСИЦ</v>
      </c>
      <c r="B355" s="596" t="str">
        <f t="shared" si="28"/>
        <v>148146418</v>
      </c>
      <c r="C355" s="600">
        <f t="shared" si="29"/>
        <v>46022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6533</v>
      </c>
    </row>
    <row r="356" spans="1:8">
      <c r="A356" s="596" t="str">
        <f t="shared" si="27"/>
        <v>АЛТЕРОН АДСИЦ</v>
      </c>
      <c r="B356" s="596" t="str">
        <f t="shared" si="28"/>
        <v>148146418</v>
      </c>
      <c r="C356" s="600">
        <f t="shared" si="29"/>
        <v>46022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АЛТЕРОН АДСИЦ</v>
      </c>
      <c r="B357" s="596" t="str">
        <f t="shared" si="28"/>
        <v>148146418</v>
      </c>
      <c r="C357" s="600">
        <f t="shared" si="29"/>
        <v>46022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АЛТЕРОН АДСИЦ</v>
      </c>
      <c r="B358" s="596" t="str">
        <f t="shared" si="28"/>
        <v>148146418</v>
      </c>
      <c r="C358" s="600">
        <f t="shared" si="29"/>
        <v>46022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АЛТЕРОН АДСИЦ</v>
      </c>
      <c r="B359" s="596" t="str">
        <f t="shared" si="28"/>
        <v>148146418</v>
      </c>
      <c r="C359" s="600">
        <f t="shared" si="29"/>
        <v>46022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АЛТЕРОН АДСИЦ</v>
      </c>
      <c r="B360" s="596" t="str">
        <f t="shared" si="28"/>
        <v>148146418</v>
      </c>
      <c r="C360" s="600">
        <f t="shared" si="29"/>
        <v>46022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АЛТЕРОН АДСИЦ</v>
      </c>
      <c r="B361" s="596" t="str">
        <f t="shared" si="28"/>
        <v>148146418</v>
      </c>
      <c r="C361" s="600">
        <f t="shared" si="29"/>
        <v>46022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АЛТЕРОН АДСИЦ</v>
      </c>
      <c r="B362" s="596" t="str">
        <f t="shared" si="28"/>
        <v>148146418</v>
      </c>
      <c r="C362" s="600">
        <f t="shared" si="29"/>
        <v>46022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АЛТЕРОН АДСИЦ</v>
      </c>
      <c r="B363" s="596" t="str">
        <f t="shared" si="28"/>
        <v>148146418</v>
      </c>
      <c r="C363" s="600">
        <f t="shared" si="29"/>
        <v>46022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АЛТЕРОН АДСИЦ</v>
      </c>
      <c r="B364" s="596" t="str">
        <f t="shared" si="28"/>
        <v>148146418</v>
      </c>
      <c r="C364" s="600">
        <f t="shared" si="29"/>
        <v>46022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АЛТЕРОН АДСИЦ</v>
      </c>
      <c r="B365" s="596" t="str">
        <f t="shared" si="28"/>
        <v>148146418</v>
      </c>
      <c r="C365" s="600">
        <f t="shared" si="29"/>
        <v>46022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АЛТЕРОН АДСИЦ</v>
      </c>
      <c r="B366" s="596" t="str">
        <f t="shared" si="28"/>
        <v>148146418</v>
      </c>
      <c r="C366" s="600">
        <f t="shared" si="29"/>
        <v>46022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АЛТЕРОН АДСИЦ</v>
      </c>
      <c r="B367" s="596" t="str">
        <f t="shared" si="28"/>
        <v>148146418</v>
      </c>
      <c r="C367" s="600">
        <f t="shared" si="29"/>
        <v>46022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АЛТЕРОН АДСИЦ</v>
      </c>
      <c r="B368" s="596" t="str">
        <f t="shared" si="28"/>
        <v>148146418</v>
      </c>
      <c r="C368" s="600">
        <f t="shared" si="29"/>
        <v>46022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16838</v>
      </c>
    </row>
    <row r="369" spans="1:8">
      <c r="A369" s="596" t="str">
        <f t="shared" si="27"/>
        <v>АЛТЕРОН АДСИЦ</v>
      </c>
      <c r="B369" s="596" t="str">
        <f t="shared" si="28"/>
        <v>148146418</v>
      </c>
      <c r="C369" s="600">
        <f t="shared" si="29"/>
        <v>46022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АЛТЕРОН АДСИЦ</v>
      </c>
      <c r="B370" s="596" t="str">
        <f t="shared" si="28"/>
        <v>148146418</v>
      </c>
      <c r="C370" s="600">
        <f t="shared" si="29"/>
        <v>46022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АЛТЕРОН АДСИЦ</v>
      </c>
      <c r="B371" s="596" t="str">
        <f t="shared" si="28"/>
        <v>148146418</v>
      </c>
      <c r="C371" s="600">
        <f t="shared" si="29"/>
        <v>46022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16838</v>
      </c>
    </row>
    <row r="372" spans="1:8">
      <c r="A372" s="596" t="str">
        <f t="shared" si="27"/>
        <v>АЛТЕРОН АДСИЦ</v>
      </c>
      <c r="B372" s="596" t="str">
        <f t="shared" si="28"/>
        <v>148146418</v>
      </c>
      <c r="C372" s="600">
        <f t="shared" si="29"/>
        <v>46022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АЛТЕРОН АДСИЦ</v>
      </c>
      <c r="B373" s="596" t="str">
        <f t="shared" si="28"/>
        <v>148146418</v>
      </c>
      <c r="C373" s="600">
        <f t="shared" si="29"/>
        <v>46022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АЛТЕРОН АДСИЦ</v>
      </c>
      <c r="B374" s="596" t="str">
        <f t="shared" si="28"/>
        <v>148146418</v>
      </c>
      <c r="C374" s="600">
        <f t="shared" si="29"/>
        <v>46022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АЛТЕРОН АДСИЦ</v>
      </c>
      <c r="B375" s="596" t="str">
        <f t="shared" si="28"/>
        <v>148146418</v>
      </c>
      <c r="C375" s="600">
        <f t="shared" si="29"/>
        <v>46022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АЛТЕРОН АДСИЦ</v>
      </c>
      <c r="B376" s="596" t="str">
        <f t="shared" si="28"/>
        <v>148146418</v>
      </c>
      <c r="C376" s="600">
        <f t="shared" si="29"/>
        <v>46022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АЛТЕРОН АДСИЦ</v>
      </c>
      <c r="B377" s="596" t="str">
        <f t="shared" si="28"/>
        <v>148146418</v>
      </c>
      <c r="C377" s="600">
        <f t="shared" si="29"/>
        <v>46022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АЛТЕРОН АДСИЦ</v>
      </c>
      <c r="B378" s="596" t="str">
        <f t="shared" si="28"/>
        <v>148146418</v>
      </c>
      <c r="C378" s="600">
        <f t="shared" si="29"/>
        <v>46022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АЛТЕРОН АДСИЦ</v>
      </c>
      <c r="B379" s="596" t="str">
        <f t="shared" si="28"/>
        <v>148146418</v>
      </c>
      <c r="C379" s="600">
        <f t="shared" si="29"/>
        <v>46022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АЛТЕРОН АДСИЦ</v>
      </c>
      <c r="B380" s="596" t="str">
        <f t="shared" si="28"/>
        <v>148146418</v>
      </c>
      <c r="C380" s="600">
        <f t="shared" si="29"/>
        <v>46022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АЛТЕРОН АДСИЦ</v>
      </c>
      <c r="B381" s="596" t="str">
        <f t="shared" si="28"/>
        <v>148146418</v>
      </c>
      <c r="C381" s="600">
        <f t="shared" si="29"/>
        <v>46022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АЛТЕРОН АДСИЦ</v>
      </c>
      <c r="B382" s="596" t="str">
        <f t="shared" si="28"/>
        <v>148146418</v>
      </c>
      <c r="C382" s="600">
        <f t="shared" si="29"/>
        <v>46022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АЛТЕРОН АДСИЦ</v>
      </c>
      <c r="B383" s="596" t="str">
        <f t="shared" si="28"/>
        <v>148146418</v>
      </c>
      <c r="C383" s="600">
        <f t="shared" si="29"/>
        <v>46022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АЛТЕРОН АДСИЦ</v>
      </c>
      <c r="B384" s="596" t="str">
        <f t="shared" si="28"/>
        <v>148146418</v>
      </c>
      <c r="C384" s="600">
        <f t="shared" si="29"/>
        <v>46022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АЛТЕРОН АДСИЦ</v>
      </c>
      <c r="B385" s="596" t="str">
        <f t="shared" si="28"/>
        <v>148146418</v>
      </c>
      <c r="C385" s="600">
        <f t="shared" si="29"/>
        <v>46022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АЛТЕРОН АДСИЦ</v>
      </c>
      <c r="B386" s="596" t="str">
        <f t="shared" si="28"/>
        <v>148146418</v>
      </c>
      <c r="C386" s="600">
        <f t="shared" si="29"/>
        <v>46022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АЛТЕРОН АДСИЦ</v>
      </c>
      <c r="B387" s="596" t="str">
        <f t="shared" si="28"/>
        <v>148146418</v>
      </c>
      <c r="C387" s="600">
        <f t="shared" si="29"/>
        <v>46022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АЛТЕРОН АДСИЦ</v>
      </c>
      <c r="B388" s="596" t="str">
        <f t="shared" si="28"/>
        <v>148146418</v>
      </c>
      <c r="C388" s="600">
        <f t="shared" si="29"/>
        <v>46022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АЛТЕРОН АДСИЦ</v>
      </c>
      <c r="B389" s="596" t="str">
        <f t="shared" si="28"/>
        <v>148146418</v>
      </c>
      <c r="C389" s="600">
        <f t="shared" si="29"/>
        <v>46022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АЛТЕРОН АДСИЦ</v>
      </c>
      <c r="B390" s="596" t="str">
        <f t="shared" si="28"/>
        <v>148146418</v>
      </c>
      <c r="C390" s="600">
        <f t="shared" si="29"/>
        <v>46022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0</v>
      </c>
    </row>
    <row r="391" spans="1:8">
      <c r="A391" s="596" t="str">
        <f t="shared" si="27"/>
        <v>АЛТЕРОН АДСИЦ</v>
      </c>
      <c r="B391" s="596" t="str">
        <f t="shared" si="28"/>
        <v>148146418</v>
      </c>
      <c r="C391" s="600">
        <f t="shared" si="29"/>
        <v>46022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АЛТЕРОН АДСИЦ</v>
      </c>
      <c r="B392" s="596" t="str">
        <f t="shared" si="28"/>
        <v>148146418</v>
      </c>
      <c r="C392" s="600">
        <f t="shared" si="29"/>
        <v>46022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АЛТЕРОН АДСИЦ</v>
      </c>
      <c r="B393" s="596" t="str">
        <f t="shared" si="28"/>
        <v>148146418</v>
      </c>
      <c r="C393" s="600">
        <f t="shared" si="29"/>
        <v>46022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0</v>
      </c>
    </row>
    <row r="394" spans="1:8">
      <c r="A394" s="596" t="str">
        <f t="shared" si="27"/>
        <v>АЛТЕРОН АДСИЦ</v>
      </c>
      <c r="B394" s="596" t="str">
        <f t="shared" si="28"/>
        <v>148146418</v>
      </c>
      <c r="C394" s="600">
        <f t="shared" si="29"/>
        <v>46022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АЛТЕРОН АДСИЦ</v>
      </c>
      <c r="B395" s="596" t="str">
        <f t="shared" si="28"/>
        <v>148146418</v>
      </c>
      <c r="C395" s="600">
        <f t="shared" si="29"/>
        <v>46022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АЛТЕРОН АДСИЦ</v>
      </c>
      <c r="B396" s="596" t="str">
        <f t="shared" si="28"/>
        <v>148146418</v>
      </c>
      <c r="C396" s="600">
        <f t="shared" si="29"/>
        <v>46022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АЛТЕРОН АДСИЦ</v>
      </c>
      <c r="B397" s="596" t="str">
        <f t="shared" si="28"/>
        <v>148146418</v>
      </c>
      <c r="C397" s="600">
        <f t="shared" si="29"/>
        <v>46022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АЛТЕРОН АДСИЦ</v>
      </c>
      <c r="B398" s="596" t="str">
        <f t="shared" si="28"/>
        <v>148146418</v>
      </c>
      <c r="C398" s="600">
        <f t="shared" si="29"/>
        <v>46022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АЛТЕРОН АДСИЦ</v>
      </c>
      <c r="B399" s="596" t="str">
        <f t="shared" si="28"/>
        <v>148146418</v>
      </c>
      <c r="C399" s="600">
        <f t="shared" si="29"/>
        <v>46022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АЛТЕРОН АДСИЦ</v>
      </c>
      <c r="B400" s="596" t="str">
        <f t="shared" si="28"/>
        <v>148146418</v>
      </c>
      <c r="C400" s="600">
        <f t="shared" si="29"/>
        <v>46022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АЛТЕРОН АДСИЦ</v>
      </c>
      <c r="B401" s="596" t="str">
        <f t="shared" si="28"/>
        <v>148146418</v>
      </c>
      <c r="C401" s="600">
        <f t="shared" si="29"/>
        <v>46022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АЛТЕРОН АДСИЦ</v>
      </c>
      <c r="B402" s="596" t="str">
        <f t="shared" si="28"/>
        <v>148146418</v>
      </c>
      <c r="C402" s="600">
        <f t="shared" si="29"/>
        <v>46022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АЛТЕРОН АДСИЦ</v>
      </c>
      <c r="B403" s="596" t="str">
        <f t="shared" si="28"/>
        <v>148146418</v>
      </c>
      <c r="C403" s="600">
        <f t="shared" si="29"/>
        <v>46022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АЛТЕРОН АДСИЦ</v>
      </c>
      <c r="B404" s="596" t="str">
        <f t="shared" si="28"/>
        <v>148146418</v>
      </c>
      <c r="C404" s="600">
        <f t="shared" si="29"/>
        <v>46022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АЛТЕРОН АДСИЦ</v>
      </c>
      <c r="B405" s="596" t="str">
        <f t="shared" si="28"/>
        <v>148146418</v>
      </c>
      <c r="C405" s="600">
        <f t="shared" si="29"/>
        <v>46022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АЛТЕРОН АДСИЦ</v>
      </c>
      <c r="B406" s="596" t="str">
        <f t="shared" si="28"/>
        <v>148146418</v>
      </c>
      <c r="C406" s="600">
        <f t="shared" si="29"/>
        <v>46022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АЛТЕРОН АДСИЦ</v>
      </c>
      <c r="B407" s="596" t="str">
        <f t="shared" si="28"/>
        <v>148146418</v>
      </c>
      <c r="C407" s="600">
        <f t="shared" si="29"/>
        <v>46022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АЛТЕРОН АДСИЦ</v>
      </c>
      <c r="B408" s="596" t="str">
        <f t="shared" si="28"/>
        <v>148146418</v>
      </c>
      <c r="C408" s="600">
        <f t="shared" si="29"/>
        <v>46022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АЛТЕРОН АДСИЦ</v>
      </c>
      <c r="B409" s="596" t="str">
        <f t="shared" si="28"/>
        <v>148146418</v>
      </c>
      <c r="C409" s="600">
        <f t="shared" si="29"/>
        <v>46022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АЛТЕРОН АДСИЦ</v>
      </c>
      <c r="B410" s="596" t="str">
        <f t="shared" ref="B410:B459" si="31">pdeBulstat</f>
        <v>148146418</v>
      </c>
      <c r="C410" s="600">
        <f t="shared" ref="C410:C459" si="32">endDate</f>
        <v>46022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АЛТЕРОН АДСИЦ</v>
      </c>
      <c r="B411" s="596" t="str">
        <f t="shared" si="31"/>
        <v>148146418</v>
      </c>
      <c r="C411" s="600">
        <f t="shared" si="32"/>
        <v>46022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АЛТЕРОН АДСИЦ</v>
      </c>
      <c r="B412" s="596" t="str">
        <f t="shared" si="31"/>
        <v>148146418</v>
      </c>
      <c r="C412" s="600">
        <f t="shared" si="32"/>
        <v>46022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АЛТЕРОН АДСИЦ</v>
      </c>
      <c r="B413" s="596" t="str">
        <f t="shared" si="31"/>
        <v>148146418</v>
      </c>
      <c r="C413" s="600">
        <f t="shared" si="32"/>
        <v>46022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АЛТЕРОН АДСИЦ</v>
      </c>
      <c r="B414" s="596" t="str">
        <f t="shared" si="31"/>
        <v>148146418</v>
      </c>
      <c r="C414" s="600">
        <f t="shared" si="32"/>
        <v>46022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АЛТЕРОН АДСИЦ</v>
      </c>
      <c r="B415" s="596" t="str">
        <f t="shared" si="31"/>
        <v>148146418</v>
      </c>
      <c r="C415" s="600">
        <f t="shared" si="32"/>
        <v>46022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АЛТЕРОН АДСИЦ</v>
      </c>
      <c r="B416" s="596" t="str">
        <f t="shared" si="31"/>
        <v>148146418</v>
      </c>
      <c r="C416" s="600">
        <f t="shared" si="32"/>
        <v>46022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33908</v>
      </c>
    </row>
    <row r="417" spans="1:8">
      <c r="A417" s="596" t="str">
        <f t="shared" si="30"/>
        <v>АЛТЕРОН АДСИЦ</v>
      </c>
      <c r="B417" s="596" t="str">
        <f t="shared" si="31"/>
        <v>148146418</v>
      </c>
      <c r="C417" s="600">
        <f t="shared" si="32"/>
        <v>46022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АЛТЕРОН АДСИЦ</v>
      </c>
      <c r="B418" s="596" t="str">
        <f t="shared" si="31"/>
        <v>148146418</v>
      </c>
      <c r="C418" s="600">
        <f t="shared" si="32"/>
        <v>46022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АЛТЕРОН АДСИЦ</v>
      </c>
      <c r="B419" s="596" t="str">
        <f t="shared" si="31"/>
        <v>148146418</v>
      </c>
      <c r="C419" s="600">
        <f t="shared" si="32"/>
        <v>46022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АЛТЕРОН АДСИЦ</v>
      </c>
      <c r="B420" s="596" t="str">
        <f t="shared" si="31"/>
        <v>148146418</v>
      </c>
      <c r="C420" s="600">
        <f t="shared" si="32"/>
        <v>46022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33908</v>
      </c>
    </row>
    <row r="421" spans="1:8">
      <c r="A421" s="596" t="str">
        <f t="shared" si="30"/>
        <v>АЛТЕРОН АДСИЦ</v>
      </c>
      <c r="B421" s="596" t="str">
        <f t="shared" si="31"/>
        <v>148146418</v>
      </c>
      <c r="C421" s="600">
        <f t="shared" si="32"/>
        <v>46022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6533</v>
      </c>
    </row>
    <row r="422" spans="1:8">
      <c r="A422" s="596" t="str">
        <f t="shared" si="30"/>
        <v>АЛТЕРОН АДСИЦ</v>
      </c>
      <c r="B422" s="596" t="str">
        <f t="shared" si="31"/>
        <v>148146418</v>
      </c>
      <c r="C422" s="600">
        <f t="shared" si="32"/>
        <v>46022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АЛТЕРОН АДСИЦ</v>
      </c>
      <c r="B423" s="596" t="str">
        <f t="shared" si="31"/>
        <v>148146418</v>
      </c>
      <c r="C423" s="600">
        <f t="shared" si="32"/>
        <v>46022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АЛТЕРОН АДСИЦ</v>
      </c>
      <c r="B424" s="596" t="str">
        <f t="shared" si="31"/>
        <v>148146418</v>
      </c>
      <c r="C424" s="600">
        <f t="shared" si="32"/>
        <v>46022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АЛТЕРОН АДСИЦ</v>
      </c>
      <c r="B425" s="596" t="str">
        <f t="shared" si="31"/>
        <v>148146418</v>
      </c>
      <c r="C425" s="600">
        <f t="shared" si="32"/>
        <v>46022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АЛТЕРОН АДСИЦ</v>
      </c>
      <c r="B426" s="596" t="str">
        <f t="shared" si="31"/>
        <v>148146418</v>
      </c>
      <c r="C426" s="600">
        <f t="shared" si="32"/>
        <v>46022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АЛТЕРОН АДСИЦ</v>
      </c>
      <c r="B427" s="596" t="str">
        <f t="shared" si="31"/>
        <v>148146418</v>
      </c>
      <c r="C427" s="600">
        <f t="shared" si="32"/>
        <v>46022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АЛТЕРОН АДСИЦ</v>
      </c>
      <c r="B428" s="596" t="str">
        <f t="shared" si="31"/>
        <v>148146418</v>
      </c>
      <c r="C428" s="600">
        <f t="shared" si="32"/>
        <v>46022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АЛТЕРОН АДСИЦ</v>
      </c>
      <c r="B429" s="596" t="str">
        <f t="shared" si="31"/>
        <v>148146418</v>
      </c>
      <c r="C429" s="600">
        <f t="shared" si="32"/>
        <v>46022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АЛТЕРОН АДСИЦ</v>
      </c>
      <c r="B430" s="596" t="str">
        <f t="shared" si="31"/>
        <v>148146418</v>
      </c>
      <c r="C430" s="600">
        <f t="shared" si="32"/>
        <v>46022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АЛТЕРОН АДСИЦ</v>
      </c>
      <c r="B431" s="596" t="str">
        <f t="shared" si="31"/>
        <v>148146418</v>
      </c>
      <c r="C431" s="600">
        <f t="shared" si="32"/>
        <v>46022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АЛТЕРОН АДСИЦ</v>
      </c>
      <c r="B432" s="596" t="str">
        <f t="shared" si="31"/>
        <v>148146418</v>
      </c>
      <c r="C432" s="600">
        <f t="shared" si="32"/>
        <v>46022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АЛТЕРОН АДСИЦ</v>
      </c>
      <c r="B433" s="596" t="str">
        <f t="shared" si="31"/>
        <v>148146418</v>
      </c>
      <c r="C433" s="600">
        <f t="shared" si="32"/>
        <v>46022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92</v>
      </c>
    </row>
    <row r="434" spans="1:8">
      <c r="A434" s="596" t="str">
        <f t="shared" si="30"/>
        <v>АЛТЕРОН АДСИЦ</v>
      </c>
      <c r="B434" s="596" t="str">
        <f t="shared" si="31"/>
        <v>148146418</v>
      </c>
      <c r="C434" s="600">
        <f t="shared" si="32"/>
        <v>46022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40533</v>
      </c>
    </row>
    <row r="435" spans="1:8">
      <c r="A435" s="596" t="str">
        <f t="shared" si="30"/>
        <v>АЛТЕРОН АДСИЦ</v>
      </c>
      <c r="B435" s="596" t="str">
        <f t="shared" si="31"/>
        <v>148146418</v>
      </c>
      <c r="C435" s="600">
        <f t="shared" si="32"/>
        <v>46022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АЛТЕРОН АДСИЦ</v>
      </c>
      <c r="B436" s="596" t="str">
        <f t="shared" si="31"/>
        <v>148146418</v>
      </c>
      <c r="C436" s="600">
        <f t="shared" si="32"/>
        <v>46022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АЛТЕРОН АДСИЦ</v>
      </c>
      <c r="B437" s="596" t="str">
        <f t="shared" si="31"/>
        <v>148146418</v>
      </c>
      <c r="C437" s="600">
        <f t="shared" si="32"/>
        <v>46022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40533</v>
      </c>
    </row>
    <row r="438" spans="1:8">
      <c r="A438" s="596" t="str">
        <f t="shared" si="30"/>
        <v>АЛТЕРОН АДСИЦ</v>
      </c>
      <c r="B438" s="596" t="str">
        <f t="shared" si="31"/>
        <v>148146418</v>
      </c>
      <c r="C438" s="600">
        <f t="shared" si="32"/>
        <v>46022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АЛТЕРОН АДСИЦ</v>
      </c>
      <c r="B439" s="596" t="str">
        <f t="shared" si="31"/>
        <v>148146418</v>
      </c>
      <c r="C439" s="600">
        <f t="shared" si="32"/>
        <v>46022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АЛТЕРОН АДСИЦ</v>
      </c>
      <c r="B440" s="596" t="str">
        <f t="shared" si="31"/>
        <v>148146418</v>
      </c>
      <c r="C440" s="600">
        <f t="shared" si="32"/>
        <v>46022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АЛТЕРОН АДСИЦ</v>
      </c>
      <c r="B441" s="596" t="str">
        <f t="shared" si="31"/>
        <v>148146418</v>
      </c>
      <c r="C441" s="600">
        <f t="shared" si="32"/>
        <v>46022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АЛТЕРОН АДСИЦ</v>
      </c>
      <c r="B442" s="596" t="str">
        <f t="shared" si="31"/>
        <v>148146418</v>
      </c>
      <c r="C442" s="600">
        <f t="shared" si="32"/>
        <v>46022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АЛТЕРОН АДСИЦ</v>
      </c>
      <c r="B443" s="596" t="str">
        <f t="shared" si="31"/>
        <v>148146418</v>
      </c>
      <c r="C443" s="600">
        <f t="shared" si="32"/>
        <v>46022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АЛТЕРОН АДСИЦ</v>
      </c>
      <c r="B444" s="596" t="str">
        <f t="shared" si="31"/>
        <v>148146418</v>
      </c>
      <c r="C444" s="600">
        <f t="shared" si="32"/>
        <v>46022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АЛТЕРОН АДСИЦ</v>
      </c>
      <c r="B445" s="596" t="str">
        <f t="shared" si="31"/>
        <v>148146418</v>
      </c>
      <c r="C445" s="600">
        <f t="shared" si="32"/>
        <v>46022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АЛТЕРОН АДСИЦ</v>
      </c>
      <c r="B446" s="596" t="str">
        <f t="shared" si="31"/>
        <v>148146418</v>
      </c>
      <c r="C446" s="600">
        <f t="shared" si="32"/>
        <v>46022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АЛТЕРОН АДСИЦ</v>
      </c>
      <c r="B447" s="596" t="str">
        <f t="shared" si="31"/>
        <v>148146418</v>
      </c>
      <c r="C447" s="600">
        <f t="shared" si="32"/>
        <v>46022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АЛТЕРОН АДСИЦ</v>
      </c>
      <c r="B448" s="596" t="str">
        <f t="shared" si="31"/>
        <v>148146418</v>
      </c>
      <c r="C448" s="600">
        <f t="shared" si="32"/>
        <v>46022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АЛТЕРОН АДСИЦ</v>
      </c>
      <c r="B449" s="596" t="str">
        <f t="shared" si="31"/>
        <v>148146418</v>
      </c>
      <c r="C449" s="600">
        <f t="shared" si="32"/>
        <v>46022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АЛТЕРОН АДСИЦ</v>
      </c>
      <c r="B450" s="596" t="str">
        <f t="shared" si="31"/>
        <v>148146418</v>
      </c>
      <c r="C450" s="600">
        <f t="shared" si="32"/>
        <v>46022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АЛТЕРОН АДСИЦ</v>
      </c>
      <c r="B451" s="596" t="str">
        <f t="shared" si="31"/>
        <v>148146418</v>
      </c>
      <c r="C451" s="600">
        <f t="shared" si="32"/>
        <v>46022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АЛТЕРОН АДСИЦ</v>
      </c>
      <c r="B452" s="596" t="str">
        <f t="shared" si="31"/>
        <v>148146418</v>
      </c>
      <c r="C452" s="600">
        <f t="shared" si="32"/>
        <v>46022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АЛТЕРОН АДСИЦ</v>
      </c>
      <c r="B453" s="596" t="str">
        <f t="shared" si="31"/>
        <v>148146418</v>
      </c>
      <c r="C453" s="600">
        <f t="shared" si="32"/>
        <v>46022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АЛТЕРОН АДСИЦ</v>
      </c>
      <c r="B454" s="596" t="str">
        <f t="shared" si="31"/>
        <v>148146418</v>
      </c>
      <c r="C454" s="600">
        <f t="shared" si="32"/>
        <v>46022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АЛТЕРОН АДСИЦ</v>
      </c>
      <c r="B455" s="596" t="str">
        <f t="shared" si="31"/>
        <v>148146418</v>
      </c>
      <c r="C455" s="600">
        <f t="shared" si="32"/>
        <v>46022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АЛТЕРОН АДСИЦ</v>
      </c>
      <c r="B456" s="596" t="str">
        <f t="shared" si="31"/>
        <v>148146418</v>
      </c>
      <c r="C456" s="600">
        <f t="shared" si="32"/>
        <v>46022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АЛТЕРОН АДСИЦ</v>
      </c>
      <c r="B457" s="596" t="str">
        <f t="shared" si="31"/>
        <v>148146418</v>
      </c>
      <c r="C457" s="600">
        <f t="shared" si="32"/>
        <v>46022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АЛТЕРОН АДСИЦ</v>
      </c>
      <c r="B458" s="596" t="str">
        <f t="shared" si="31"/>
        <v>148146418</v>
      </c>
      <c r="C458" s="600">
        <f t="shared" si="32"/>
        <v>46022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АЛТЕРОН АДСИЦ</v>
      </c>
      <c r="B459" s="596" t="str">
        <f t="shared" si="31"/>
        <v>148146418</v>
      </c>
      <c r="C459" s="600">
        <f t="shared" si="32"/>
        <v>46022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АЛТЕРОН АДСИЦ</v>
      </c>
      <c r="B461" s="596" t="str">
        <f t="shared" ref="B461:B524" si="34">pdeBulstat</f>
        <v>148146418</v>
      </c>
      <c r="C461" s="600">
        <f t="shared" ref="C461:C524" si="35">endDate</f>
        <v>46022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АЛТЕРОН АДСИЦ</v>
      </c>
      <c r="B462" s="596" t="str">
        <f t="shared" si="34"/>
        <v>148146418</v>
      </c>
      <c r="C462" s="600">
        <f t="shared" si="35"/>
        <v>46022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АЛТЕРОН АДСИЦ</v>
      </c>
      <c r="B463" s="596" t="str">
        <f t="shared" si="34"/>
        <v>148146418</v>
      </c>
      <c r="C463" s="600">
        <f t="shared" si="35"/>
        <v>46022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3</v>
      </c>
    </row>
    <row r="464" spans="1:8">
      <c r="A464" s="596" t="str">
        <f t="shared" si="33"/>
        <v>АЛТЕРОН АДСИЦ</v>
      </c>
      <c r="B464" s="596" t="str">
        <f t="shared" si="34"/>
        <v>148146418</v>
      </c>
      <c r="C464" s="600">
        <f t="shared" si="35"/>
        <v>46022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АЛТЕРОН АДСИЦ</v>
      </c>
      <c r="B465" s="596" t="str">
        <f t="shared" si="34"/>
        <v>148146418</v>
      </c>
      <c r="C465" s="600">
        <f t="shared" si="35"/>
        <v>46022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АЛТЕРОН АДСИЦ</v>
      </c>
      <c r="B466" s="596" t="str">
        <f t="shared" si="34"/>
        <v>148146418</v>
      </c>
      <c r="C466" s="600">
        <f t="shared" si="35"/>
        <v>46022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АЛТЕРОН АДСИЦ</v>
      </c>
      <c r="B467" s="596" t="str">
        <f t="shared" si="34"/>
        <v>148146418</v>
      </c>
      <c r="C467" s="600">
        <f t="shared" si="35"/>
        <v>46022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АЛТЕРОН АДСИЦ</v>
      </c>
      <c r="B468" s="596" t="str">
        <f t="shared" si="34"/>
        <v>148146418</v>
      </c>
      <c r="C468" s="600">
        <f t="shared" si="35"/>
        <v>46022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АЛТЕРОН АДСИЦ</v>
      </c>
      <c r="B469" s="596" t="str">
        <f t="shared" si="34"/>
        <v>148146418</v>
      </c>
      <c r="C469" s="600">
        <f t="shared" si="35"/>
        <v>46022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3</v>
      </c>
    </row>
    <row r="470" spans="1:8">
      <c r="A470" s="596" t="str">
        <f t="shared" si="33"/>
        <v>АЛТЕРОН АДСИЦ</v>
      </c>
      <c r="B470" s="596" t="str">
        <f t="shared" si="34"/>
        <v>148146418</v>
      </c>
      <c r="C470" s="600">
        <f t="shared" si="35"/>
        <v>46022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37627</v>
      </c>
    </row>
    <row r="471" spans="1:8">
      <c r="A471" s="596" t="str">
        <f t="shared" si="33"/>
        <v>АЛТЕРОН АДСИЦ</v>
      </c>
      <c r="B471" s="596" t="str">
        <f t="shared" si="34"/>
        <v>148146418</v>
      </c>
      <c r="C471" s="600">
        <f t="shared" si="35"/>
        <v>46022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АЛТЕРОН АДСИЦ</v>
      </c>
      <c r="B472" s="596" t="str">
        <f t="shared" si="34"/>
        <v>148146418</v>
      </c>
      <c r="C472" s="600">
        <f t="shared" si="35"/>
        <v>46022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АЛТЕРОН АДСИЦ</v>
      </c>
      <c r="B473" s="596" t="str">
        <f t="shared" si="34"/>
        <v>148146418</v>
      </c>
      <c r="C473" s="600">
        <f t="shared" si="35"/>
        <v>46022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АЛТЕРОН АДСИЦ</v>
      </c>
      <c r="B474" s="596" t="str">
        <f t="shared" si="34"/>
        <v>148146418</v>
      </c>
      <c r="C474" s="600">
        <f t="shared" si="35"/>
        <v>46022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АЛТЕРОН АДСИЦ</v>
      </c>
      <c r="B475" s="596" t="str">
        <f t="shared" si="34"/>
        <v>148146418</v>
      </c>
      <c r="C475" s="600">
        <f t="shared" si="35"/>
        <v>46022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68</v>
      </c>
    </row>
    <row r="476" spans="1:8">
      <c r="A476" s="596" t="str">
        <f t="shared" si="33"/>
        <v>АЛТЕРОН АДСИЦ</v>
      </c>
      <c r="B476" s="596" t="str">
        <f t="shared" si="34"/>
        <v>148146418</v>
      </c>
      <c r="C476" s="600">
        <f t="shared" si="35"/>
        <v>46022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68</v>
      </c>
    </row>
    <row r="477" spans="1:8">
      <c r="A477" s="596" t="str">
        <f t="shared" si="33"/>
        <v>АЛТЕРОН АДСИЦ</v>
      </c>
      <c r="B477" s="596" t="str">
        <f t="shared" si="34"/>
        <v>148146418</v>
      </c>
      <c r="C477" s="600">
        <f t="shared" si="35"/>
        <v>46022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12081</v>
      </c>
    </row>
    <row r="478" spans="1:8">
      <c r="A478" s="596" t="str">
        <f t="shared" si="33"/>
        <v>АЛТЕРОН АДСИЦ</v>
      </c>
      <c r="B478" s="596" t="str">
        <f t="shared" si="34"/>
        <v>148146418</v>
      </c>
      <c r="C478" s="600">
        <f t="shared" si="35"/>
        <v>46022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12081</v>
      </c>
    </row>
    <row r="479" spans="1:8">
      <c r="A479" s="596" t="str">
        <f t="shared" si="33"/>
        <v>АЛТЕРОН АДСИЦ</v>
      </c>
      <c r="B479" s="596" t="str">
        <f t="shared" si="34"/>
        <v>148146418</v>
      </c>
      <c r="C479" s="600">
        <f t="shared" si="35"/>
        <v>46022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АЛТЕРОН АДСИЦ</v>
      </c>
      <c r="B480" s="596" t="str">
        <f t="shared" si="34"/>
        <v>148146418</v>
      </c>
      <c r="C480" s="600">
        <f t="shared" si="35"/>
        <v>46022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АЛТЕРОН АДСИЦ</v>
      </c>
      <c r="B481" s="596" t="str">
        <f t="shared" si="34"/>
        <v>148146418</v>
      </c>
      <c r="C481" s="600">
        <f t="shared" si="35"/>
        <v>46022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АЛТЕРОН АДСИЦ</v>
      </c>
      <c r="B482" s="596" t="str">
        <f t="shared" si="34"/>
        <v>148146418</v>
      </c>
      <c r="C482" s="600">
        <f t="shared" si="35"/>
        <v>46022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АЛТЕРОН АДСИЦ</v>
      </c>
      <c r="B483" s="596" t="str">
        <f t="shared" si="34"/>
        <v>148146418</v>
      </c>
      <c r="C483" s="600">
        <f t="shared" si="35"/>
        <v>46022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АЛТЕРОН АДСИЦ</v>
      </c>
      <c r="B484" s="596" t="str">
        <f t="shared" si="34"/>
        <v>148146418</v>
      </c>
      <c r="C484" s="600">
        <f t="shared" si="35"/>
        <v>46022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АЛТЕРОН АДСИЦ</v>
      </c>
      <c r="B485" s="596" t="str">
        <f t="shared" si="34"/>
        <v>148146418</v>
      </c>
      <c r="C485" s="600">
        <f t="shared" si="35"/>
        <v>46022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АЛТЕРОН АДСИЦ</v>
      </c>
      <c r="B486" s="596" t="str">
        <f t="shared" si="34"/>
        <v>148146418</v>
      </c>
      <c r="C486" s="600">
        <f t="shared" si="35"/>
        <v>46022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АЛТЕРОН АДСИЦ</v>
      </c>
      <c r="B487" s="596" t="str">
        <f t="shared" si="34"/>
        <v>148146418</v>
      </c>
      <c r="C487" s="600">
        <f t="shared" si="35"/>
        <v>46022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АЛТЕРОН АДСИЦ</v>
      </c>
      <c r="B488" s="596" t="str">
        <f t="shared" si="34"/>
        <v>148146418</v>
      </c>
      <c r="C488" s="600">
        <f t="shared" si="35"/>
        <v>46022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12081</v>
      </c>
    </row>
    <row r="489" spans="1:8">
      <c r="A489" s="596" t="str">
        <f t="shared" si="33"/>
        <v>АЛТЕРОН АДСИЦ</v>
      </c>
      <c r="B489" s="596" t="str">
        <f t="shared" si="34"/>
        <v>148146418</v>
      </c>
      <c r="C489" s="600">
        <f t="shared" si="35"/>
        <v>46022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АЛТЕРОН АДСИЦ</v>
      </c>
      <c r="B490" s="596" t="str">
        <f t="shared" si="34"/>
        <v>148146418</v>
      </c>
      <c r="C490" s="600">
        <f t="shared" si="35"/>
        <v>46022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49779</v>
      </c>
    </row>
    <row r="491" spans="1:8">
      <c r="A491" s="596" t="str">
        <f t="shared" si="33"/>
        <v>АЛТЕРОН АДСИЦ</v>
      </c>
      <c r="B491" s="596" t="str">
        <f t="shared" si="34"/>
        <v>148146418</v>
      </c>
      <c r="C491" s="600">
        <f t="shared" si="35"/>
        <v>46022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АЛТЕРОН АДСИЦ</v>
      </c>
      <c r="B492" s="596" t="str">
        <f t="shared" si="34"/>
        <v>148146418</v>
      </c>
      <c r="C492" s="600">
        <f t="shared" si="35"/>
        <v>46022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АЛТЕРОН АДСИЦ</v>
      </c>
      <c r="B493" s="596" t="str">
        <f t="shared" si="34"/>
        <v>148146418</v>
      </c>
      <c r="C493" s="600">
        <f t="shared" si="35"/>
        <v>46022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АЛТЕРОН АДСИЦ</v>
      </c>
      <c r="B494" s="596" t="str">
        <f t="shared" si="34"/>
        <v>148146418</v>
      </c>
      <c r="C494" s="600">
        <f t="shared" si="35"/>
        <v>46022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АЛТЕРОН АДСИЦ</v>
      </c>
      <c r="B495" s="596" t="str">
        <f t="shared" si="34"/>
        <v>148146418</v>
      </c>
      <c r="C495" s="600">
        <f t="shared" si="35"/>
        <v>46022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АЛТЕРОН АДСИЦ</v>
      </c>
      <c r="B496" s="596" t="str">
        <f t="shared" si="34"/>
        <v>148146418</v>
      </c>
      <c r="C496" s="600">
        <f t="shared" si="35"/>
        <v>46022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АЛТЕРОН АДСИЦ</v>
      </c>
      <c r="B497" s="596" t="str">
        <f t="shared" si="34"/>
        <v>148146418</v>
      </c>
      <c r="C497" s="600">
        <f t="shared" si="35"/>
        <v>46022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АЛТЕРОН АДСИЦ</v>
      </c>
      <c r="B498" s="596" t="str">
        <f t="shared" si="34"/>
        <v>148146418</v>
      </c>
      <c r="C498" s="600">
        <f t="shared" si="35"/>
        <v>46022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АЛТЕРОН АДСИЦ</v>
      </c>
      <c r="B499" s="596" t="str">
        <f t="shared" si="34"/>
        <v>148146418</v>
      </c>
      <c r="C499" s="600">
        <f t="shared" si="35"/>
        <v>46022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АЛТЕРОН АДСИЦ</v>
      </c>
      <c r="B500" s="596" t="str">
        <f t="shared" si="34"/>
        <v>148146418</v>
      </c>
      <c r="C500" s="600">
        <f t="shared" si="35"/>
        <v>46022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АЛТЕРОН АДСИЦ</v>
      </c>
      <c r="B501" s="596" t="str">
        <f t="shared" si="34"/>
        <v>148146418</v>
      </c>
      <c r="C501" s="600">
        <f t="shared" si="35"/>
        <v>46022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АЛТЕРОН АДСИЦ</v>
      </c>
      <c r="B502" s="596" t="str">
        <f t="shared" si="34"/>
        <v>148146418</v>
      </c>
      <c r="C502" s="600">
        <f t="shared" si="35"/>
        <v>46022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АЛТЕРОН АДСИЦ</v>
      </c>
      <c r="B503" s="596" t="str">
        <f t="shared" si="34"/>
        <v>148146418</v>
      </c>
      <c r="C503" s="600">
        <f t="shared" si="35"/>
        <v>46022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АЛТЕРОН АДСИЦ</v>
      </c>
      <c r="B504" s="596" t="str">
        <f t="shared" si="34"/>
        <v>148146418</v>
      </c>
      <c r="C504" s="600">
        <f t="shared" si="35"/>
        <v>46022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АЛТЕРОН АДСИЦ</v>
      </c>
      <c r="B505" s="596" t="str">
        <f t="shared" si="34"/>
        <v>148146418</v>
      </c>
      <c r="C505" s="600">
        <f t="shared" si="35"/>
        <v>46022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АЛТЕРОН АДСИЦ</v>
      </c>
      <c r="B506" s="596" t="str">
        <f t="shared" si="34"/>
        <v>148146418</v>
      </c>
      <c r="C506" s="600">
        <f t="shared" si="35"/>
        <v>46022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АЛТЕРОН АДСИЦ</v>
      </c>
      <c r="B507" s="596" t="str">
        <f t="shared" si="34"/>
        <v>148146418</v>
      </c>
      <c r="C507" s="600">
        <f t="shared" si="35"/>
        <v>46022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245</v>
      </c>
    </row>
    <row r="508" spans="1:8">
      <c r="A508" s="596" t="str">
        <f t="shared" si="33"/>
        <v>АЛТЕРОН АДСИЦ</v>
      </c>
      <c r="B508" s="596" t="str">
        <f t="shared" si="34"/>
        <v>148146418</v>
      </c>
      <c r="C508" s="600">
        <f t="shared" si="35"/>
        <v>46022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245</v>
      </c>
    </row>
    <row r="509" spans="1:8">
      <c r="A509" s="596" t="str">
        <f t="shared" si="33"/>
        <v>АЛТЕРОН АДСИЦ</v>
      </c>
      <c r="B509" s="596" t="str">
        <f t="shared" si="34"/>
        <v>148146418</v>
      </c>
      <c r="C509" s="600">
        <f t="shared" si="35"/>
        <v>46022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АЛТЕРОН АДСИЦ</v>
      </c>
      <c r="B510" s="596" t="str">
        <f t="shared" si="34"/>
        <v>148146418</v>
      </c>
      <c r="C510" s="600">
        <f t="shared" si="35"/>
        <v>46022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АЛТЕРОН АДСИЦ</v>
      </c>
      <c r="B511" s="596" t="str">
        <f t="shared" si="34"/>
        <v>148146418</v>
      </c>
      <c r="C511" s="600">
        <f t="shared" si="35"/>
        <v>46022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АЛТЕРОН АДСИЦ</v>
      </c>
      <c r="B512" s="596" t="str">
        <f t="shared" si="34"/>
        <v>148146418</v>
      </c>
      <c r="C512" s="600">
        <f t="shared" si="35"/>
        <v>46022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АЛТЕРОН АДСИЦ</v>
      </c>
      <c r="B513" s="596" t="str">
        <f t="shared" si="34"/>
        <v>148146418</v>
      </c>
      <c r="C513" s="600">
        <f t="shared" si="35"/>
        <v>46022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АЛТЕРОН АДСИЦ</v>
      </c>
      <c r="B514" s="596" t="str">
        <f t="shared" si="34"/>
        <v>148146418</v>
      </c>
      <c r="C514" s="600">
        <f t="shared" si="35"/>
        <v>46022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АЛТЕРОН АДСИЦ</v>
      </c>
      <c r="B515" s="596" t="str">
        <f t="shared" si="34"/>
        <v>148146418</v>
      </c>
      <c r="C515" s="600">
        <f t="shared" si="35"/>
        <v>46022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АЛТЕРОН АДСИЦ</v>
      </c>
      <c r="B516" s="596" t="str">
        <f t="shared" si="34"/>
        <v>148146418</v>
      </c>
      <c r="C516" s="600">
        <f t="shared" si="35"/>
        <v>46022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АЛТЕРОН АДСИЦ</v>
      </c>
      <c r="B517" s="596" t="str">
        <f t="shared" si="34"/>
        <v>148146418</v>
      </c>
      <c r="C517" s="600">
        <f t="shared" si="35"/>
        <v>46022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АЛТЕРОН АДСИЦ</v>
      </c>
      <c r="B518" s="596" t="str">
        <f t="shared" si="34"/>
        <v>148146418</v>
      </c>
      <c r="C518" s="600">
        <f t="shared" si="35"/>
        <v>46022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245</v>
      </c>
    </row>
    <row r="519" spans="1:8">
      <c r="A519" s="596" t="str">
        <f t="shared" si="33"/>
        <v>АЛТЕРОН АДСИЦ</v>
      </c>
      <c r="B519" s="596" t="str">
        <f t="shared" si="34"/>
        <v>148146418</v>
      </c>
      <c r="C519" s="600">
        <f t="shared" si="35"/>
        <v>46022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АЛТЕРОН АДСИЦ</v>
      </c>
      <c r="B520" s="596" t="str">
        <f t="shared" si="34"/>
        <v>148146418</v>
      </c>
      <c r="C520" s="600">
        <f t="shared" si="35"/>
        <v>46022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245</v>
      </c>
    </row>
    <row r="521" spans="1:8">
      <c r="A521" s="596" t="str">
        <f t="shared" si="33"/>
        <v>АЛТЕРОН АДСИЦ</v>
      </c>
      <c r="B521" s="596" t="str">
        <f t="shared" si="34"/>
        <v>148146418</v>
      </c>
      <c r="C521" s="600">
        <f t="shared" si="35"/>
        <v>46022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АЛТЕРОН АДСИЦ</v>
      </c>
      <c r="B522" s="596" t="str">
        <f t="shared" si="34"/>
        <v>148146418</v>
      </c>
      <c r="C522" s="600">
        <f t="shared" si="35"/>
        <v>46022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АЛТЕРОН АДСИЦ</v>
      </c>
      <c r="B523" s="596" t="str">
        <f t="shared" si="34"/>
        <v>148146418</v>
      </c>
      <c r="C523" s="600">
        <f t="shared" si="35"/>
        <v>46022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АЛТЕРОН АДСИЦ</v>
      </c>
      <c r="B524" s="596" t="str">
        <f t="shared" si="34"/>
        <v>148146418</v>
      </c>
      <c r="C524" s="600">
        <f t="shared" si="35"/>
        <v>46022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АЛТЕРОН АДСИЦ</v>
      </c>
      <c r="B525" s="596" t="str">
        <f t="shared" ref="B525:B588" si="37">pdeBulstat</f>
        <v>148146418</v>
      </c>
      <c r="C525" s="600">
        <f t="shared" ref="C525:C588" si="38">endDate</f>
        <v>46022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АЛТЕРОН АДСИЦ</v>
      </c>
      <c r="B526" s="596" t="str">
        <f t="shared" si="37"/>
        <v>148146418</v>
      </c>
      <c r="C526" s="600">
        <f t="shared" si="38"/>
        <v>46022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АЛТЕРОН АДСИЦ</v>
      </c>
      <c r="B527" s="596" t="str">
        <f t="shared" si="37"/>
        <v>148146418</v>
      </c>
      <c r="C527" s="600">
        <f t="shared" si="38"/>
        <v>46022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АЛТЕРОН АДСИЦ</v>
      </c>
      <c r="B528" s="596" t="str">
        <f t="shared" si="37"/>
        <v>148146418</v>
      </c>
      <c r="C528" s="600">
        <f t="shared" si="38"/>
        <v>46022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АЛТЕРОН АДСИЦ</v>
      </c>
      <c r="B529" s="596" t="str">
        <f t="shared" si="37"/>
        <v>148146418</v>
      </c>
      <c r="C529" s="600">
        <f t="shared" si="38"/>
        <v>46022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АЛТЕРОН АДСИЦ</v>
      </c>
      <c r="B530" s="596" t="str">
        <f t="shared" si="37"/>
        <v>148146418</v>
      </c>
      <c r="C530" s="600">
        <f t="shared" si="38"/>
        <v>46022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АЛТЕРОН АДСИЦ</v>
      </c>
      <c r="B531" s="596" t="str">
        <f t="shared" si="37"/>
        <v>148146418</v>
      </c>
      <c r="C531" s="600">
        <f t="shared" si="38"/>
        <v>46022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АЛТЕРОН АДСИЦ</v>
      </c>
      <c r="B532" s="596" t="str">
        <f t="shared" si="37"/>
        <v>148146418</v>
      </c>
      <c r="C532" s="600">
        <f t="shared" si="38"/>
        <v>46022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АЛТЕРОН АДСИЦ</v>
      </c>
      <c r="B533" s="596" t="str">
        <f t="shared" si="37"/>
        <v>148146418</v>
      </c>
      <c r="C533" s="600">
        <f t="shared" si="38"/>
        <v>46022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АЛТЕРОН АДСИЦ</v>
      </c>
      <c r="B534" s="596" t="str">
        <f t="shared" si="37"/>
        <v>148146418</v>
      </c>
      <c r="C534" s="600">
        <f t="shared" si="38"/>
        <v>46022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АЛТЕРОН АДСИЦ</v>
      </c>
      <c r="B535" s="596" t="str">
        <f t="shared" si="37"/>
        <v>148146418</v>
      </c>
      <c r="C535" s="600">
        <f t="shared" si="38"/>
        <v>46022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АЛТЕРОН АДСИЦ</v>
      </c>
      <c r="B536" s="596" t="str">
        <f t="shared" si="37"/>
        <v>148146418</v>
      </c>
      <c r="C536" s="600">
        <f t="shared" si="38"/>
        <v>46022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АЛТЕРОН АДСИЦ</v>
      </c>
      <c r="B537" s="596" t="str">
        <f t="shared" si="37"/>
        <v>148146418</v>
      </c>
      <c r="C537" s="600">
        <f t="shared" si="38"/>
        <v>46022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6412</v>
      </c>
    </row>
    <row r="538" spans="1:8">
      <c r="A538" s="596" t="str">
        <f t="shared" si="36"/>
        <v>АЛТЕРОН АДСИЦ</v>
      </c>
      <c r="B538" s="596" t="str">
        <f t="shared" si="37"/>
        <v>148146418</v>
      </c>
      <c r="C538" s="600">
        <f t="shared" si="38"/>
        <v>46022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6412</v>
      </c>
    </row>
    <row r="539" spans="1:8">
      <c r="A539" s="596" t="str">
        <f t="shared" si="36"/>
        <v>АЛТЕРОН АДСИЦ</v>
      </c>
      <c r="B539" s="596" t="str">
        <f t="shared" si="37"/>
        <v>148146418</v>
      </c>
      <c r="C539" s="600">
        <f t="shared" si="38"/>
        <v>46022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АЛТЕРОН АДСИЦ</v>
      </c>
      <c r="B540" s="596" t="str">
        <f t="shared" si="37"/>
        <v>148146418</v>
      </c>
      <c r="C540" s="600">
        <f t="shared" si="38"/>
        <v>46022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АЛТЕРОН АДСИЦ</v>
      </c>
      <c r="B541" s="596" t="str">
        <f t="shared" si="37"/>
        <v>148146418</v>
      </c>
      <c r="C541" s="600">
        <f t="shared" si="38"/>
        <v>46022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АЛТЕРОН АДСИЦ</v>
      </c>
      <c r="B542" s="596" t="str">
        <f t="shared" si="37"/>
        <v>148146418</v>
      </c>
      <c r="C542" s="600">
        <f t="shared" si="38"/>
        <v>46022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АЛТЕРОН АДСИЦ</v>
      </c>
      <c r="B543" s="596" t="str">
        <f t="shared" si="37"/>
        <v>148146418</v>
      </c>
      <c r="C543" s="600">
        <f t="shared" si="38"/>
        <v>46022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АЛТЕРОН АДСИЦ</v>
      </c>
      <c r="B544" s="596" t="str">
        <f t="shared" si="37"/>
        <v>148146418</v>
      </c>
      <c r="C544" s="600">
        <f t="shared" si="38"/>
        <v>46022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АЛТЕРОН АДСИЦ</v>
      </c>
      <c r="B545" s="596" t="str">
        <f t="shared" si="37"/>
        <v>148146418</v>
      </c>
      <c r="C545" s="600">
        <f t="shared" si="38"/>
        <v>46022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АЛТЕРОН АДСИЦ</v>
      </c>
      <c r="B546" s="596" t="str">
        <f t="shared" si="37"/>
        <v>148146418</v>
      </c>
      <c r="C546" s="600">
        <f t="shared" si="38"/>
        <v>46022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АЛТЕРОН АДСИЦ</v>
      </c>
      <c r="B547" s="596" t="str">
        <f t="shared" si="37"/>
        <v>148146418</v>
      </c>
      <c r="C547" s="600">
        <f t="shared" si="38"/>
        <v>46022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АЛТЕРОН АДСИЦ</v>
      </c>
      <c r="B548" s="596" t="str">
        <f t="shared" si="37"/>
        <v>148146418</v>
      </c>
      <c r="C548" s="600">
        <f t="shared" si="38"/>
        <v>46022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6412</v>
      </c>
    </row>
    <row r="549" spans="1:8">
      <c r="A549" s="596" t="str">
        <f t="shared" si="36"/>
        <v>АЛТЕРОН АДСИЦ</v>
      </c>
      <c r="B549" s="596" t="str">
        <f t="shared" si="37"/>
        <v>148146418</v>
      </c>
      <c r="C549" s="600">
        <f t="shared" si="38"/>
        <v>46022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АЛТЕРОН АДСИЦ</v>
      </c>
      <c r="B550" s="596" t="str">
        <f t="shared" si="37"/>
        <v>148146418</v>
      </c>
      <c r="C550" s="600">
        <f t="shared" si="38"/>
        <v>46022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6412</v>
      </c>
    </row>
    <row r="551" spans="1:8">
      <c r="A551" s="596" t="str">
        <f t="shared" si="36"/>
        <v>АЛТЕРОН АДСИЦ</v>
      </c>
      <c r="B551" s="596" t="str">
        <f t="shared" si="37"/>
        <v>148146418</v>
      </c>
      <c r="C551" s="600">
        <f t="shared" si="38"/>
        <v>46022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АЛТЕРОН АДСИЦ</v>
      </c>
      <c r="B552" s="596" t="str">
        <f t="shared" si="37"/>
        <v>148146418</v>
      </c>
      <c r="C552" s="600">
        <f t="shared" si="38"/>
        <v>46022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АЛТЕРОН АДСИЦ</v>
      </c>
      <c r="B553" s="596" t="str">
        <f t="shared" si="37"/>
        <v>148146418</v>
      </c>
      <c r="C553" s="600">
        <f t="shared" si="38"/>
        <v>46022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3</v>
      </c>
    </row>
    <row r="554" spans="1:8">
      <c r="A554" s="596" t="str">
        <f t="shared" si="36"/>
        <v>АЛТЕРОН АДСИЦ</v>
      </c>
      <c r="B554" s="596" t="str">
        <f t="shared" si="37"/>
        <v>148146418</v>
      </c>
      <c r="C554" s="600">
        <f t="shared" si="38"/>
        <v>46022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АЛТЕРОН АДСИЦ</v>
      </c>
      <c r="B555" s="596" t="str">
        <f t="shared" si="37"/>
        <v>148146418</v>
      </c>
      <c r="C555" s="600">
        <f t="shared" si="38"/>
        <v>46022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АЛТЕРОН АДСИЦ</v>
      </c>
      <c r="B556" s="596" t="str">
        <f t="shared" si="37"/>
        <v>148146418</v>
      </c>
      <c r="C556" s="600">
        <f t="shared" si="38"/>
        <v>46022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АЛТЕРОН АДСИЦ</v>
      </c>
      <c r="B557" s="596" t="str">
        <f t="shared" si="37"/>
        <v>148146418</v>
      </c>
      <c r="C557" s="600">
        <f t="shared" si="38"/>
        <v>46022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АЛТЕРОН АДСИЦ</v>
      </c>
      <c r="B558" s="596" t="str">
        <f t="shared" si="37"/>
        <v>148146418</v>
      </c>
      <c r="C558" s="600">
        <f t="shared" si="38"/>
        <v>46022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АЛТЕРОН АДСИЦ</v>
      </c>
      <c r="B559" s="596" t="str">
        <f t="shared" si="37"/>
        <v>148146418</v>
      </c>
      <c r="C559" s="600">
        <f t="shared" si="38"/>
        <v>46022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3</v>
      </c>
    </row>
    <row r="560" spans="1:8">
      <c r="A560" s="596" t="str">
        <f t="shared" si="36"/>
        <v>АЛТЕРОН АДСИЦ</v>
      </c>
      <c r="B560" s="596" t="str">
        <f t="shared" si="37"/>
        <v>148146418</v>
      </c>
      <c r="C560" s="600">
        <f t="shared" si="38"/>
        <v>46022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37627</v>
      </c>
    </row>
    <row r="561" spans="1:8">
      <c r="A561" s="596" t="str">
        <f t="shared" si="36"/>
        <v>АЛТЕРОН АДСИЦ</v>
      </c>
      <c r="B561" s="596" t="str">
        <f t="shared" si="37"/>
        <v>148146418</v>
      </c>
      <c r="C561" s="600">
        <f t="shared" si="38"/>
        <v>46022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АЛТЕРОН АДСИЦ</v>
      </c>
      <c r="B562" s="596" t="str">
        <f t="shared" si="37"/>
        <v>148146418</v>
      </c>
      <c r="C562" s="600">
        <f t="shared" si="38"/>
        <v>46022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АЛТЕРОН АДСИЦ</v>
      </c>
      <c r="B563" s="596" t="str">
        <f t="shared" si="37"/>
        <v>148146418</v>
      </c>
      <c r="C563" s="600">
        <f t="shared" si="38"/>
        <v>46022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АЛТЕРОН АДСИЦ</v>
      </c>
      <c r="B564" s="596" t="str">
        <f t="shared" si="37"/>
        <v>148146418</v>
      </c>
      <c r="C564" s="600">
        <f t="shared" si="38"/>
        <v>46022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АЛТЕРОН АДСИЦ</v>
      </c>
      <c r="B565" s="596" t="str">
        <f t="shared" si="37"/>
        <v>148146418</v>
      </c>
      <c r="C565" s="600">
        <f t="shared" si="38"/>
        <v>46022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68</v>
      </c>
    </row>
    <row r="566" spans="1:8">
      <c r="A566" s="596" t="str">
        <f t="shared" si="36"/>
        <v>АЛТЕРОН АДСИЦ</v>
      </c>
      <c r="B566" s="596" t="str">
        <f t="shared" si="37"/>
        <v>148146418</v>
      </c>
      <c r="C566" s="600">
        <f t="shared" si="38"/>
        <v>46022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68</v>
      </c>
    </row>
    <row r="567" spans="1:8">
      <c r="A567" s="596" t="str">
        <f t="shared" si="36"/>
        <v>АЛТЕРОН АДСИЦ</v>
      </c>
      <c r="B567" s="596" t="str">
        <f t="shared" si="37"/>
        <v>148146418</v>
      </c>
      <c r="C567" s="600">
        <f t="shared" si="38"/>
        <v>46022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5914</v>
      </c>
    </row>
    <row r="568" spans="1:8">
      <c r="A568" s="596" t="str">
        <f t="shared" si="36"/>
        <v>АЛТЕРОН АДСИЦ</v>
      </c>
      <c r="B568" s="596" t="str">
        <f t="shared" si="37"/>
        <v>148146418</v>
      </c>
      <c r="C568" s="600">
        <f t="shared" si="38"/>
        <v>46022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5914</v>
      </c>
    </row>
    <row r="569" spans="1:8">
      <c r="A569" s="596" t="str">
        <f t="shared" si="36"/>
        <v>АЛТЕРОН АДСИЦ</v>
      </c>
      <c r="B569" s="596" t="str">
        <f t="shared" si="37"/>
        <v>148146418</v>
      </c>
      <c r="C569" s="600">
        <f t="shared" si="38"/>
        <v>46022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АЛТЕРОН АДСИЦ</v>
      </c>
      <c r="B570" s="596" t="str">
        <f t="shared" si="37"/>
        <v>148146418</v>
      </c>
      <c r="C570" s="600">
        <f t="shared" si="38"/>
        <v>46022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АЛТЕРОН АДСИЦ</v>
      </c>
      <c r="B571" s="596" t="str">
        <f t="shared" si="37"/>
        <v>148146418</v>
      </c>
      <c r="C571" s="600">
        <f t="shared" si="38"/>
        <v>46022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АЛТЕРОН АДСИЦ</v>
      </c>
      <c r="B572" s="596" t="str">
        <f t="shared" si="37"/>
        <v>148146418</v>
      </c>
      <c r="C572" s="600">
        <f t="shared" si="38"/>
        <v>46022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АЛТЕРОН АДСИЦ</v>
      </c>
      <c r="B573" s="596" t="str">
        <f t="shared" si="37"/>
        <v>148146418</v>
      </c>
      <c r="C573" s="600">
        <f t="shared" si="38"/>
        <v>46022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АЛТЕРОН АДСИЦ</v>
      </c>
      <c r="B574" s="596" t="str">
        <f t="shared" si="37"/>
        <v>148146418</v>
      </c>
      <c r="C574" s="600">
        <f t="shared" si="38"/>
        <v>46022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АЛТЕРОН АДСИЦ</v>
      </c>
      <c r="B575" s="596" t="str">
        <f t="shared" si="37"/>
        <v>148146418</v>
      </c>
      <c r="C575" s="600">
        <f t="shared" si="38"/>
        <v>46022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АЛТЕРОН АДСИЦ</v>
      </c>
      <c r="B576" s="596" t="str">
        <f t="shared" si="37"/>
        <v>148146418</v>
      </c>
      <c r="C576" s="600">
        <f t="shared" si="38"/>
        <v>46022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АЛТЕРОН АДСИЦ</v>
      </c>
      <c r="B577" s="596" t="str">
        <f t="shared" si="37"/>
        <v>148146418</v>
      </c>
      <c r="C577" s="600">
        <f t="shared" si="38"/>
        <v>46022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АЛТЕРОН АДСИЦ</v>
      </c>
      <c r="B578" s="596" t="str">
        <f t="shared" si="37"/>
        <v>148146418</v>
      </c>
      <c r="C578" s="600">
        <f t="shared" si="38"/>
        <v>46022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5914</v>
      </c>
    </row>
    <row r="579" spans="1:8">
      <c r="A579" s="596" t="str">
        <f t="shared" si="36"/>
        <v>АЛТЕРОН АДСИЦ</v>
      </c>
      <c r="B579" s="596" t="str">
        <f t="shared" si="37"/>
        <v>148146418</v>
      </c>
      <c r="C579" s="600">
        <f t="shared" si="38"/>
        <v>46022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АЛТЕРОН АДСИЦ</v>
      </c>
      <c r="B580" s="596" t="str">
        <f t="shared" si="37"/>
        <v>148146418</v>
      </c>
      <c r="C580" s="600">
        <f t="shared" si="38"/>
        <v>46022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43612</v>
      </c>
    </row>
    <row r="581" spans="1:8">
      <c r="A581" s="596" t="str">
        <f t="shared" si="36"/>
        <v>АЛТЕРОН АДСИЦ</v>
      </c>
      <c r="B581" s="596" t="str">
        <f t="shared" si="37"/>
        <v>148146418</v>
      </c>
      <c r="C581" s="600">
        <f t="shared" si="38"/>
        <v>46022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АЛТЕРОН АДСИЦ</v>
      </c>
      <c r="B582" s="596" t="str">
        <f t="shared" si="37"/>
        <v>148146418</v>
      </c>
      <c r="C582" s="600">
        <f t="shared" si="38"/>
        <v>46022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АЛТЕРОН АДСИЦ</v>
      </c>
      <c r="B583" s="596" t="str">
        <f t="shared" si="37"/>
        <v>148146418</v>
      </c>
      <c r="C583" s="600">
        <f t="shared" si="38"/>
        <v>46022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АЛТЕРОН АДСИЦ</v>
      </c>
      <c r="B584" s="596" t="str">
        <f t="shared" si="37"/>
        <v>148146418</v>
      </c>
      <c r="C584" s="600">
        <f t="shared" si="38"/>
        <v>46022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АЛТЕРОН АДСИЦ</v>
      </c>
      <c r="B585" s="596" t="str">
        <f t="shared" si="37"/>
        <v>148146418</v>
      </c>
      <c r="C585" s="600">
        <f t="shared" si="38"/>
        <v>46022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АЛТЕРОН АДСИЦ</v>
      </c>
      <c r="B586" s="596" t="str">
        <f t="shared" si="37"/>
        <v>148146418</v>
      </c>
      <c r="C586" s="600">
        <f t="shared" si="38"/>
        <v>46022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АЛТЕРОН АДСИЦ</v>
      </c>
      <c r="B587" s="596" t="str">
        <f t="shared" si="37"/>
        <v>148146418</v>
      </c>
      <c r="C587" s="600">
        <f t="shared" si="38"/>
        <v>46022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АЛТЕРОН АДСИЦ</v>
      </c>
      <c r="B588" s="596" t="str">
        <f t="shared" si="37"/>
        <v>148146418</v>
      </c>
      <c r="C588" s="600">
        <f t="shared" si="38"/>
        <v>46022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АЛТЕРОН АДСИЦ</v>
      </c>
      <c r="B589" s="596" t="str">
        <f t="shared" ref="B589:B652" si="40">pdeBulstat</f>
        <v>148146418</v>
      </c>
      <c r="C589" s="600">
        <f t="shared" ref="C589:C652" si="41">endDate</f>
        <v>46022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АЛТЕРОН АДСИЦ</v>
      </c>
      <c r="B590" s="596" t="str">
        <f t="shared" si="40"/>
        <v>148146418</v>
      </c>
      <c r="C590" s="600">
        <f t="shared" si="41"/>
        <v>46022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59</v>
      </c>
    </row>
    <row r="591" spans="1:8">
      <c r="A591" s="596" t="str">
        <f t="shared" si="39"/>
        <v>АЛТЕРОН АДСИЦ</v>
      </c>
      <c r="B591" s="596" t="str">
        <f t="shared" si="40"/>
        <v>148146418</v>
      </c>
      <c r="C591" s="600">
        <f t="shared" si="41"/>
        <v>46022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АЛТЕРОН АДСИЦ</v>
      </c>
      <c r="B592" s="596" t="str">
        <f t="shared" si="40"/>
        <v>148146418</v>
      </c>
      <c r="C592" s="600">
        <f t="shared" si="41"/>
        <v>46022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АЛТЕРОН АДСИЦ</v>
      </c>
      <c r="B593" s="596" t="str">
        <f t="shared" si="40"/>
        <v>148146418</v>
      </c>
      <c r="C593" s="600">
        <f t="shared" si="41"/>
        <v>46022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АЛТЕРОН АДСИЦ</v>
      </c>
      <c r="B594" s="596" t="str">
        <f t="shared" si="40"/>
        <v>148146418</v>
      </c>
      <c r="C594" s="600">
        <f t="shared" si="41"/>
        <v>46022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АЛТЕРОН АДСИЦ</v>
      </c>
      <c r="B595" s="596" t="str">
        <f t="shared" si="40"/>
        <v>148146418</v>
      </c>
      <c r="C595" s="600">
        <f t="shared" si="41"/>
        <v>46022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АЛТЕРОН АДСИЦ</v>
      </c>
      <c r="B596" s="596" t="str">
        <f t="shared" si="40"/>
        <v>148146418</v>
      </c>
      <c r="C596" s="600">
        <f t="shared" si="41"/>
        <v>46022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АЛТЕРОН АДСИЦ</v>
      </c>
      <c r="B597" s="596" t="str">
        <f t="shared" si="40"/>
        <v>148146418</v>
      </c>
      <c r="C597" s="600">
        <f t="shared" si="41"/>
        <v>46022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0</v>
      </c>
    </row>
    <row r="598" spans="1:8">
      <c r="A598" s="596" t="str">
        <f t="shared" si="39"/>
        <v>АЛТЕРОН АДСИЦ</v>
      </c>
      <c r="B598" s="596" t="str">
        <f t="shared" si="40"/>
        <v>148146418</v>
      </c>
      <c r="C598" s="600">
        <f t="shared" si="41"/>
        <v>46022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0</v>
      </c>
    </row>
    <row r="599" spans="1:8">
      <c r="A599" s="596" t="str">
        <f t="shared" si="39"/>
        <v>АЛТЕРОН АДСИЦ</v>
      </c>
      <c r="B599" s="596" t="str">
        <f t="shared" si="40"/>
        <v>148146418</v>
      </c>
      <c r="C599" s="600">
        <f t="shared" si="41"/>
        <v>46022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АЛТЕРОН АДСИЦ</v>
      </c>
      <c r="B600" s="596" t="str">
        <f t="shared" si="40"/>
        <v>148146418</v>
      </c>
      <c r="C600" s="600">
        <f t="shared" si="41"/>
        <v>46022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АЛТЕРОН АДСИЦ</v>
      </c>
      <c r="B601" s="596" t="str">
        <f t="shared" si="40"/>
        <v>148146418</v>
      </c>
      <c r="C601" s="600">
        <f t="shared" si="41"/>
        <v>46022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АЛТЕРОН АДСИЦ</v>
      </c>
      <c r="B602" s="596" t="str">
        <f t="shared" si="40"/>
        <v>148146418</v>
      </c>
      <c r="C602" s="600">
        <f t="shared" si="41"/>
        <v>46022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АЛТЕРОН АДСИЦ</v>
      </c>
      <c r="B603" s="596" t="str">
        <f t="shared" si="40"/>
        <v>148146418</v>
      </c>
      <c r="C603" s="600">
        <f t="shared" si="41"/>
        <v>46022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АЛТЕРОН АДСИЦ</v>
      </c>
      <c r="B604" s="596" t="str">
        <f t="shared" si="40"/>
        <v>148146418</v>
      </c>
      <c r="C604" s="600">
        <f t="shared" si="41"/>
        <v>46022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АЛТЕРОН АДСИЦ</v>
      </c>
      <c r="B605" s="596" t="str">
        <f t="shared" si="40"/>
        <v>148146418</v>
      </c>
      <c r="C605" s="600">
        <f t="shared" si="41"/>
        <v>46022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АЛТЕРОН АДСИЦ</v>
      </c>
      <c r="B606" s="596" t="str">
        <f t="shared" si="40"/>
        <v>148146418</v>
      </c>
      <c r="C606" s="600">
        <f t="shared" si="41"/>
        <v>46022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АЛТЕРОН АДСИЦ</v>
      </c>
      <c r="B607" s="596" t="str">
        <f t="shared" si="40"/>
        <v>148146418</v>
      </c>
      <c r="C607" s="600">
        <f t="shared" si="41"/>
        <v>46022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АЛТЕРОН АДСИЦ</v>
      </c>
      <c r="B608" s="596" t="str">
        <f t="shared" si="40"/>
        <v>148146418</v>
      </c>
      <c r="C608" s="600">
        <f t="shared" si="41"/>
        <v>46022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0</v>
      </c>
    </row>
    <row r="609" spans="1:8">
      <c r="A609" s="596" t="str">
        <f t="shared" si="39"/>
        <v>АЛТЕРОН АДСИЦ</v>
      </c>
      <c r="B609" s="596" t="str">
        <f t="shared" si="40"/>
        <v>148146418</v>
      </c>
      <c r="C609" s="600">
        <f t="shared" si="41"/>
        <v>46022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АЛТЕРОН АДСИЦ</v>
      </c>
      <c r="B610" s="596" t="str">
        <f t="shared" si="40"/>
        <v>148146418</v>
      </c>
      <c r="C610" s="600">
        <f t="shared" si="41"/>
        <v>46022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59</v>
      </c>
    </row>
    <row r="611" spans="1:8">
      <c r="A611" s="596" t="str">
        <f t="shared" si="39"/>
        <v>АЛТЕРОН АДСИЦ</v>
      </c>
      <c r="B611" s="596" t="str">
        <f t="shared" si="40"/>
        <v>148146418</v>
      </c>
      <c r="C611" s="600">
        <f t="shared" si="41"/>
        <v>46022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АЛТЕРОН АДСИЦ</v>
      </c>
      <c r="B612" s="596" t="str">
        <f t="shared" si="40"/>
        <v>148146418</v>
      </c>
      <c r="C612" s="600">
        <f t="shared" si="41"/>
        <v>46022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АЛТЕРОН АДСИЦ</v>
      </c>
      <c r="B613" s="596" t="str">
        <f t="shared" si="40"/>
        <v>148146418</v>
      </c>
      <c r="C613" s="600">
        <f t="shared" si="41"/>
        <v>46022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АЛТЕРОН АДСИЦ</v>
      </c>
      <c r="B614" s="596" t="str">
        <f t="shared" si="40"/>
        <v>148146418</v>
      </c>
      <c r="C614" s="600">
        <f t="shared" si="41"/>
        <v>46022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АЛТЕРОН АДСИЦ</v>
      </c>
      <c r="B615" s="596" t="str">
        <f t="shared" si="40"/>
        <v>148146418</v>
      </c>
      <c r="C615" s="600">
        <f t="shared" si="41"/>
        <v>46022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АЛТЕРОН АДСИЦ</v>
      </c>
      <c r="B616" s="596" t="str">
        <f t="shared" si="40"/>
        <v>148146418</v>
      </c>
      <c r="C616" s="600">
        <f t="shared" si="41"/>
        <v>46022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АЛТЕРОН АДСИЦ</v>
      </c>
      <c r="B617" s="596" t="str">
        <f t="shared" si="40"/>
        <v>148146418</v>
      </c>
      <c r="C617" s="600">
        <f t="shared" si="41"/>
        <v>46022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АЛТЕРОН АДСИЦ</v>
      </c>
      <c r="B618" s="596" t="str">
        <f t="shared" si="40"/>
        <v>148146418</v>
      </c>
      <c r="C618" s="600">
        <f t="shared" si="41"/>
        <v>46022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АЛТЕРОН АДСИЦ</v>
      </c>
      <c r="B619" s="596" t="str">
        <f t="shared" si="40"/>
        <v>148146418</v>
      </c>
      <c r="C619" s="600">
        <f t="shared" si="41"/>
        <v>46022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АЛТЕРОН АДСИЦ</v>
      </c>
      <c r="B620" s="596" t="str">
        <f t="shared" si="40"/>
        <v>148146418</v>
      </c>
      <c r="C620" s="600">
        <f t="shared" si="41"/>
        <v>46022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АЛТЕРОН АДСИЦ</v>
      </c>
      <c r="B621" s="596" t="str">
        <f t="shared" si="40"/>
        <v>148146418</v>
      </c>
      <c r="C621" s="600">
        <f t="shared" si="41"/>
        <v>46022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АЛТЕРОН АДСИЦ</v>
      </c>
      <c r="B622" s="596" t="str">
        <f t="shared" si="40"/>
        <v>148146418</v>
      </c>
      <c r="C622" s="600">
        <f t="shared" si="41"/>
        <v>46022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АЛТЕРОН АДСИЦ</v>
      </c>
      <c r="B623" s="596" t="str">
        <f t="shared" si="40"/>
        <v>148146418</v>
      </c>
      <c r="C623" s="600">
        <f t="shared" si="41"/>
        <v>46022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АЛТЕРОН АДСИЦ</v>
      </c>
      <c r="B624" s="596" t="str">
        <f t="shared" si="40"/>
        <v>148146418</v>
      </c>
      <c r="C624" s="600">
        <f t="shared" si="41"/>
        <v>46022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АЛТЕРОН АДСИЦ</v>
      </c>
      <c r="B625" s="596" t="str">
        <f t="shared" si="40"/>
        <v>148146418</v>
      </c>
      <c r="C625" s="600">
        <f t="shared" si="41"/>
        <v>46022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АЛТЕРОН АДСИЦ</v>
      </c>
      <c r="B626" s="596" t="str">
        <f t="shared" si="40"/>
        <v>148146418</v>
      </c>
      <c r="C626" s="600">
        <f t="shared" si="41"/>
        <v>46022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АЛТЕРОН АДСИЦ</v>
      </c>
      <c r="B627" s="596" t="str">
        <f t="shared" si="40"/>
        <v>148146418</v>
      </c>
      <c r="C627" s="600">
        <f t="shared" si="41"/>
        <v>46022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10</v>
      </c>
    </row>
    <row r="628" spans="1:8">
      <c r="A628" s="596" t="str">
        <f t="shared" si="39"/>
        <v>АЛТЕРОН АДСИЦ</v>
      </c>
      <c r="B628" s="596" t="str">
        <f t="shared" si="40"/>
        <v>148146418</v>
      </c>
      <c r="C628" s="600">
        <f t="shared" si="41"/>
        <v>46022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10</v>
      </c>
    </row>
    <row r="629" spans="1:8">
      <c r="A629" s="596" t="str">
        <f t="shared" si="39"/>
        <v>АЛТЕРОН АДСИЦ</v>
      </c>
      <c r="B629" s="596" t="str">
        <f t="shared" si="40"/>
        <v>148146418</v>
      </c>
      <c r="C629" s="600">
        <f t="shared" si="41"/>
        <v>46022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АЛТЕРОН АДСИЦ</v>
      </c>
      <c r="B630" s="596" t="str">
        <f t="shared" si="40"/>
        <v>148146418</v>
      </c>
      <c r="C630" s="600">
        <f t="shared" si="41"/>
        <v>46022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АЛТЕРОН АДСИЦ</v>
      </c>
      <c r="B631" s="596" t="str">
        <f t="shared" si="40"/>
        <v>148146418</v>
      </c>
      <c r="C631" s="600">
        <f t="shared" si="41"/>
        <v>46022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АЛТЕРОН АДСИЦ</v>
      </c>
      <c r="B632" s="596" t="str">
        <f t="shared" si="40"/>
        <v>148146418</v>
      </c>
      <c r="C632" s="600">
        <f t="shared" si="41"/>
        <v>46022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АЛТЕРОН АДСИЦ</v>
      </c>
      <c r="B633" s="596" t="str">
        <f t="shared" si="40"/>
        <v>148146418</v>
      </c>
      <c r="C633" s="600">
        <f t="shared" si="41"/>
        <v>46022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АЛТЕРОН АДСИЦ</v>
      </c>
      <c r="B634" s="596" t="str">
        <f t="shared" si="40"/>
        <v>148146418</v>
      </c>
      <c r="C634" s="600">
        <f t="shared" si="41"/>
        <v>46022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АЛТЕРОН АДСИЦ</v>
      </c>
      <c r="B635" s="596" t="str">
        <f t="shared" si="40"/>
        <v>148146418</v>
      </c>
      <c r="C635" s="600">
        <f t="shared" si="41"/>
        <v>46022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АЛТЕРОН АДСИЦ</v>
      </c>
      <c r="B636" s="596" t="str">
        <f t="shared" si="40"/>
        <v>148146418</v>
      </c>
      <c r="C636" s="600">
        <f t="shared" si="41"/>
        <v>46022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АЛТЕРОН АДСИЦ</v>
      </c>
      <c r="B637" s="596" t="str">
        <f t="shared" si="40"/>
        <v>148146418</v>
      </c>
      <c r="C637" s="600">
        <f t="shared" si="41"/>
        <v>46022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АЛТЕРОН АДСИЦ</v>
      </c>
      <c r="B638" s="596" t="str">
        <f t="shared" si="40"/>
        <v>148146418</v>
      </c>
      <c r="C638" s="600">
        <f t="shared" si="41"/>
        <v>46022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10</v>
      </c>
    </row>
    <row r="639" spans="1:8">
      <c r="A639" s="596" t="str">
        <f t="shared" si="39"/>
        <v>АЛТЕРОН АДСИЦ</v>
      </c>
      <c r="B639" s="596" t="str">
        <f t="shared" si="40"/>
        <v>148146418</v>
      </c>
      <c r="C639" s="600">
        <f t="shared" si="41"/>
        <v>46022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АЛТЕРОН АДСИЦ</v>
      </c>
      <c r="B640" s="596" t="str">
        <f t="shared" si="40"/>
        <v>148146418</v>
      </c>
      <c r="C640" s="600">
        <f t="shared" si="41"/>
        <v>46022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10</v>
      </c>
    </row>
    <row r="641" spans="1:8">
      <c r="A641" s="596" t="str">
        <f t="shared" si="39"/>
        <v>АЛТЕРОН АДСИЦ</v>
      </c>
      <c r="B641" s="596" t="str">
        <f t="shared" si="40"/>
        <v>148146418</v>
      </c>
      <c r="C641" s="600">
        <f t="shared" si="41"/>
        <v>46022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АЛТЕРОН АДСИЦ</v>
      </c>
      <c r="B642" s="596" t="str">
        <f t="shared" si="40"/>
        <v>148146418</v>
      </c>
      <c r="C642" s="600">
        <f t="shared" si="41"/>
        <v>46022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АЛТЕРОН АДСИЦ</v>
      </c>
      <c r="B643" s="596" t="str">
        <f t="shared" si="40"/>
        <v>148146418</v>
      </c>
      <c r="C643" s="600">
        <f t="shared" si="41"/>
        <v>46022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3</v>
      </c>
    </row>
    <row r="644" spans="1:8">
      <c r="A644" s="596" t="str">
        <f t="shared" si="39"/>
        <v>АЛТЕРОН АДСИЦ</v>
      </c>
      <c r="B644" s="596" t="str">
        <f t="shared" si="40"/>
        <v>148146418</v>
      </c>
      <c r="C644" s="600">
        <f t="shared" si="41"/>
        <v>46022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АЛТЕРОН АДСИЦ</v>
      </c>
      <c r="B645" s="596" t="str">
        <f t="shared" si="40"/>
        <v>148146418</v>
      </c>
      <c r="C645" s="600">
        <f t="shared" si="41"/>
        <v>46022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АЛТЕРОН АДСИЦ</v>
      </c>
      <c r="B646" s="596" t="str">
        <f t="shared" si="40"/>
        <v>148146418</v>
      </c>
      <c r="C646" s="600">
        <f t="shared" si="41"/>
        <v>46022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АЛТЕРОН АДСИЦ</v>
      </c>
      <c r="B647" s="596" t="str">
        <f t="shared" si="40"/>
        <v>148146418</v>
      </c>
      <c r="C647" s="600">
        <f t="shared" si="41"/>
        <v>46022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АЛТЕРОН АДСИЦ</v>
      </c>
      <c r="B648" s="596" t="str">
        <f t="shared" si="40"/>
        <v>148146418</v>
      </c>
      <c r="C648" s="600">
        <f t="shared" si="41"/>
        <v>46022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АЛТЕРОН АДСИЦ</v>
      </c>
      <c r="B649" s="596" t="str">
        <f t="shared" si="40"/>
        <v>148146418</v>
      </c>
      <c r="C649" s="600">
        <f t="shared" si="41"/>
        <v>46022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3</v>
      </c>
    </row>
    <row r="650" spans="1:8">
      <c r="A650" s="596" t="str">
        <f t="shared" si="39"/>
        <v>АЛТЕРОН АДСИЦ</v>
      </c>
      <c r="B650" s="596" t="str">
        <f t="shared" si="40"/>
        <v>148146418</v>
      </c>
      <c r="C650" s="600">
        <f t="shared" si="41"/>
        <v>46022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37686</v>
      </c>
    </row>
    <row r="651" spans="1:8">
      <c r="A651" s="596" t="str">
        <f t="shared" si="39"/>
        <v>АЛТЕРОН АДСИЦ</v>
      </c>
      <c r="B651" s="596" t="str">
        <f t="shared" si="40"/>
        <v>148146418</v>
      </c>
      <c r="C651" s="600">
        <f t="shared" si="41"/>
        <v>46022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АЛТЕРОН АДСИЦ</v>
      </c>
      <c r="B652" s="596" t="str">
        <f t="shared" si="40"/>
        <v>148146418</v>
      </c>
      <c r="C652" s="600">
        <f t="shared" si="41"/>
        <v>46022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АЛТЕРОН АДСИЦ</v>
      </c>
      <c r="B653" s="596" t="str">
        <f t="shared" ref="B653:B716" si="43">pdeBulstat</f>
        <v>148146418</v>
      </c>
      <c r="C653" s="600">
        <f t="shared" ref="C653:C716" si="44">endDate</f>
        <v>46022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АЛТЕРОН АДСИЦ</v>
      </c>
      <c r="B654" s="596" t="str">
        <f t="shared" si="43"/>
        <v>148146418</v>
      </c>
      <c r="C654" s="600">
        <f t="shared" si="44"/>
        <v>46022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АЛТЕРОН АДСИЦ</v>
      </c>
      <c r="B655" s="596" t="str">
        <f t="shared" si="43"/>
        <v>148146418</v>
      </c>
      <c r="C655" s="600">
        <f t="shared" si="44"/>
        <v>46022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68</v>
      </c>
    </row>
    <row r="656" spans="1:8">
      <c r="A656" s="596" t="str">
        <f t="shared" si="42"/>
        <v>АЛТЕРОН АДСИЦ</v>
      </c>
      <c r="B656" s="596" t="str">
        <f t="shared" si="43"/>
        <v>148146418</v>
      </c>
      <c r="C656" s="600">
        <f t="shared" si="44"/>
        <v>46022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68</v>
      </c>
    </row>
    <row r="657" spans="1:8">
      <c r="A657" s="596" t="str">
        <f t="shared" si="42"/>
        <v>АЛТЕРОН АДСИЦ</v>
      </c>
      <c r="B657" s="596" t="str">
        <f t="shared" si="43"/>
        <v>148146418</v>
      </c>
      <c r="C657" s="600">
        <f t="shared" si="44"/>
        <v>46022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5904</v>
      </c>
    </row>
    <row r="658" spans="1:8">
      <c r="A658" s="596" t="str">
        <f t="shared" si="42"/>
        <v>АЛТЕРОН АДСИЦ</v>
      </c>
      <c r="B658" s="596" t="str">
        <f t="shared" si="43"/>
        <v>148146418</v>
      </c>
      <c r="C658" s="600">
        <f t="shared" si="44"/>
        <v>46022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5904</v>
      </c>
    </row>
    <row r="659" spans="1:8">
      <c r="A659" s="596" t="str">
        <f t="shared" si="42"/>
        <v>АЛТЕРОН АДСИЦ</v>
      </c>
      <c r="B659" s="596" t="str">
        <f t="shared" si="43"/>
        <v>148146418</v>
      </c>
      <c r="C659" s="600">
        <f t="shared" si="44"/>
        <v>46022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АЛТЕРОН АДСИЦ</v>
      </c>
      <c r="B660" s="596" t="str">
        <f t="shared" si="43"/>
        <v>148146418</v>
      </c>
      <c r="C660" s="600">
        <f t="shared" si="44"/>
        <v>46022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АЛТЕРОН АДСИЦ</v>
      </c>
      <c r="B661" s="596" t="str">
        <f t="shared" si="43"/>
        <v>148146418</v>
      </c>
      <c r="C661" s="600">
        <f t="shared" si="44"/>
        <v>46022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АЛТЕРОН АДСИЦ</v>
      </c>
      <c r="B662" s="596" t="str">
        <f t="shared" si="43"/>
        <v>148146418</v>
      </c>
      <c r="C662" s="600">
        <f t="shared" si="44"/>
        <v>46022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АЛТЕРОН АДСИЦ</v>
      </c>
      <c r="B663" s="596" t="str">
        <f t="shared" si="43"/>
        <v>148146418</v>
      </c>
      <c r="C663" s="600">
        <f t="shared" si="44"/>
        <v>46022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АЛТЕРОН АДСИЦ</v>
      </c>
      <c r="B664" s="596" t="str">
        <f t="shared" si="43"/>
        <v>148146418</v>
      </c>
      <c r="C664" s="600">
        <f t="shared" si="44"/>
        <v>46022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АЛТЕРОН АДСИЦ</v>
      </c>
      <c r="B665" s="596" t="str">
        <f t="shared" si="43"/>
        <v>148146418</v>
      </c>
      <c r="C665" s="600">
        <f t="shared" si="44"/>
        <v>46022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АЛТЕРОН АДСИЦ</v>
      </c>
      <c r="B666" s="596" t="str">
        <f t="shared" si="43"/>
        <v>148146418</v>
      </c>
      <c r="C666" s="600">
        <f t="shared" si="44"/>
        <v>46022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АЛТЕРОН АДСИЦ</v>
      </c>
      <c r="B667" s="596" t="str">
        <f t="shared" si="43"/>
        <v>148146418</v>
      </c>
      <c r="C667" s="600">
        <f t="shared" si="44"/>
        <v>46022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АЛТЕРОН АДСИЦ</v>
      </c>
      <c r="B668" s="596" t="str">
        <f t="shared" si="43"/>
        <v>148146418</v>
      </c>
      <c r="C668" s="600">
        <f t="shared" si="44"/>
        <v>46022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5904</v>
      </c>
    </row>
    <row r="669" spans="1:8">
      <c r="A669" s="596" t="str">
        <f t="shared" si="42"/>
        <v>АЛТЕРОН АДСИЦ</v>
      </c>
      <c r="B669" s="596" t="str">
        <f t="shared" si="43"/>
        <v>148146418</v>
      </c>
      <c r="C669" s="600">
        <f t="shared" si="44"/>
        <v>46022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АЛТЕРОН АДСИЦ</v>
      </c>
      <c r="B670" s="596" t="str">
        <f t="shared" si="43"/>
        <v>148146418</v>
      </c>
      <c r="C670" s="600">
        <f t="shared" si="44"/>
        <v>46022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43661</v>
      </c>
    </row>
    <row r="671" spans="1:8">
      <c r="A671" s="596" t="str">
        <f t="shared" si="42"/>
        <v>АЛТЕРОН АДСИЦ</v>
      </c>
      <c r="B671" s="596" t="str">
        <f t="shared" si="43"/>
        <v>148146418</v>
      </c>
      <c r="C671" s="600">
        <f t="shared" si="44"/>
        <v>46022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АЛТЕРОН АДСИЦ</v>
      </c>
      <c r="B672" s="596" t="str">
        <f t="shared" si="43"/>
        <v>148146418</v>
      </c>
      <c r="C672" s="600">
        <f t="shared" si="44"/>
        <v>46022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АЛТЕРОН АДСИЦ</v>
      </c>
      <c r="B673" s="596" t="str">
        <f t="shared" si="43"/>
        <v>148146418</v>
      </c>
      <c r="C673" s="600">
        <f t="shared" si="44"/>
        <v>46022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</v>
      </c>
    </row>
    <row r="674" spans="1:8">
      <c r="A674" s="596" t="str">
        <f t="shared" si="42"/>
        <v>АЛТЕРОН АДСИЦ</v>
      </c>
      <c r="B674" s="596" t="str">
        <f t="shared" si="43"/>
        <v>148146418</v>
      </c>
      <c r="C674" s="600">
        <f t="shared" si="44"/>
        <v>46022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АЛТЕРОН АДСИЦ</v>
      </c>
      <c r="B675" s="596" t="str">
        <f t="shared" si="43"/>
        <v>148146418</v>
      </c>
      <c r="C675" s="600">
        <f t="shared" si="44"/>
        <v>46022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АЛТЕРОН АДСИЦ</v>
      </c>
      <c r="B676" s="596" t="str">
        <f t="shared" si="43"/>
        <v>148146418</v>
      </c>
      <c r="C676" s="600">
        <f t="shared" si="44"/>
        <v>46022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АЛТЕРОН АДСИЦ</v>
      </c>
      <c r="B677" s="596" t="str">
        <f t="shared" si="43"/>
        <v>148146418</v>
      </c>
      <c r="C677" s="600">
        <f t="shared" si="44"/>
        <v>46022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АЛТЕРОН АДСИЦ</v>
      </c>
      <c r="B678" s="596" t="str">
        <f t="shared" si="43"/>
        <v>148146418</v>
      </c>
      <c r="C678" s="600">
        <f t="shared" si="44"/>
        <v>46022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АЛТЕРОН АДСИЦ</v>
      </c>
      <c r="B679" s="596" t="str">
        <f t="shared" si="43"/>
        <v>148146418</v>
      </c>
      <c r="C679" s="600">
        <f t="shared" si="44"/>
        <v>46022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</v>
      </c>
    </row>
    <row r="680" spans="1:8">
      <c r="A680" s="596" t="str">
        <f t="shared" si="42"/>
        <v>АЛТЕРОН АДСИЦ</v>
      </c>
      <c r="B680" s="596" t="str">
        <f t="shared" si="43"/>
        <v>148146418</v>
      </c>
      <c r="C680" s="600">
        <f t="shared" si="44"/>
        <v>46022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АЛТЕРОН АДСИЦ</v>
      </c>
      <c r="B681" s="596" t="str">
        <f t="shared" si="43"/>
        <v>148146418</v>
      </c>
      <c r="C681" s="600">
        <f t="shared" si="44"/>
        <v>46022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АЛТЕРОН АДСИЦ</v>
      </c>
      <c r="B682" s="596" t="str">
        <f t="shared" si="43"/>
        <v>148146418</v>
      </c>
      <c r="C682" s="600">
        <f t="shared" si="44"/>
        <v>46022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АЛТЕРОН АДСИЦ</v>
      </c>
      <c r="B683" s="596" t="str">
        <f t="shared" si="43"/>
        <v>148146418</v>
      </c>
      <c r="C683" s="600">
        <f t="shared" si="44"/>
        <v>46022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АЛТЕРОН АДСИЦ</v>
      </c>
      <c r="B684" s="596" t="str">
        <f t="shared" si="43"/>
        <v>148146418</v>
      </c>
      <c r="C684" s="600">
        <f t="shared" si="44"/>
        <v>46022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АЛТЕРОН АДСИЦ</v>
      </c>
      <c r="B685" s="596" t="str">
        <f t="shared" si="43"/>
        <v>148146418</v>
      </c>
      <c r="C685" s="600">
        <f t="shared" si="44"/>
        <v>46022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68</v>
      </c>
    </row>
    <row r="686" spans="1:8">
      <c r="A686" s="596" t="str">
        <f t="shared" si="42"/>
        <v>АЛТЕРОН АДСИЦ</v>
      </c>
      <c r="B686" s="596" t="str">
        <f t="shared" si="43"/>
        <v>148146418</v>
      </c>
      <c r="C686" s="600">
        <f t="shared" si="44"/>
        <v>46022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68</v>
      </c>
    </row>
    <row r="687" spans="1:8">
      <c r="A687" s="596" t="str">
        <f t="shared" si="42"/>
        <v>АЛТЕРОН АДСИЦ</v>
      </c>
      <c r="B687" s="596" t="str">
        <f t="shared" si="43"/>
        <v>148146418</v>
      </c>
      <c r="C687" s="600">
        <f t="shared" si="44"/>
        <v>46022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АЛТЕРОН АДСИЦ</v>
      </c>
      <c r="B688" s="596" t="str">
        <f t="shared" si="43"/>
        <v>148146418</v>
      </c>
      <c r="C688" s="600">
        <f t="shared" si="44"/>
        <v>46022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АЛТЕРОН АДСИЦ</v>
      </c>
      <c r="B689" s="596" t="str">
        <f t="shared" si="43"/>
        <v>148146418</v>
      </c>
      <c r="C689" s="600">
        <f t="shared" si="44"/>
        <v>46022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АЛТЕРОН АДСИЦ</v>
      </c>
      <c r="B690" s="596" t="str">
        <f t="shared" si="43"/>
        <v>148146418</v>
      </c>
      <c r="C690" s="600">
        <f t="shared" si="44"/>
        <v>46022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АЛТЕРОН АДСИЦ</v>
      </c>
      <c r="B691" s="596" t="str">
        <f t="shared" si="43"/>
        <v>148146418</v>
      </c>
      <c r="C691" s="600">
        <f t="shared" si="44"/>
        <v>46022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АЛТЕРОН АДСИЦ</v>
      </c>
      <c r="B692" s="596" t="str">
        <f t="shared" si="43"/>
        <v>148146418</v>
      </c>
      <c r="C692" s="600">
        <f t="shared" si="44"/>
        <v>46022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АЛТЕРОН АДСИЦ</v>
      </c>
      <c r="B693" s="596" t="str">
        <f t="shared" si="43"/>
        <v>148146418</v>
      </c>
      <c r="C693" s="600">
        <f t="shared" si="44"/>
        <v>46022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АЛТЕРОН АДСИЦ</v>
      </c>
      <c r="B694" s="596" t="str">
        <f t="shared" si="43"/>
        <v>148146418</v>
      </c>
      <c r="C694" s="600">
        <f t="shared" si="44"/>
        <v>46022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АЛТЕРОН АДСИЦ</v>
      </c>
      <c r="B695" s="596" t="str">
        <f t="shared" si="43"/>
        <v>148146418</v>
      </c>
      <c r="C695" s="600">
        <f t="shared" si="44"/>
        <v>46022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АЛТЕРОН АДСИЦ</v>
      </c>
      <c r="B696" s="596" t="str">
        <f t="shared" si="43"/>
        <v>148146418</v>
      </c>
      <c r="C696" s="600">
        <f t="shared" si="44"/>
        <v>46022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АЛТЕРОН АДСИЦ</v>
      </c>
      <c r="B697" s="596" t="str">
        <f t="shared" si="43"/>
        <v>148146418</v>
      </c>
      <c r="C697" s="600">
        <f t="shared" si="44"/>
        <v>46022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АЛТЕРОН АДСИЦ</v>
      </c>
      <c r="B698" s="596" t="str">
        <f t="shared" si="43"/>
        <v>148146418</v>
      </c>
      <c r="C698" s="600">
        <f t="shared" si="44"/>
        <v>46022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АЛТЕРОН АДСИЦ</v>
      </c>
      <c r="B699" s="596" t="str">
        <f t="shared" si="43"/>
        <v>148146418</v>
      </c>
      <c r="C699" s="600">
        <f t="shared" si="44"/>
        <v>46022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АЛТЕРОН АДСИЦ</v>
      </c>
      <c r="B700" s="596" t="str">
        <f t="shared" si="43"/>
        <v>148146418</v>
      </c>
      <c r="C700" s="600">
        <f t="shared" si="44"/>
        <v>46022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71</v>
      </c>
    </row>
    <row r="701" spans="1:8">
      <c r="A701" s="596" t="str">
        <f t="shared" si="42"/>
        <v>АЛТЕРОН АДСИЦ</v>
      </c>
      <c r="B701" s="596" t="str">
        <f t="shared" si="43"/>
        <v>148146418</v>
      </c>
      <c r="C701" s="600">
        <f t="shared" si="44"/>
        <v>46022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АЛТЕРОН АДСИЦ</v>
      </c>
      <c r="B702" s="596" t="str">
        <f t="shared" si="43"/>
        <v>148146418</v>
      </c>
      <c r="C702" s="600">
        <f t="shared" si="44"/>
        <v>46022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АЛТЕРОН АДСИЦ</v>
      </c>
      <c r="B703" s="596" t="str">
        <f t="shared" si="43"/>
        <v>148146418</v>
      </c>
      <c r="C703" s="600">
        <f t="shared" si="44"/>
        <v>46022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0</v>
      </c>
    </row>
    <row r="704" spans="1:8">
      <c r="A704" s="596" t="str">
        <f t="shared" si="42"/>
        <v>АЛТЕРОН АДСИЦ</v>
      </c>
      <c r="B704" s="596" t="str">
        <f t="shared" si="43"/>
        <v>148146418</v>
      </c>
      <c r="C704" s="600">
        <f t="shared" si="44"/>
        <v>46022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АЛТЕРОН АДСИЦ</v>
      </c>
      <c r="B705" s="596" t="str">
        <f t="shared" si="43"/>
        <v>148146418</v>
      </c>
      <c r="C705" s="600">
        <f t="shared" si="44"/>
        <v>46022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АЛТЕРОН АДСИЦ</v>
      </c>
      <c r="B706" s="596" t="str">
        <f t="shared" si="43"/>
        <v>148146418</v>
      </c>
      <c r="C706" s="600">
        <f t="shared" si="44"/>
        <v>46022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АЛТЕРОН АДСИЦ</v>
      </c>
      <c r="B707" s="596" t="str">
        <f t="shared" si="43"/>
        <v>148146418</v>
      </c>
      <c r="C707" s="600">
        <f t="shared" si="44"/>
        <v>46022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АЛТЕРОН АДСИЦ</v>
      </c>
      <c r="B708" s="596" t="str">
        <f t="shared" si="43"/>
        <v>148146418</v>
      </c>
      <c r="C708" s="600">
        <f t="shared" si="44"/>
        <v>46022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АЛТЕРОН АДСИЦ</v>
      </c>
      <c r="B709" s="596" t="str">
        <f t="shared" si="43"/>
        <v>148146418</v>
      </c>
      <c r="C709" s="600">
        <f t="shared" si="44"/>
        <v>46022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0</v>
      </c>
    </row>
    <row r="710" spans="1:8">
      <c r="A710" s="596" t="str">
        <f t="shared" si="42"/>
        <v>АЛТЕРОН АДСИЦ</v>
      </c>
      <c r="B710" s="596" t="str">
        <f t="shared" si="43"/>
        <v>148146418</v>
      </c>
      <c r="C710" s="600">
        <f t="shared" si="44"/>
        <v>46022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АЛТЕРОН АДСИЦ</v>
      </c>
      <c r="B711" s="596" t="str">
        <f t="shared" si="43"/>
        <v>148146418</v>
      </c>
      <c r="C711" s="600">
        <f t="shared" si="44"/>
        <v>46022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АЛТЕРОН АДСИЦ</v>
      </c>
      <c r="B712" s="596" t="str">
        <f t="shared" si="43"/>
        <v>148146418</v>
      </c>
      <c r="C712" s="600">
        <f t="shared" si="44"/>
        <v>46022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АЛТЕРОН АДСИЦ</v>
      </c>
      <c r="B713" s="596" t="str">
        <f t="shared" si="43"/>
        <v>148146418</v>
      </c>
      <c r="C713" s="600">
        <f t="shared" si="44"/>
        <v>46022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АЛТЕРОН АДСИЦ</v>
      </c>
      <c r="B714" s="596" t="str">
        <f t="shared" si="43"/>
        <v>148146418</v>
      </c>
      <c r="C714" s="600">
        <f t="shared" si="44"/>
        <v>46022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АЛТЕРОН АДСИЦ</v>
      </c>
      <c r="B715" s="596" t="str">
        <f t="shared" si="43"/>
        <v>148146418</v>
      </c>
      <c r="C715" s="600">
        <f t="shared" si="44"/>
        <v>46022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АЛТЕРОН АДСИЦ</v>
      </c>
      <c r="B716" s="596" t="str">
        <f t="shared" si="43"/>
        <v>148146418</v>
      </c>
      <c r="C716" s="600">
        <f t="shared" si="44"/>
        <v>46022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АЛТЕРОН АДСИЦ</v>
      </c>
      <c r="B717" s="596" t="str">
        <f t="shared" ref="B717:B780" si="46">pdeBulstat</f>
        <v>148146418</v>
      </c>
      <c r="C717" s="600">
        <f t="shared" ref="C717:C780" si="47">endDate</f>
        <v>46022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АЛТЕРОН АДСИЦ</v>
      </c>
      <c r="B718" s="596" t="str">
        <f t="shared" si="46"/>
        <v>148146418</v>
      </c>
      <c r="C718" s="600">
        <f t="shared" si="47"/>
        <v>46022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АЛТЕРОН АДСИЦ</v>
      </c>
      <c r="B719" s="596" t="str">
        <f t="shared" si="46"/>
        <v>148146418</v>
      </c>
      <c r="C719" s="600">
        <f t="shared" si="47"/>
        <v>46022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АЛТЕРОН АДСИЦ</v>
      </c>
      <c r="B720" s="596" t="str">
        <f t="shared" si="46"/>
        <v>148146418</v>
      </c>
      <c r="C720" s="600">
        <f t="shared" si="47"/>
        <v>46022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АЛТЕРОН АДСИЦ</v>
      </c>
      <c r="B721" s="596" t="str">
        <f t="shared" si="46"/>
        <v>148146418</v>
      </c>
      <c r="C721" s="600">
        <f t="shared" si="47"/>
        <v>46022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АЛТЕРОН АДСИЦ</v>
      </c>
      <c r="B722" s="596" t="str">
        <f t="shared" si="46"/>
        <v>148146418</v>
      </c>
      <c r="C722" s="600">
        <f t="shared" si="47"/>
        <v>46022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АЛТЕРОН АДСИЦ</v>
      </c>
      <c r="B723" s="596" t="str">
        <f t="shared" si="46"/>
        <v>148146418</v>
      </c>
      <c r="C723" s="600">
        <f t="shared" si="47"/>
        <v>46022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АЛТЕРОН АДСИЦ</v>
      </c>
      <c r="B724" s="596" t="str">
        <f t="shared" si="46"/>
        <v>148146418</v>
      </c>
      <c r="C724" s="600">
        <f t="shared" si="47"/>
        <v>46022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АЛТЕРОН АДСИЦ</v>
      </c>
      <c r="B725" s="596" t="str">
        <f t="shared" si="46"/>
        <v>148146418</v>
      </c>
      <c r="C725" s="600">
        <f t="shared" si="47"/>
        <v>46022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АЛТЕРОН АДСИЦ</v>
      </c>
      <c r="B726" s="596" t="str">
        <f t="shared" si="46"/>
        <v>148146418</v>
      </c>
      <c r="C726" s="600">
        <f t="shared" si="47"/>
        <v>46022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АЛТЕРОН АДСИЦ</v>
      </c>
      <c r="B727" s="596" t="str">
        <f t="shared" si="46"/>
        <v>148146418</v>
      </c>
      <c r="C727" s="600">
        <f t="shared" si="47"/>
        <v>46022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АЛТЕРОН АДСИЦ</v>
      </c>
      <c r="B728" s="596" t="str">
        <f t="shared" si="46"/>
        <v>148146418</v>
      </c>
      <c r="C728" s="600">
        <f t="shared" si="47"/>
        <v>46022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АЛТЕРОН АДСИЦ</v>
      </c>
      <c r="B729" s="596" t="str">
        <f t="shared" si="46"/>
        <v>148146418</v>
      </c>
      <c r="C729" s="600">
        <f t="shared" si="47"/>
        <v>46022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АЛТЕРОН АДСИЦ</v>
      </c>
      <c r="B730" s="596" t="str">
        <f t="shared" si="46"/>
        <v>148146418</v>
      </c>
      <c r="C730" s="600">
        <f t="shared" si="47"/>
        <v>46022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0</v>
      </c>
    </row>
    <row r="731" spans="1:8">
      <c r="A731" s="596" t="str">
        <f t="shared" si="45"/>
        <v>АЛТЕРОН АДСИЦ</v>
      </c>
      <c r="B731" s="596" t="str">
        <f t="shared" si="46"/>
        <v>148146418</v>
      </c>
      <c r="C731" s="600">
        <f t="shared" si="47"/>
        <v>46022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АЛТЕРОН АДСИЦ</v>
      </c>
      <c r="B732" s="596" t="str">
        <f t="shared" si="46"/>
        <v>148146418</v>
      </c>
      <c r="C732" s="600">
        <f t="shared" si="47"/>
        <v>46022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АЛТЕРОН АДСИЦ</v>
      </c>
      <c r="B733" s="596" t="str">
        <f t="shared" si="46"/>
        <v>148146418</v>
      </c>
      <c r="C733" s="600">
        <f t="shared" si="47"/>
        <v>46022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АЛТЕРОН АДСИЦ</v>
      </c>
      <c r="B734" s="596" t="str">
        <f t="shared" si="46"/>
        <v>148146418</v>
      </c>
      <c r="C734" s="600">
        <f t="shared" si="47"/>
        <v>46022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АЛТЕРОН АДСИЦ</v>
      </c>
      <c r="B735" s="596" t="str">
        <f t="shared" si="46"/>
        <v>148146418</v>
      </c>
      <c r="C735" s="600">
        <f t="shared" si="47"/>
        <v>46022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АЛТЕРОН АДСИЦ</v>
      </c>
      <c r="B736" s="596" t="str">
        <f t="shared" si="46"/>
        <v>148146418</v>
      </c>
      <c r="C736" s="600">
        <f t="shared" si="47"/>
        <v>46022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АЛТЕРОН АДСИЦ</v>
      </c>
      <c r="B737" s="596" t="str">
        <f t="shared" si="46"/>
        <v>148146418</v>
      </c>
      <c r="C737" s="600">
        <f t="shared" si="47"/>
        <v>46022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АЛТЕРОН АДСИЦ</v>
      </c>
      <c r="B738" s="596" t="str">
        <f t="shared" si="46"/>
        <v>148146418</v>
      </c>
      <c r="C738" s="600">
        <f t="shared" si="47"/>
        <v>46022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АЛТЕРОН АДСИЦ</v>
      </c>
      <c r="B739" s="596" t="str">
        <f t="shared" si="46"/>
        <v>148146418</v>
      </c>
      <c r="C739" s="600">
        <f t="shared" si="47"/>
        <v>46022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АЛТЕРОН АДСИЦ</v>
      </c>
      <c r="B740" s="596" t="str">
        <f t="shared" si="46"/>
        <v>148146418</v>
      </c>
      <c r="C740" s="600">
        <f t="shared" si="47"/>
        <v>46022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АЛТЕРОН АДСИЦ</v>
      </c>
      <c r="B741" s="596" t="str">
        <f t="shared" si="46"/>
        <v>148146418</v>
      </c>
      <c r="C741" s="600">
        <f t="shared" si="47"/>
        <v>46022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АЛТЕРОН АДСИЦ</v>
      </c>
      <c r="B742" s="596" t="str">
        <f t="shared" si="46"/>
        <v>148146418</v>
      </c>
      <c r="C742" s="600">
        <f t="shared" si="47"/>
        <v>46022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АЛТЕРОН АДСИЦ</v>
      </c>
      <c r="B743" s="596" t="str">
        <f t="shared" si="46"/>
        <v>148146418</v>
      </c>
      <c r="C743" s="600">
        <f t="shared" si="47"/>
        <v>46022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АЛТЕРОН АДСИЦ</v>
      </c>
      <c r="B744" s="596" t="str">
        <f t="shared" si="46"/>
        <v>148146418</v>
      </c>
      <c r="C744" s="600">
        <f t="shared" si="47"/>
        <v>46022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АЛТЕРОН АДСИЦ</v>
      </c>
      <c r="B745" s="596" t="str">
        <f t="shared" si="46"/>
        <v>148146418</v>
      </c>
      <c r="C745" s="600">
        <f t="shared" si="47"/>
        <v>46022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АЛТЕРОН АДСИЦ</v>
      </c>
      <c r="B746" s="596" t="str">
        <f t="shared" si="46"/>
        <v>148146418</v>
      </c>
      <c r="C746" s="600">
        <f t="shared" si="47"/>
        <v>46022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АЛТЕРОН АДСИЦ</v>
      </c>
      <c r="B747" s="596" t="str">
        <f t="shared" si="46"/>
        <v>148146418</v>
      </c>
      <c r="C747" s="600">
        <f t="shared" si="47"/>
        <v>46022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АЛТЕРОН АДСИЦ</v>
      </c>
      <c r="B748" s="596" t="str">
        <f t="shared" si="46"/>
        <v>148146418</v>
      </c>
      <c r="C748" s="600">
        <f t="shared" si="47"/>
        <v>46022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АЛТЕРОН АДСИЦ</v>
      </c>
      <c r="B749" s="596" t="str">
        <f t="shared" si="46"/>
        <v>148146418</v>
      </c>
      <c r="C749" s="600">
        <f t="shared" si="47"/>
        <v>46022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АЛТЕРОН АДСИЦ</v>
      </c>
      <c r="B750" s="596" t="str">
        <f t="shared" si="46"/>
        <v>148146418</v>
      </c>
      <c r="C750" s="600">
        <f t="shared" si="47"/>
        <v>46022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АЛТЕРОН АДСИЦ</v>
      </c>
      <c r="B751" s="596" t="str">
        <f t="shared" si="46"/>
        <v>148146418</v>
      </c>
      <c r="C751" s="600">
        <f t="shared" si="47"/>
        <v>46022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АЛТЕРОН АДСИЦ</v>
      </c>
      <c r="B752" s="596" t="str">
        <f t="shared" si="46"/>
        <v>148146418</v>
      </c>
      <c r="C752" s="600">
        <f t="shared" si="47"/>
        <v>46022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АЛТЕРОН АДСИЦ</v>
      </c>
      <c r="B753" s="596" t="str">
        <f t="shared" si="46"/>
        <v>148146418</v>
      </c>
      <c r="C753" s="600">
        <f t="shared" si="47"/>
        <v>46022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АЛТЕРОН АДСИЦ</v>
      </c>
      <c r="B754" s="596" t="str">
        <f t="shared" si="46"/>
        <v>148146418</v>
      </c>
      <c r="C754" s="600">
        <f t="shared" si="47"/>
        <v>46022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АЛТЕРОН АДСИЦ</v>
      </c>
      <c r="B755" s="596" t="str">
        <f t="shared" si="46"/>
        <v>148146418</v>
      </c>
      <c r="C755" s="600">
        <f t="shared" si="47"/>
        <v>46022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АЛТЕРОН АДСИЦ</v>
      </c>
      <c r="B756" s="596" t="str">
        <f t="shared" si="46"/>
        <v>148146418</v>
      </c>
      <c r="C756" s="600">
        <f t="shared" si="47"/>
        <v>46022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АЛТЕРОН АДСИЦ</v>
      </c>
      <c r="B757" s="596" t="str">
        <f t="shared" si="46"/>
        <v>148146418</v>
      </c>
      <c r="C757" s="600">
        <f t="shared" si="47"/>
        <v>46022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АЛТЕРОН АДСИЦ</v>
      </c>
      <c r="B758" s="596" t="str">
        <f t="shared" si="46"/>
        <v>148146418</v>
      </c>
      <c r="C758" s="600">
        <f t="shared" si="47"/>
        <v>46022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АЛТЕРОН АДСИЦ</v>
      </c>
      <c r="B759" s="596" t="str">
        <f t="shared" si="46"/>
        <v>148146418</v>
      </c>
      <c r="C759" s="600">
        <f t="shared" si="47"/>
        <v>46022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АЛТЕРОН АДСИЦ</v>
      </c>
      <c r="B760" s="596" t="str">
        <f t="shared" si="46"/>
        <v>148146418</v>
      </c>
      <c r="C760" s="600">
        <f t="shared" si="47"/>
        <v>46022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АЛТЕРОН АДСИЦ</v>
      </c>
      <c r="B761" s="596" t="str">
        <f t="shared" si="46"/>
        <v>148146418</v>
      </c>
      <c r="C761" s="600">
        <f t="shared" si="47"/>
        <v>46022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АЛТЕРОН АДСИЦ</v>
      </c>
      <c r="B762" s="596" t="str">
        <f t="shared" si="46"/>
        <v>148146418</v>
      </c>
      <c r="C762" s="600">
        <f t="shared" si="47"/>
        <v>46022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АЛТЕРОН АДСИЦ</v>
      </c>
      <c r="B763" s="596" t="str">
        <f t="shared" si="46"/>
        <v>148146418</v>
      </c>
      <c r="C763" s="600">
        <f t="shared" si="47"/>
        <v>46022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</v>
      </c>
    </row>
    <row r="764" spans="1:8">
      <c r="A764" s="596" t="str">
        <f t="shared" si="45"/>
        <v>АЛТЕРОН АДСИЦ</v>
      </c>
      <c r="B764" s="596" t="str">
        <f t="shared" si="46"/>
        <v>148146418</v>
      </c>
      <c r="C764" s="600">
        <f t="shared" si="47"/>
        <v>46022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АЛТЕРОН АДСИЦ</v>
      </c>
      <c r="B765" s="596" t="str">
        <f t="shared" si="46"/>
        <v>148146418</v>
      </c>
      <c r="C765" s="600">
        <f t="shared" si="47"/>
        <v>46022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АЛТЕРОН АДСИЦ</v>
      </c>
      <c r="B766" s="596" t="str">
        <f t="shared" si="46"/>
        <v>148146418</v>
      </c>
      <c r="C766" s="600">
        <f t="shared" si="47"/>
        <v>46022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АЛТЕРОН АДСИЦ</v>
      </c>
      <c r="B767" s="596" t="str">
        <f t="shared" si="46"/>
        <v>148146418</v>
      </c>
      <c r="C767" s="600">
        <f t="shared" si="47"/>
        <v>46022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АЛТЕРОН АДСИЦ</v>
      </c>
      <c r="B768" s="596" t="str">
        <f t="shared" si="46"/>
        <v>148146418</v>
      </c>
      <c r="C768" s="600">
        <f t="shared" si="47"/>
        <v>46022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АЛТЕРОН АДСИЦ</v>
      </c>
      <c r="B769" s="596" t="str">
        <f t="shared" si="46"/>
        <v>148146418</v>
      </c>
      <c r="C769" s="600">
        <f t="shared" si="47"/>
        <v>46022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</v>
      </c>
    </row>
    <row r="770" spans="1:8">
      <c r="A770" s="596" t="str">
        <f t="shared" si="45"/>
        <v>АЛТЕРОН АДСИЦ</v>
      </c>
      <c r="B770" s="596" t="str">
        <f t="shared" si="46"/>
        <v>148146418</v>
      </c>
      <c r="C770" s="600">
        <f t="shared" si="47"/>
        <v>46022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АЛТЕРОН АДСИЦ</v>
      </c>
      <c r="B771" s="596" t="str">
        <f t="shared" si="46"/>
        <v>148146418</v>
      </c>
      <c r="C771" s="600">
        <f t="shared" si="47"/>
        <v>46022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АЛТЕРОН АДСИЦ</v>
      </c>
      <c r="B772" s="596" t="str">
        <f t="shared" si="46"/>
        <v>148146418</v>
      </c>
      <c r="C772" s="600">
        <f t="shared" si="47"/>
        <v>46022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АЛТЕРОН АДСИЦ</v>
      </c>
      <c r="B773" s="596" t="str">
        <f t="shared" si="46"/>
        <v>148146418</v>
      </c>
      <c r="C773" s="600">
        <f t="shared" si="47"/>
        <v>46022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АЛТЕРОН АДСИЦ</v>
      </c>
      <c r="B774" s="596" t="str">
        <f t="shared" si="46"/>
        <v>148146418</v>
      </c>
      <c r="C774" s="600">
        <f t="shared" si="47"/>
        <v>46022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АЛТЕРОН АДСИЦ</v>
      </c>
      <c r="B775" s="596" t="str">
        <f t="shared" si="46"/>
        <v>148146418</v>
      </c>
      <c r="C775" s="600">
        <f t="shared" si="47"/>
        <v>46022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68</v>
      </c>
    </row>
    <row r="776" spans="1:8">
      <c r="A776" s="596" t="str">
        <f t="shared" si="45"/>
        <v>АЛТЕРОН АДСИЦ</v>
      </c>
      <c r="B776" s="596" t="str">
        <f t="shared" si="46"/>
        <v>148146418</v>
      </c>
      <c r="C776" s="600">
        <f t="shared" si="47"/>
        <v>46022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68</v>
      </c>
    </row>
    <row r="777" spans="1:8">
      <c r="A777" s="596" t="str">
        <f t="shared" si="45"/>
        <v>АЛТЕРОН АДСИЦ</v>
      </c>
      <c r="B777" s="596" t="str">
        <f t="shared" si="46"/>
        <v>148146418</v>
      </c>
      <c r="C777" s="600">
        <f t="shared" si="47"/>
        <v>46022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АЛТЕРОН АДСИЦ</v>
      </c>
      <c r="B778" s="596" t="str">
        <f t="shared" si="46"/>
        <v>148146418</v>
      </c>
      <c r="C778" s="600">
        <f t="shared" si="47"/>
        <v>46022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АЛТЕРОН АДСИЦ</v>
      </c>
      <c r="B779" s="596" t="str">
        <f t="shared" si="46"/>
        <v>148146418</v>
      </c>
      <c r="C779" s="600">
        <f t="shared" si="47"/>
        <v>46022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АЛТЕРОН АДСИЦ</v>
      </c>
      <c r="B780" s="596" t="str">
        <f t="shared" si="46"/>
        <v>148146418</v>
      </c>
      <c r="C780" s="600">
        <f t="shared" si="47"/>
        <v>46022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АЛТЕРОН АДСИЦ</v>
      </c>
      <c r="B781" s="596" t="str">
        <f t="shared" ref="B781:B844" si="49">pdeBulstat</f>
        <v>148146418</v>
      </c>
      <c r="C781" s="600">
        <f t="shared" ref="C781:C844" si="50">endDate</f>
        <v>46022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АЛТЕРОН АДСИЦ</v>
      </c>
      <c r="B782" s="596" t="str">
        <f t="shared" si="49"/>
        <v>148146418</v>
      </c>
      <c r="C782" s="600">
        <f t="shared" si="50"/>
        <v>46022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АЛТЕРОН АДСИЦ</v>
      </c>
      <c r="B783" s="596" t="str">
        <f t="shared" si="49"/>
        <v>148146418</v>
      </c>
      <c r="C783" s="600">
        <f t="shared" si="50"/>
        <v>46022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АЛТЕРОН АДСИЦ</v>
      </c>
      <c r="B784" s="596" t="str">
        <f t="shared" si="49"/>
        <v>148146418</v>
      </c>
      <c r="C784" s="600">
        <f t="shared" si="50"/>
        <v>46022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АЛТЕРОН АДСИЦ</v>
      </c>
      <c r="B785" s="596" t="str">
        <f t="shared" si="49"/>
        <v>148146418</v>
      </c>
      <c r="C785" s="600">
        <f t="shared" si="50"/>
        <v>46022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АЛТЕРОН АДСИЦ</v>
      </c>
      <c r="B786" s="596" t="str">
        <f t="shared" si="49"/>
        <v>148146418</v>
      </c>
      <c r="C786" s="600">
        <f t="shared" si="50"/>
        <v>46022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АЛТЕРОН АДСИЦ</v>
      </c>
      <c r="B787" s="596" t="str">
        <f t="shared" si="49"/>
        <v>148146418</v>
      </c>
      <c r="C787" s="600">
        <f t="shared" si="50"/>
        <v>46022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АЛТЕРОН АДСИЦ</v>
      </c>
      <c r="B788" s="596" t="str">
        <f t="shared" si="49"/>
        <v>148146418</v>
      </c>
      <c r="C788" s="600">
        <f t="shared" si="50"/>
        <v>46022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АЛТЕРОН АДСИЦ</v>
      </c>
      <c r="B789" s="596" t="str">
        <f t="shared" si="49"/>
        <v>148146418</v>
      </c>
      <c r="C789" s="600">
        <f t="shared" si="50"/>
        <v>46022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АЛТЕРОН АДСИЦ</v>
      </c>
      <c r="B790" s="596" t="str">
        <f t="shared" si="49"/>
        <v>148146418</v>
      </c>
      <c r="C790" s="600">
        <f t="shared" si="50"/>
        <v>46022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71</v>
      </c>
    </row>
    <row r="791" spans="1:8">
      <c r="A791" s="596" t="str">
        <f t="shared" si="48"/>
        <v>АЛТЕРОН АДСИЦ</v>
      </c>
      <c r="B791" s="596" t="str">
        <f t="shared" si="49"/>
        <v>148146418</v>
      </c>
      <c r="C791" s="600">
        <f t="shared" si="50"/>
        <v>46022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АЛТЕРОН АДСИЦ</v>
      </c>
      <c r="B792" s="596" t="str">
        <f t="shared" si="49"/>
        <v>148146418</v>
      </c>
      <c r="C792" s="600">
        <f t="shared" si="50"/>
        <v>46022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АЛТЕРОН АДСИЦ</v>
      </c>
      <c r="B793" s="596" t="str">
        <f t="shared" si="49"/>
        <v>148146418</v>
      </c>
      <c r="C793" s="600">
        <f t="shared" si="50"/>
        <v>46022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АЛТЕРОН АДСИЦ</v>
      </c>
      <c r="B794" s="596" t="str">
        <f t="shared" si="49"/>
        <v>148146418</v>
      </c>
      <c r="C794" s="600">
        <f t="shared" si="50"/>
        <v>46022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АЛТЕРОН АДСИЦ</v>
      </c>
      <c r="B795" s="596" t="str">
        <f t="shared" si="49"/>
        <v>148146418</v>
      </c>
      <c r="C795" s="600">
        <f t="shared" si="50"/>
        <v>46022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АЛТЕРОН АДСИЦ</v>
      </c>
      <c r="B796" s="596" t="str">
        <f t="shared" si="49"/>
        <v>148146418</v>
      </c>
      <c r="C796" s="600">
        <f t="shared" si="50"/>
        <v>46022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АЛТЕРОН АДСИЦ</v>
      </c>
      <c r="B797" s="596" t="str">
        <f t="shared" si="49"/>
        <v>148146418</v>
      </c>
      <c r="C797" s="600">
        <f t="shared" si="50"/>
        <v>46022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АЛТЕРОН АДСИЦ</v>
      </c>
      <c r="B798" s="596" t="str">
        <f t="shared" si="49"/>
        <v>148146418</v>
      </c>
      <c r="C798" s="600">
        <f t="shared" si="50"/>
        <v>46022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АЛТЕРОН АДСИЦ</v>
      </c>
      <c r="B799" s="596" t="str">
        <f t="shared" si="49"/>
        <v>148146418</v>
      </c>
      <c r="C799" s="600">
        <f t="shared" si="50"/>
        <v>46022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АЛТЕРОН АДСИЦ</v>
      </c>
      <c r="B800" s="596" t="str">
        <f t="shared" si="49"/>
        <v>148146418</v>
      </c>
      <c r="C800" s="600">
        <f t="shared" si="50"/>
        <v>46022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АЛТЕРОН АДСИЦ</v>
      </c>
      <c r="B801" s="596" t="str">
        <f t="shared" si="49"/>
        <v>148146418</v>
      </c>
      <c r="C801" s="600">
        <f t="shared" si="50"/>
        <v>46022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АЛТЕРОН АДСИЦ</v>
      </c>
      <c r="B802" s="596" t="str">
        <f t="shared" si="49"/>
        <v>148146418</v>
      </c>
      <c r="C802" s="600">
        <f t="shared" si="50"/>
        <v>46022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АЛТЕРОН АДСИЦ</v>
      </c>
      <c r="B803" s="596" t="str">
        <f t="shared" si="49"/>
        <v>148146418</v>
      </c>
      <c r="C803" s="600">
        <f t="shared" si="50"/>
        <v>46022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АЛТЕРОН АДСИЦ</v>
      </c>
      <c r="B804" s="596" t="str">
        <f t="shared" si="49"/>
        <v>148146418</v>
      </c>
      <c r="C804" s="600">
        <f t="shared" si="50"/>
        <v>46022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АЛТЕРОН АДСИЦ</v>
      </c>
      <c r="B805" s="596" t="str">
        <f t="shared" si="49"/>
        <v>148146418</v>
      </c>
      <c r="C805" s="600">
        <f t="shared" si="50"/>
        <v>46022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АЛТЕРОН АДСИЦ</v>
      </c>
      <c r="B806" s="596" t="str">
        <f t="shared" si="49"/>
        <v>148146418</v>
      </c>
      <c r="C806" s="600">
        <f t="shared" si="50"/>
        <v>46022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АЛТЕРОН АДСИЦ</v>
      </c>
      <c r="B807" s="596" t="str">
        <f t="shared" si="49"/>
        <v>148146418</v>
      </c>
      <c r="C807" s="600">
        <f t="shared" si="50"/>
        <v>46022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АЛТЕРОН АДСИЦ</v>
      </c>
      <c r="B808" s="596" t="str">
        <f t="shared" si="49"/>
        <v>148146418</v>
      </c>
      <c r="C808" s="600">
        <f t="shared" si="50"/>
        <v>46022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АЛТЕРОН АДСИЦ</v>
      </c>
      <c r="B809" s="596" t="str">
        <f t="shared" si="49"/>
        <v>148146418</v>
      </c>
      <c r="C809" s="600">
        <f t="shared" si="50"/>
        <v>46022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АЛТЕРОН АДСИЦ</v>
      </c>
      <c r="B810" s="596" t="str">
        <f t="shared" si="49"/>
        <v>148146418</v>
      </c>
      <c r="C810" s="600">
        <f t="shared" si="50"/>
        <v>46022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АЛТЕРОН АДСИЦ</v>
      </c>
      <c r="B811" s="596" t="str">
        <f t="shared" si="49"/>
        <v>148146418</v>
      </c>
      <c r="C811" s="600">
        <f t="shared" si="50"/>
        <v>46022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АЛТЕРОН АДСИЦ</v>
      </c>
      <c r="B812" s="596" t="str">
        <f t="shared" si="49"/>
        <v>148146418</v>
      </c>
      <c r="C812" s="600">
        <f t="shared" si="50"/>
        <v>46022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АЛТЕРОН АДСИЦ</v>
      </c>
      <c r="B813" s="596" t="str">
        <f t="shared" si="49"/>
        <v>148146418</v>
      </c>
      <c r="C813" s="600">
        <f t="shared" si="50"/>
        <v>46022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АЛТЕРОН АДСИЦ</v>
      </c>
      <c r="B814" s="596" t="str">
        <f t="shared" si="49"/>
        <v>148146418</v>
      </c>
      <c r="C814" s="600">
        <f t="shared" si="50"/>
        <v>46022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АЛТЕРОН АДСИЦ</v>
      </c>
      <c r="B815" s="596" t="str">
        <f t="shared" si="49"/>
        <v>148146418</v>
      </c>
      <c r="C815" s="600">
        <f t="shared" si="50"/>
        <v>46022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АЛТЕРОН АДСИЦ</v>
      </c>
      <c r="B816" s="596" t="str">
        <f t="shared" si="49"/>
        <v>148146418</v>
      </c>
      <c r="C816" s="600">
        <f t="shared" si="50"/>
        <v>46022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АЛТЕРОН АДСИЦ</v>
      </c>
      <c r="B817" s="596" t="str">
        <f t="shared" si="49"/>
        <v>148146418</v>
      </c>
      <c r="C817" s="600">
        <f t="shared" si="50"/>
        <v>46022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АЛТЕРОН АДСИЦ</v>
      </c>
      <c r="B818" s="596" t="str">
        <f t="shared" si="49"/>
        <v>148146418</v>
      </c>
      <c r="C818" s="600">
        <f t="shared" si="50"/>
        <v>46022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АЛТЕРОН АДСИЦ</v>
      </c>
      <c r="B819" s="596" t="str">
        <f t="shared" si="49"/>
        <v>148146418</v>
      </c>
      <c r="C819" s="600">
        <f t="shared" si="50"/>
        <v>46022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АЛТЕРОН АДСИЦ</v>
      </c>
      <c r="B820" s="596" t="str">
        <f t="shared" si="49"/>
        <v>148146418</v>
      </c>
      <c r="C820" s="600">
        <f t="shared" si="50"/>
        <v>46022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АЛТЕРОН АДСИЦ</v>
      </c>
      <c r="B821" s="596" t="str">
        <f t="shared" si="49"/>
        <v>148146418</v>
      </c>
      <c r="C821" s="600">
        <f t="shared" si="50"/>
        <v>46022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АЛТЕРОН АДСИЦ</v>
      </c>
      <c r="B822" s="596" t="str">
        <f t="shared" si="49"/>
        <v>148146418</v>
      </c>
      <c r="C822" s="600">
        <f t="shared" si="50"/>
        <v>46022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АЛТЕРОН АДСИЦ</v>
      </c>
      <c r="B823" s="596" t="str">
        <f t="shared" si="49"/>
        <v>148146418</v>
      </c>
      <c r="C823" s="600">
        <f t="shared" si="50"/>
        <v>46022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АЛТЕРОН АДСИЦ</v>
      </c>
      <c r="B824" s="596" t="str">
        <f t="shared" si="49"/>
        <v>148146418</v>
      </c>
      <c r="C824" s="600">
        <f t="shared" si="50"/>
        <v>46022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АЛТЕРОН АДСИЦ</v>
      </c>
      <c r="B825" s="596" t="str">
        <f t="shared" si="49"/>
        <v>148146418</v>
      </c>
      <c r="C825" s="600">
        <f t="shared" si="50"/>
        <v>46022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АЛТЕРОН АДСИЦ</v>
      </c>
      <c r="B826" s="596" t="str">
        <f t="shared" si="49"/>
        <v>148146418</v>
      </c>
      <c r="C826" s="600">
        <f t="shared" si="50"/>
        <v>46022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АЛТЕРОН АДСИЦ</v>
      </c>
      <c r="B827" s="596" t="str">
        <f t="shared" si="49"/>
        <v>148146418</v>
      </c>
      <c r="C827" s="600">
        <f t="shared" si="50"/>
        <v>46022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АЛТЕРОН АДСИЦ</v>
      </c>
      <c r="B828" s="596" t="str">
        <f t="shared" si="49"/>
        <v>148146418</v>
      </c>
      <c r="C828" s="600">
        <f t="shared" si="50"/>
        <v>46022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АЛТЕРОН АДСИЦ</v>
      </c>
      <c r="B829" s="596" t="str">
        <f t="shared" si="49"/>
        <v>148146418</v>
      </c>
      <c r="C829" s="600">
        <f t="shared" si="50"/>
        <v>46022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АЛТЕРОН АДСИЦ</v>
      </c>
      <c r="B830" s="596" t="str">
        <f t="shared" si="49"/>
        <v>148146418</v>
      </c>
      <c r="C830" s="600">
        <f t="shared" si="50"/>
        <v>46022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АЛТЕРОН АДСИЦ</v>
      </c>
      <c r="B831" s="596" t="str">
        <f t="shared" si="49"/>
        <v>148146418</v>
      </c>
      <c r="C831" s="600">
        <f t="shared" si="50"/>
        <v>46022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АЛТЕРОН АДСИЦ</v>
      </c>
      <c r="B832" s="596" t="str">
        <f t="shared" si="49"/>
        <v>148146418</v>
      </c>
      <c r="C832" s="600">
        <f t="shared" si="50"/>
        <v>46022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АЛТЕРОН АДСИЦ</v>
      </c>
      <c r="B833" s="596" t="str">
        <f t="shared" si="49"/>
        <v>148146418</v>
      </c>
      <c r="C833" s="600">
        <f t="shared" si="50"/>
        <v>46022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АЛТЕРОН АДСИЦ</v>
      </c>
      <c r="B834" s="596" t="str">
        <f t="shared" si="49"/>
        <v>148146418</v>
      </c>
      <c r="C834" s="600">
        <f t="shared" si="50"/>
        <v>46022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АЛТЕРОН АДСИЦ</v>
      </c>
      <c r="B835" s="596" t="str">
        <f t="shared" si="49"/>
        <v>148146418</v>
      </c>
      <c r="C835" s="600">
        <f t="shared" si="50"/>
        <v>46022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АЛТЕРОН АДСИЦ</v>
      </c>
      <c r="B836" s="596" t="str">
        <f t="shared" si="49"/>
        <v>148146418</v>
      </c>
      <c r="C836" s="600">
        <f t="shared" si="50"/>
        <v>46022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АЛТЕРОН АДСИЦ</v>
      </c>
      <c r="B837" s="596" t="str">
        <f t="shared" si="49"/>
        <v>148146418</v>
      </c>
      <c r="C837" s="600">
        <f t="shared" si="50"/>
        <v>46022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АЛТЕРОН АДСИЦ</v>
      </c>
      <c r="B838" s="596" t="str">
        <f t="shared" si="49"/>
        <v>148146418</v>
      </c>
      <c r="C838" s="600">
        <f t="shared" si="50"/>
        <v>46022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АЛТЕРОН АДСИЦ</v>
      </c>
      <c r="B839" s="596" t="str">
        <f t="shared" si="49"/>
        <v>148146418</v>
      </c>
      <c r="C839" s="600">
        <f t="shared" si="50"/>
        <v>46022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АЛТЕРОН АДСИЦ</v>
      </c>
      <c r="B840" s="596" t="str">
        <f t="shared" si="49"/>
        <v>148146418</v>
      </c>
      <c r="C840" s="600">
        <f t="shared" si="50"/>
        <v>46022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АЛТЕРОН АДСИЦ</v>
      </c>
      <c r="B841" s="596" t="str">
        <f t="shared" si="49"/>
        <v>148146418</v>
      </c>
      <c r="C841" s="600">
        <f t="shared" si="50"/>
        <v>46022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АЛТЕРОН АДСИЦ</v>
      </c>
      <c r="B842" s="596" t="str">
        <f t="shared" si="49"/>
        <v>148146418</v>
      </c>
      <c r="C842" s="600">
        <f t="shared" si="50"/>
        <v>46022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АЛТЕРОН АДСИЦ</v>
      </c>
      <c r="B843" s="596" t="str">
        <f t="shared" si="49"/>
        <v>148146418</v>
      </c>
      <c r="C843" s="600">
        <f t="shared" si="50"/>
        <v>46022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АЛТЕРОН АДСИЦ</v>
      </c>
      <c r="B844" s="596" t="str">
        <f t="shared" si="49"/>
        <v>148146418</v>
      </c>
      <c r="C844" s="600">
        <f t="shared" si="50"/>
        <v>46022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АЛТЕРОН АДСИЦ</v>
      </c>
      <c r="B845" s="596" t="str">
        <f t="shared" ref="B845:B910" si="52">pdeBulstat</f>
        <v>148146418</v>
      </c>
      <c r="C845" s="600">
        <f t="shared" ref="C845:C910" si="53">endDate</f>
        <v>46022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АЛТЕРОН АДСИЦ</v>
      </c>
      <c r="B846" s="596" t="str">
        <f t="shared" si="52"/>
        <v>148146418</v>
      </c>
      <c r="C846" s="600">
        <f t="shared" si="53"/>
        <v>46022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АЛТЕРОН АДСИЦ</v>
      </c>
      <c r="B847" s="596" t="str">
        <f t="shared" si="52"/>
        <v>148146418</v>
      </c>
      <c r="C847" s="600">
        <f t="shared" si="53"/>
        <v>46022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АЛТЕРОН АДСИЦ</v>
      </c>
      <c r="B848" s="596" t="str">
        <f t="shared" si="52"/>
        <v>148146418</v>
      </c>
      <c r="C848" s="600">
        <f t="shared" si="53"/>
        <v>46022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АЛТЕРОН АДСИЦ</v>
      </c>
      <c r="B849" s="596" t="str">
        <f t="shared" si="52"/>
        <v>148146418</v>
      </c>
      <c r="C849" s="600">
        <f t="shared" si="53"/>
        <v>46022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АЛТЕРОН АДСИЦ</v>
      </c>
      <c r="B850" s="596" t="str">
        <f t="shared" si="52"/>
        <v>148146418</v>
      </c>
      <c r="C850" s="600">
        <f t="shared" si="53"/>
        <v>46022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АЛТЕРОН АДСИЦ</v>
      </c>
      <c r="B851" s="596" t="str">
        <f t="shared" si="52"/>
        <v>148146418</v>
      </c>
      <c r="C851" s="600">
        <f t="shared" si="53"/>
        <v>46022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АЛТЕРОН АДСИЦ</v>
      </c>
      <c r="B852" s="596" t="str">
        <f t="shared" si="52"/>
        <v>148146418</v>
      </c>
      <c r="C852" s="600">
        <f t="shared" si="53"/>
        <v>46022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АЛТЕРОН АДСИЦ</v>
      </c>
      <c r="B853" s="596" t="str">
        <f t="shared" si="52"/>
        <v>148146418</v>
      </c>
      <c r="C853" s="600">
        <f t="shared" si="53"/>
        <v>46022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</v>
      </c>
    </row>
    <row r="854" spans="1:8">
      <c r="A854" s="596" t="str">
        <f t="shared" si="51"/>
        <v>АЛТЕРОН АДСИЦ</v>
      </c>
      <c r="B854" s="596" t="str">
        <f t="shared" si="52"/>
        <v>148146418</v>
      </c>
      <c r="C854" s="600">
        <f t="shared" si="53"/>
        <v>46022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АЛТЕРОН АДСИЦ</v>
      </c>
      <c r="B855" s="596" t="str">
        <f t="shared" si="52"/>
        <v>148146418</v>
      </c>
      <c r="C855" s="600">
        <f t="shared" si="53"/>
        <v>46022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АЛТЕРОН АДСИЦ</v>
      </c>
      <c r="B856" s="596" t="str">
        <f t="shared" si="52"/>
        <v>148146418</v>
      </c>
      <c r="C856" s="600">
        <f t="shared" si="53"/>
        <v>46022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АЛТЕРОН АДСИЦ</v>
      </c>
      <c r="B857" s="596" t="str">
        <f t="shared" si="52"/>
        <v>148146418</v>
      </c>
      <c r="C857" s="600">
        <f t="shared" si="53"/>
        <v>46022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АЛТЕРОН АДСИЦ</v>
      </c>
      <c r="B858" s="596" t="str">
        <f t="shared" si="52"/>
        <v>148146418</v>
      </c>
      <c r="C858" s="600">
        <f t="shared" si="53"/>
        <v>46022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АЛТЕРОН АДСИЦ</v>
      </c>
      <c r="B859" s="596" t="str">
        <f t="shared" si="52"/>
        <v>148146418</v>
      </c>
      <c r="C859" s="600">
        <f t="shared" si="53"/>
        <v>46022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</v>
      </c>
    </row>
    <row r="860" spans="1:8">
      <c r="A860" s="596" t="str">
        <f t="shared" si="51"/>
        <v>АЛТЕРОН АДСИЦ</v>
      </c>
      <c r="B860" s="596" t="str">
        <f t="shared" si="52"/>
        <v>148146418</v>
      </c>
      <c r="C860" s="600">
        <f t="shared" si="53"/>
        <v>46022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АЛТЕРОН АДСИЦ</v>
      </c>
      <c r="B861" s="596" t="str">
        <f t="shared" si="52"/>
        <v>148146418</v>
      </c>
      <c r="C861" s="600">
        <f t="shared" si="53"/>
        <v>46022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АЛТЕРОН АДСИЦ</v>
      </c>
      <c r="B862" s="596" t="str">
        <f t="shared" si="52"/>
        <v>148146418</v>
      </c>
      <c r="C862" s="600">
        <f t="shared" si="53"/>
        <v>46022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АЛТЕРОН АДСИЦ</v>
      </c>
      <c r="B863" s="596" t="str">
        <f t="shared" si="52"/>
        <v>148146418</v>
      </c>
      <c r="C863" s="600">
        <f t="shared" si="53"/>
        <v>46022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АЛТЕРОН АДСИЦ</v>
      </c>
      <c r="B864" s="596" t="str">
        <f t="shared" si="52"/>
        <v>148146418</v>
      </c>
      <c r="C864" s="600">
        <f t="shared" si="53"/>
        <v>46022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АЛТЕРОН АДСИЦ</v>
      </c>
      <c r="B865" s="596" t="str">
        <f t="shared" si="52"/>
        <v>148146418</v>
      </c>
      <c r="C865" s="600">
        <f t="shared" si="53"/>
        <v>46022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68</v>
      </c>
    </row>
    <row r="866" spans="1:8">
      <c r="A866" s="596" t="str">
        <f t="shared" si="51"/>
        <v>АЛТЕРОН АДСИЦ</v>
      </c>
      <c r="B866" s="596" t="str">
        <f t="shared" si="52"/>
        <v>148146418</v>
      </c>
      <c r="C866" s="600">
        <f t="shared" si="53"/>
        <v>46022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68</v>
      </c>
    </row>
    <row r="867" spans="1:8">
      <c r="A867" s="596" t="str">
        <f t="shared" si="51"/>
        <v>АЛТЕРОН АДСИЦ</v>
      </c>
      <c r="B867" s="596" t="str">
        <f t="shared" si="52"/>
        <v>148146418</v>
      </c>
      <c r="C867" s="600">
        <f t="shared" si="53"/>
        <v>46022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АЛТЕРОН АДСИЦ</v>
      </c>
      <c r="B868" s="596" t="str">
        <f t="shared" si="52"/>
        <v>148146418</v>
      </c>
      <c r="C868" s="600">
        <f t="shared" si="53"/>
        <v>46022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АЛТЕРОН АДСИЦ</v>
      </c>
      <c r="B869" s="596" t="str">
        <f t="shared" si="52"/>
        <v>148146418</v>
      </c>
      <c r="C869" s="600">
        <f t="shared" si="53"/>
        <v>46022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АЛТЕРОН АДСИЦ</v>
      </c>
      <c r="B870" s="596" t="str">
        <f t="shared" si="52"/>
        <v>148146418</v>
      </c>
      <c r="C870" s="600">
        <f t="shared" si="53"/>
        <v>46022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АЛТЕРОН АДСИЦ</v>
      </c>
      <c r="B871" s="596" t="str">
        <f t="shared" si="52"/>
        <v>148146418</v>
      </c>
      <c r="C871" s="600">
        <f t="shared" si="53"/>
        <v>46022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АЛТЕРОН АДСИЦ</v>
      </c>
      <c r="B872" s="596" t="str">
        <f t="shared" si="52"/>
        <v>148146418</v>
      </c>
      <c r="C872" s="600">
        <f t="shared" si="53"/>
        <v>46022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АЛТЕРОН АДСИЦ</v>
      </c>
      <c r="B873" s="596" t="str">
        <f t="shared" si="52"/>
        <v>148146418</v>
      </c>
      <c r="C873" s="600">
        <f t="shared" si="53"/>
        <v>46022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АЛТЕРОН АДСИЦ</v>
      </c>
      <c r="B874" s="596" t="str">
        <f t="shared" si="52"/>
        <v>148146418</v>
      </c>
      <c r="C874" s="600">
        <f t="shared" si="53"/>
        <v>46022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АЛТЕРОН АДСИЦ</v>
      </c>
      <c r="B875" s="596" t="str">
        <f t="shared" si="52"/>
        <v>148146418</v>
      </c>
      <c r="C875" s="600">
        <f t="shared" si="53"/>
        <v>46022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АЛТЕРОН АДСИЦ</v>
      </c>
      <c r="B876" s="596" t="str">
        <f t="shared" si="52"/>
        <v>148146418</v>
      </c>
      <c r="C876" s="600">
        <f t="shared" si="53"/>
        <v>46022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АЛТЕРОН АДСИЦ</v>
      </c>
      <c r="B877" s="596" t="str">
        <f t="shared" si="52"/>
        <v>148146418</v>
      </c>
      <c r="C877" s="600">
        <f t="shared" si="53"/>
        <v>46022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АЛТЕРОН АДСИЦ</v>
      </c>
      <c r="B878" s="596" t="str">
        <f t="shared" si="52"/>
        <v>148146418</v>
      </c>
      <c r="C878" s="600">
        <f t="shared" si="53"/>
        <v>46022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АЛТЕРОН АДСИЦ</v>
      </c>
      <c r="B879" s="596" t="str">
        <f t="shared" si="52"/>
        <v>148146418</v>
      </c>
      <c r="C879" s="600">
        <f t="shared" si="53"/>
        <v>46022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АЛТЕРОН АДСИЦ</v>
      </c>
      <c r="B880" s="596" t="str">
        <f t="shared" si="52"/>
        <v>148146418</v>
      </c>
      <c r="C880" s="600">
        <f t="shared" si="53"/>
        <v>46022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71</v>
      </c>
    </row>
    <row r="881" spans="1:8">
      <c r="A881" s="596" t="str">
        <f t="shared" si="51"/>
        <v>АЛТЕРОН АДСИЦ</v>
      </c>
      <c r="B881" s="596" t="str">
        <f t="shared" si="52"/>
        <v>148146418</v>
      </c>
      <c r="C881" s="600">
        <f t="shared" si="53"/>
        <v>46022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АЛТЕРОН АДСИЦ</v>
      </c>
      <c r="B882" s="596" t="str">
        <f t="shared" si="52"/>
        <v>148146418</v>
      </c>
      <c r="C882" s="600">
        <f t="shared" si="53"/>
        <v>46022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АЛТЕРОН АДСИЦ</v>
      </c>
      <c r="B883" s="596" t="str">
        <f t="shared" si="52"/>
        <v>148146418</v>
      </c>
      <c r="C883" s="600">
        <f t="shared" si="53"/>
        <v>46022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0</v>
      </c>
    </row>
    <row r="884" spans="1:8">
      <c r="A884" s="596" t="str">
        <f t="shared" si="51"/>
        <v>АЛТЕРОН АДСИЦ</v>
      </c>
      <c r="B884" s="596" t="str">
        <f t="shared" si="52"/>
        <v>148146418</v>
      </c>
      <c r="C884" s="600">
        <f t="shared" si="53"/>
        <v>46022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АЛТЕРОН АДСИЦ</v>
      </c>
      <c r="B885" s="596" t="str">
        <f t="shared" si="52"/>
        <v>148146418</v>
      </c>
      <c r="C885" s="600">
        <f t="shared" si="53"/>
        <v>46022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АЛТЕРОН АДСИЦ</v>
      </c>
      <c r="B886" s="596" t="str">
        <f t="shared" si="52"/>
        <v>148146418</v>
      </c>
      <c r="C886" s="600">
        <f t="shared" si="53"/>
        <v>46022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АЛТЕРОН АДСИЦ</v>
      </c>
      <c r="B887" s="596" t="str">
        <f t="shared" si="52"/>
        <v>148146418</v>
      </c>
      <c r="C887" s="600">
        <f t="shared" si="53"/>
        <v>46022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АЛТЕРОН АДСИЦ</v>
      </c>
      <c r="B888" s="596" t="str">
        <f t="shared" si="52"/>
        <v>148146418</v>
      </c>
      <c r="C888" s="600">
        <f t="shared" si="53"/>
        <v>46022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АЛТЕРОН АДСИЦ</v>
      </c>
      <c r="B889" s="596" t="str">
        <f t="shared" si="52"/>
        <v>148146418</v>
      </c>
      <c r="C889" s="600">
        <f t="shared" si="53"/>
        <v>46022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0</v>
      </c>
    </row>
    <row r="890" spans="1:8">
      <c r="A890" s="596" t="str">
        <f t="shared" si="51"/>
        <v>АЛТЕРОН АДСИЦ</v>
      </c>
      <c r="B890" s="596" t="str">
        <f t="shared" si="52"/>
        <v>148146418</v>
      </c>
      <c r="C890" s="600">
        <f t="shared" si="53"/>
        <v>46022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37686</v>
      </c>
    </row>
    <row r="891" spans="1:8">
      <c r="A891" s="596" t="str">
        <f t="shared" si="51"/>
        <v>АЛТЕРОН АДСИЦ</v>
      </c>
      <c r="B891" s="596" t="str">
        <f t="shared" si="52"/>
        <v>148146418</v>
      </c>
      <c r="C891" s="600">
        <f t="shared" si="53"/>
        <v>46022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АЛТЕРОН АДСИЦ</v>
      </c>
      <c r="B892" s="596" t="str">
        <f t="shared" si="52"/>
        <v>148146418</v>
      </c>
      <c r="C892" s="600">
        <f t="shared" si="53"/>
        <v>46022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АЛТЕРОН АДСИЦ</v>
      </c>
      <c r="B893" s="596" t="str">
        <f t="shared" si="52"/>
        <v>148146418</v>
      </c>
      <c r="C893" s="600">
        <f t="shared" si="53"/>
        <v>46022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АЛТЕРОН АДСИЦ</v>
      </c>
      <c r="B894" s="596" t="str">
        <f t="shared" si="52"/>
        <v>148146418</v>
      </c>
      <c r="C894" s="600">
        <f t="shared" si="53"/>
        <v>46022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АЛТЕРОН АДСИЦ</v>
      </c>
      <c r="B895" s="596" t="str">
        <f t="shared" si="52"/>
        <v>148146418</v>
      </c>
      <c r="C895" s="600">
        <f t="shared" si="53"/>
        <v>46022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АЛТЕРОН АДСИЦ</v>
      </c>
      <c r="B896" s="596" t="str">
        <f t="shared" si="52"/>
        <v>148146418</v>
      </c>
      <c r="C896" s="600">
        <f t="shared" si="53"/>
        <v>46022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АЛТЕРОН АДСИЦ</v>
      </c>
      <c r="B897" s="596" t="str">
        <f t="shared" si="52"/>
        <v>148146418</v>
      </c>
      <c r="C897" s="600">
        <f t="shared" si="53"/>
        <v>46022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5904</v>
      </c>
    </row>
    <row r="898" spans="1:8">
      <c r="A898" s="596" t="str">
        <f t="shared" si="51"/>
        <v>АЛТЕРОН АДСИЦ</v>
      </c>
      <c r="B898" s="596" t="str">
        <f t="shared" si="52"/>
        <v>148146418</v>
      </c>
      <c r="C898" s="600">
        <f t="shared" si="53"/>
        <v>46022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5904</v>
      </c>
    </row>
    <row r="899" spans="1:8">
      <c r="A899" s="596" t="str">
        <f t="shared" si="51"/>
        <v>АЛТЕРОН АДСИЦ</v>
      </c>
      <c r="B899" s="596" t="str">
        <f t="shared" si="52"/>
        <v>148146418</v>
      </c>
      <c r="C899" s="600">
        <f t="shared" si="53"/>
        <v>46022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АЛТЕРОН АДСИЦ</v>
      </c>
      <c r="B900" s="596" t="str">
        <f t="shared" si="52"/>
        <v>148146418</v>
      </c>
      <c r="C900" s="600">
        <f t="shared" si="53"/>
        <v>46022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АЛТЕРОН АДСИЦ</v>
      </c>
      <c r="B901" s="596" t="str">
        <f t="shared" si="52"/>
        <v>148146418</v>
      </c>
      <c r="C901" s="600">
        <f t="shared" si="53"/>
        <v>46022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АЛТЕРОН АДСИЦ</v>
      </c>
      <c r="B902" s="596" t="str">
        <f t="shared" si="52"/>
        <v>148146418</v>
      </c>
      <c r="C902" s="600">
        <f t="shared" si="53"/>
        <v>46022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АЛТЕРОН АДСИЦ</v>
      </c>
      <c r="B903" s="596" t="str">
        <f t="shared" si="52"/>
        <v>148146418</v>
      </c>
      <c r="C903" s="600">
        <f t="shared" si="53"/>
        <v>46022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АЛТЕРОН АДСИЦ</v>
      </c>
      <c r="B904" s="596" t="str">
        <f t="shared" si="52"/>
        <v>148146418</v>
      </c>
      <c r="C904" s="600">
        <f t="shared" si="53"/>
        <v>46022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АЛТЕРОН АДСИЦ</v>
      </c>
      <c r="B905" s="596" t="str">
        <f t="shared" si="52"/>
        <v>148146418</v>
      </c>
      <c r="C905" s="600">
        <f t="shared" si="53"/>
        <v>46022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АЛТЕРОН АДСИЦ</v>
      </c>
      <c r="B906" s="596" t="str">
        <f t="shared" si="52"/>
        <v>148146418</v>
      </c>
      <c r="C906" s="600">
        <f t="shared" si="53"/>
        <v>46022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АЛТЕРОН АДСИЦ</v>
      </c>
      <c r="B907" s="596" t="str">
        <f t="shared" si="52"/>
        <v>148146418</v>
      </c>
      <c r="C907" s="600">
        <f t="shared" si="53"/>
        <v>46022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АЛТЕРОН АДСИЦ</v>
      </c>
      <c r="B908" s="596" t="str">
        <f t="shared" si="52"/>
        <v>148146418</v>
      </c>
      <c r="C908" s="600">
        <f t="shared" si="53"/>
        <v>46022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5904</v>
      </c>
    </row>
    <row r="909" spans="1:8">
      <c r="A909" s="596" t="str">
        <f t="shared" si="51"/>
        <v>АЛТЕРОН АДСИЦ</v>
      </c>
      <c r="B909" s="596" t="str">
        <f t="shared" si="52"/>
        <v>148146418</v>
      </c>
      <c r="C909" s="600">
        <f t="shared" si="53"/>
        <v>46022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АЛТЕРОН АДСИЦ</v>
      </c>
      <c r="B910" s="596" t="str">
        <f t="shared" si="52"/>
        <v>148146418</v>
      </c>
      <c r="C910" s="600">
        <f t="shared" si="53"/>
        <v>46022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43590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АЛТЕРОН АДСИЦ</v>
      </c>
      <c r="B912" s="596" t="str">
        <f t="shared" ref="B912:B975" si="55">pdeBulstat</f>
        <v>148146418</v>
      </c>
      <c r="C912" s="600">
        <f t="shared" ref="C912:C975" si="56">endDate</f>
        <v>46022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АЛТЕРОН АДСИЦ</v>
      </c>
      <c r="B913" s="596" t="str">
        <f t="shared" si="55"/>
        <v>148146418</v>
      </c>
      <c r="C913" s="600">
        <f t="shared" si="56"/>
        <v>46022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АЛТЕРОН АДСИЦ</v>
      </c>
      <c r="B914" s="596" t="str">
        <f t="shared" si="55"/>
        <v>148146418</v>
      </c>
      <c r="C914" s="600">
        <f t="shared" si="56"/>
        <v>46022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АЛТЕРОН АДСИЦ</v>
      </c>
      <c r="B915" s="596" t="str">
        <f t="shared" si="55"/>
        <v>148146418</v>
      </c>
      <c r="C915" s="600">
        <f t="shared" si="56"/>
        <v>46022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АЛТЕРОН АДСИЦ</v>
      </c>
      <c r="B916" s="596" t="str">
        <f t="shared" si="55"/>
        <v>148146418</v>
      </c>
      <c r="C916" s="600">
        <f t="shared" si="56"/>
        <v>46022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АЛТЕРОН АДСИЦ</v>
      </c>
      <c r="B917" s="596" t="str">
        <f t="shared" si="55"/>
        <v>148146418</v>
      </c>
      <c r="C917" s="600">
        <f t="shared" si="56"/>
        <v>46022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АЛТЕРОН АДСИЦ</v>
      </c>
      <c r="B918" s="596" t="str">
        <f t="shared" si="55"/>
        <v>148146418</v>
      </c>
      <c r="C918" s="600">
        <f t="shared" si="56"/>
        <v>46022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АЛТЕРОН АДСИЦ</v>
      </c>
      <c r="B919" s="596" t="str">
        <f t="shared" si="55"/>
        <v>148146418</v>
      </c>
      <c r="C919" s="600">
        <f t="shared" si="56"/>
        <v>46022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АЛТЕРОН АДСИЦ</v>
      </c>
      <c r="B920" s="596" t="str">
        <f t="shared" si="55"/>
        <v>148146418</v>
      </c>
      <c r="C920" s="600">
        <f t="shared" si="56"/>
        <v>46022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АЛТЕРОН АДСИЦ</v>
      </c>
      <c r="B921" s="596" t="str">
        <f t="shared" si="55"/>
        <v>148146418</v>
      </c>
      <c r="C921" s="600">
        <f t="shared" si="56"/>
        <v>46022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АЛТЕРОН АДСИЦ</v>
      </c>
      <c r="B922" s="596" t="str">
        <f t="shared" si="55"/>
        <v>148146418</v>
      </c>
      <c r="C922" s="600">
        <f t="shared" si="56"/>
        <v>46022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АЛТЕРОН АДСИЦ</v>
      </c>
      <c r="B923" s="596" t="str">
        <f t="shared" si="55"/>
        <v>148146418</v>
      </c>
      <c r="C923" s="600">
        <f t="shared" si="56"/>
        <v>46022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АЛТЕРОН АДСИЦ</v>
      </c>
      <c r="B924" s="596" t="str">
        <f t="shared" si="55"/>
        <v>148146418</v>
      </c>
      <c r="C924" s="600">
        <f t="shared" si="56"/>
        <v>46022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АЛТЕРОН АДСИЦ</v>
      </c>
      <c r="B925" s="596" t="str">
        <f t="shared" si="55"/>
        <v>148146418</v>
      </c>
      <c r="C925" s="600">
        <f t="shared" si="56"/>
        <v>46022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АЛТЕРОН АДСИЦ</v>
      </c>
      <c r="B926" s="596" t="str">
        <f t="shared" si="55"/>
        <v>148146418</v>
      </c>
      <c r="C926" s="600">
        <f t="shared" si="56"/>
        <v>46022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АЛТЕРОН АДСИЦ</v>
      </c>
      <c r="B927" s="596" t="str">
        <f t="shared" si="55"/>
        <v>148146418</v>
      </c>
      <c r="C927" s="600">
        <f t="shared" si="56"/>
        <v>46022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0</v>
      </c>
    </row>
    <row r="928" spans="1:8">
      <c r="A928" s="596" t="str">
        <f t="shared" si="54"/>
        <v>АЛТЕРОН АДСИЦ</v>
      </c>
      <c r="B928" s="596" t="str">
        <f t="shared" si="55"/>
        <v>148146418</v>
      </c>
      <c r="C928" s="600">
        <f t="shared" si="56"/>
        <v>46022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5000</v>
      </c>
    </row>
    <row r="929" spans="1:8">
      <c r="A929" s="596" t="str">
        <f t="shared" si="54"/>
        <v>АЛТЕРОН АДСИЦ</v>
      </c>
      <c r="B929" s="596" t="str">
        <f t="shared" si="55"/>
        <v>148146418</v>
      </c>
      <c r="C929" s="600">
        <f t="shared" si="56"/>
        <v>46022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АЛТЕРОН АДСИЦ</v>
      </c>
      <c r="B930" s="596" t="str">
        <f t="shared" si="55"/>
        <v>148146418</v>
      </c>
      <c r="C930" s="600">
        <f t="shared" si="56"/>
        <v>46022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АЛТЕРОН АДСИЦ</v>
      </c>
      <c r="B931" s="596" t="str">
        <f t="shared" si="55"/>
        <v>148146418</v>
      </c>
      <c r="C931" s="600">
        <f t="shared" si="56"/>
        <v>46022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АЛТЕРОН АДСИЦ</v>
      </c>
      <c r="B932" s="596" t="str">
        <f t="shared" si="55"/>
        <v>148146418</v>
      </c>
      <c r="C932" s="600">
        <f t="shared" si="56"/>
        <v>46022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94</v>
      </c>
    </row>
    <row r="933" spans="1:8">
      <c r="A933" s="596" t="str">
        <f t="shared" si="54"/>
        <v>АЛТЕРОН АДСИЦ</v>
      </c>
      <c r="B933" s="596" t="str">
        <f t="shared" si="55"/>
        <v>148146418</v>
      </c>
      <c r="C933" s="600">
        <f t="shared" si="56"/>
        <v>46022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АЛТЕРОН АДСИЦ</v>
      </c>
      <c r="B934" s="596" t="str">
        <f t="shared" si="55"/>
        <v>148146418</v>
      </c>
      <c r="C934" s="600">
        <f t="shared" si="56"/>
        <v>46022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АЛТЕРОН АДСИЦ</v>
      </c>
      <c r="B935" s="596" t="str">
        <f t="shared" si="55"/>
        <v>148146418</v>
      </c>
      <c r="C935" s="600">
        <f t="shared" si="56"/>
        <v>46022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АЛТЕРОН АДСИЦ</v>
      </c>
      <c r="B936" s="596" t="str">
        <f t="shared" si="55"/>
        <v>148146418</v>
      </c>
      <c r="C936" s="600">
        <f t="shared" si="56"/>
        <v>46022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94</v>
      </c>
    </row>
    <row r="937" spans="1:8">
      <c r="A937" s="596" t="str">
        <f t="shared" si="54"/>
        <v>АЛТЕРОН АДСИЦ</v>
      </c>
      <c r="B937" s="596" t="str">
        <f t="shared" si="55"/>
        <v>148146418</v>
      </c>
      <c r="C937" s="600">
        <f t="shared" si="56"/>
        <v>46022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10469</v>
      </c>
    </row>
    <row r="938" spans="1:8">
      <c r="A938" s="596" t="str">
        <f t="shared" si="54"/>
        <v>АЛТЕРОН АДСИЦ</v>
      </c>
      <c r="B938" s="596" t="str">
        <f t="shared" si="55"/>
        <v>148146418</v>
      </c>
      <c r="C938" s="600">
        <f t="shared" si="56"/>
        <v>46022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АЛТЕРОН АДСИЦ</v>
      </c>
      <c r="B939" s="596" t="str">
        <f t="shared" si="55"/>
        <v>148146418</v>
      </c>
      <c r="C939" s="600">
        <f t="shared" si="56"/>
        <v>46022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АЛТЕРОН АДСИЦ</v>
      </c>
      <c r="B940" s="596" t="str">
        <f t="shared" si="55"/>
        <v>148146418</v>
      </c>
      <c r="C940" s="600">
        <f t="shared" si="56"/>
        <v>46022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АЛТЕРОН АДСИЦ</v>
      </c>
      <c r="B941" s="596" t="str">
        <f t="shared" si="55"/>
        <v>148146418</v>
      </c>
      <c r="C941" s="600">
        <f t="shared" si="56"/>
        <v>46022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10469</v>
      </c>
    </row>
    <row r="942" spans="1:8">
      <c r="A942" s="596" t="str">
        <f t="shared" si="54"/>
        <v>АЛТЕРОН АДСИЦ</v>
      </c>
      <c r="B942" s="596" t="str">
        <f t="shared" si="55"/>
        <v>148146418</v>
      </c>
      <c r="C942" s="600">
        <f t="shared" si="56"/>
        <v>46022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15563</v>
      </c>
    </row>
    <row r="943" spans="1:8">
      <c r="A943" s="596" t="str">
        <f t="shared" si="54"/>
        <v>АЛТЕРОН АДСИЦ</v>
      </c>
      <c r="B943" s="596" t="str">
        <f t="shared" si="55"/>
        <v>148146418</v>
      </c>
      <c r="C943" s="600">
        <f t="shared" si="56"/>
        <v>46022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15563</v>
      </c>
    </row>
    <row r="944" spans="1:8">
      <c r="A944" s="596" t="str">
        <f t="shared" si="54"/>
        <v>АЛТЕРОН АДСИЦ</v>
      </c>
      <c r="B944" s="596" t="str">
        <f t="shared" si="55"/>
        <v>148146418</v>
      </c>
      <c r="C944" s="600">
        <f t="shared" si="56"/>
        <v>46022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АЛТЕРОН АДСИЦ</v>
      </c>
      <c r="B945" s="596" t="str">
        <f t="shared" si="55"/>
        <v>148146418</v>
      </c>
      <c r="C945" s="600">
        <f t="shared" si="56"/>
        <v>46022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АЛТЕРОН АДСИЦ</v>
      </c>
      <c r="B946" s="596" t="str">
        <f t="shared" si="55"/>
        <v>148146418</v>
      </c>
      <c r="C946" s="600">
        <f t="shared" si="56"/>
        <v>46022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АЛТЕРОН АДСИЦ</v>
      </c>
      <c r="B947" s="596" t="str">
        <f t="shared" si="55"/>
        <v>148146418</v>
      </c>
      <c r="C947" s="600">
        <f t="shared" si="56"/>
        <v>46022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АЛТЕРОН АДСИЦ</v>
      </c>
      <c r="B948" s="596" t="str">
        <f t="shared" si="55"/>
        <v>148146418</v>
      </c>
      <c r="C948" s="600">
        <f t="shared" si="56"/>
        <v>46022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АЛТЕРОН АДСИЦ</v>
      </c>
      <c r="B949" s="596" t="str">
        <f t="shared" si="55"/>
        <v>148146418</v>
      </c>
      <c r="C949" s="600">
        <f t="shared" si="56"/>
        <v>46022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АЛТЕРОН АДСИЦ</v>
      </c>
      <c r="B950" s="596" t="str">
        <f t="shared" si="55"/>
        <v>148146418</v>
      </c>
      <c r="C950" s="600">
        <f t="shared" si="56"/>
        <v>46022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АЛТЕРОН АДСИЦ</v>
      </c>
      <c r="B951" s="596" t="str">
        <f t="shared" si="55"/>
        <v>148146418</v>
      </c>
      <c r="C951" s="600">
        <f t="shared" si="56"/>
        <v>46022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АЛТЕРОН АДСИЦ</v>
      </c>
      <c r="B952" s="596" t="str">
        <f t="shared" si="55"/>
        <v>148146418</v>
      </c>
      <c r="C952" s="600">
        <f t="shared" si="56"/>
        <v>46022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АЛТЕРОН АДСИЦ</v>
      </c>
      <c r="B953" s="596" t="str">
        <f t="shared" si="55"/>
        <v>148146418</v>
      </c>
      <c r="C953" s="600">
        <f t="shared" si="56"/>
        <v>46022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АЛТЕРОН АДСИЦ</v>
      </c>
      <c r="B954" s="596" t="str">
        <f t="shared" si="55"/>
        <v>148146418</v>
      </c>
      <c r="C954" s="600">
        <f t="shared" si="56"/>
        <v>46022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АЛТЕРОН АДСИЦ</v>
      </c>
      <c r="B955" s="596" t="str">
        <f t="shared" si="55"/>
        <v>148146418</v>
      </c>
      <c r="C955" s="600">
        <f t="shared" si="56"/>
        <v>46022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АЛТЕРОН АДСИЦ</v>
      </c>
      <c r="B956" s="596" t="str">
        <f t="shared" si="55"/>
        <v>148146418</v>
      </c>
      <c r="C956" s="600">
        <f t="shared" si="56"/>
        <v>46022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АЛТЕРОН АДСИЦ</v>
      </c>
      <c r="B957" s="596" t="str">
        <f t="shared" si="55"/>
        <v>148146418</v>
      </c>
      <c r="C957" s="600">
        <f t="shared" si="56"/>
        <v>46022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АЛТЕРОН АДСИЦ</v>
      </c>
      <c r="B958" s="596" t="str">
        <f t="shared" si="55"/>
        <v>148146418</v>
      </c>
      <c r="C958" s="600">
        <f t="shared" si="56"/>
        <v>46022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АЛТЕРОН АДСИЦ</v>
      </c>
      <c r="B959" s="596" t="str">
        <f t="shared" si="55"/>
        <v>148146418</v>
      </c>
      <c r="C959" s="600">
        <f t="shared" si="56"/>
        <v>46022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0</v>
      </c>
    </row>
    <row r="960" spans="1:8">
      <c r="A960" s="596" t="str">
        <f t="shared" si="54"/>
        <v>АЛТЕРОН АДСИЦ</v>
      </c>
      <c r="B960" s="596" t="str">
        <f t="shared" si="55"/>
        <v>148146418</v>
      </c>
      <c r="C960" s="600">
        <f t="shared" si="56"/>
        <v>46022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5000</v>
      </c>
    </row>
    <row r="961" spans="1:8">
      <c r="A961" s="596" t="str">
        <f t="shared" si="54"/>
        <v>АЛТЕРОН АДСИЦ</v>
      </c>
      <c r="B961" s="596" t="str">
        <f t="shared" si="55"/>
        <v>148146418</v>
      </c>
      <c r="C961" s="600">
        <f t="shared" si="56"/>
        <v>46022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АЛТЕРОН АДСИЦ</v>
      </c>
      <c r="B962" s="596" t="str">
        <f t="shared" si="55"/>
        <v>148146418</v>
      </c>
      <c r="C962" s="600">
        <f t="shared" si="56"/>
        <v>46022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АЛТЕРОН АДСИЦ</v>
      </c>
      <c r="B963" s="596" t="str">
        <f t="shared" si="55"/>
        <v>148146418</v>
      </c>
      <c r="C963" s="600">
        <f t="shared" si="56"/>
        <v>46022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АЛТЕРОН АДСИЦ</v>
      </c>
      <c r="B964" s="596" t="str">
        <f t="shared" si="55"/>
        <v>148146418</v>
      </c>
      <c r="C964" s="600">
        <f t="shared" si="56"/>
        <v>46022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94</v>
      </c>
    </row>
    <row r="965" spans="1:8">
      <c r="A965" s="596" t="str">
        <f t="shared" si="54"/>
        <v>АЛТЕРОН АДСИЦ</v>
      </c>
      <c r="B965" s="596" t="str">
        <f t="shared" si="55"/>
        <v>148146418</v>
      </c>
      <c r="C965" s="600">
        <f t="shared" si="56"/>
        <v>46022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АЛТЕРОН АДСИЦ</v>
      </c>
      <c r="B966" s="596" t="str">
        <f t="shared" si="55"/>
        <v>148146418</v>
      </c>
      <c r="C966" s="600">
        <f t="shared" si="56"/>
        <v>46022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АЛТЕРОН АДСИЦ</v>
      </c>
      <c r="B967" s="596" t="str">
        <f t="shared" si="55"/>
        <v>148146418</v>
      </c>
      <c r="C967" s="600">
        <f t="shared" si="56"/>
        <v>46022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АЛТЕРОН АДСИЦ</v>
      </c>
      <c r="B968" s="596" t="str">
        <f t="shared" si="55"/>
        <v>148146418</v>
      </c>
      <c r="C968" s="600">
        <f t="shared" si="56"/>
        <v>46022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94</v>
      </c>
    </row>
    <row r="969" spans="1:8">
      <c r="A969" s="596" t="str">
        <f t="shared" si="54"/>
        <v>АЛТЕРОН АДСИЦ</v>
      </c>
      <c r="B969" s="596" t="str">
        <f t="shared" si="55"/>
        <v>148146418</v>
      </c>
      <c r="C969" s="600">
        <f t="shared" si="56"/>
        <v>46022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10469</v>
      </c>
    </row>
    <row r="970" spans="1:8">
      <c r="A970" s="596" t="str">
        <f t="shared" si="54"/>
        <v>АЛТЕРОН АДСИЦ</v>
      </c>
      <c r="B970" s="596" t="str">
        <f t="shared" si="55"/>
        <v>148146418</v>
      </c>
      <c r="C970" s="600">
        <f t="shared" si="56"/>
        <v>46022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АЛТЕРОН АДСИЦ</v>
      </c>
      <c r="B971" s="596" t="str">
        <f t="shared" si="55"/>
        <v>148146418</v>
      </c>
      <c r="C971" s="600">
        <f t="shared" si="56"/>
        <v>46022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АЛТЕРОН АДСИЦ</v>
      </c>
      <c r="B972" s="596" t="str">
        <f t="shared" si="55"/>
        <v>148146418</v>
      </c>
      <c r="C972" s="600">
        <f t="shared" si="56"/>
        <v>46022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АЛТЕРОН АДСИЦ</v>
      </c>
      <c r="B973" s="596" t="str">
        <f t="shared" si="55"/>
        <v>148146418</v>
      </c>
      <c r="C973" s="600">
        <f t="shared" si="56"/>
        <v>46022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10469</v>
      </c>
    </row>
    <row r="974" spans="1:8">
      <c r="A974" s="596" t="str">
        <f t="shared" si="54"/>
        <v>АЛТЕРОН АДСИЦ</v>
      </c>
      <c r="B974" s="596" t="str">
        <f t="shared" si="55"/>
        <v>148146418</v>
      </c>
      <c r="C974" s="600">
        <f t="shared" si="56"/>
        <v>46022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15563</v>
      </c>
    </row>
    <row r="975" spans="1:8">
      <c r="A975" s="596" t="str">
        <f t="shared" si="54"/>
        <v>АЛТЕРОН АДСИЦ</v>
      </c>
      <c r="B975" s="596" t="str">
        <f t="shared" si="55"/>
        <v>148146418</v>
      </c>
      <c r="C975" s="600">
        <f t="shared" si="56"/>
        <v>46022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15563</v>
      </c>
    </row>
    <row r="976" spans="1:8">
      <c r="A976" s="596" t="str">
        <f t="shared" ref="A976:A1039" si="57">pdeName</f>
        <v>АЛТЕРОН АДСИЦ</v>
      </c>
      <c r="B976" s="596" t="str">
        <f t="shared" ref="B976:B1039" si="58">pdeBulstat</f>
        <v>148146418</v>
      </c>
      <c r="C976" s="600">
        <f t="shared" ref="C976:C1039" si="59">endDate</f>
        <v>46022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АЛТЕРОН АДСИЦ</v>
      </c>
      <c r="B977" s="596" t="str">
        <f t="shared" si="58"/>
        <v>148146418</v>
      </c>
      <c r="C977" s="600">
        <f t="shared" si="59"/>
        <v>46022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АЛТЕРОН АДСИЦ</v>
      </c>
      <c r="B978" s="596" t="str">
        <f t="shared" si="58"/>
        <v>148146418</v>
      </c>
      <c r="C978" s="600">
        <f t="shared" si="59"/>
        <v>46022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АЛТЕРОН АДСИЦ</v>
      </c>
      <c r="B979" s="596" t="str">
        <f t="shared" si="58"/>
        <v>148146418</v>
      </c>
      <c r="C979" s="600">
        <f t="shared" si="59"/>
        <v>46022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АЛТЕРОН АДСИЦ</v>
      </c>
      <c r="B980" s="596" t="str">
        <f t="shared" si="58"/>
        <v>148146418</v>
      </c>
      <c r="C980" s="600">
        <f t="shared" si="59"/>
        <v>46022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АЛТЕРОН АДСИЦ</v>
      </c>
      <c r="B981" s="596" t="str">
        <f t="shared" si="58"/>
        <v>148146418</v>
      </c>
      <c r="C981" s="600">
        <f t="shared" si="59"/>
        <v>46022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АЛТЕРОН АДСИЦ</v>
      </c>
      <c r="B982" s="596" t="str">
        <f t="shared" si="58"/>
        <v>148146418</v>
      </c>
      <c r="C982" s="600">
        <f t="shared" si="59"/>
        <v>46022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АЛТЕРОН АДСИЦ</v>
      </c>
      <c r="B983" s="596" t="str">
        <f t="shared" si="58"/>
        <v>148146418</v>
      </c>
      <c r="C983" s="600">
        <f t="shared" si="59"/>
        <v>46022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АЛТЕРОН АДСИЦ</v>
      </c>
      <c r="B984" s="596" t="str">
        <f t="shared" si="58"/>
        <v>148146418</v>
      </c>
      <c r="C984" s="600">
        <f t="shared" si="59"/>
        <v>46022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АЛТЕРОН АДСИЦ</v>
      </c>
      <c r="B985" s="596" t="str">
        <f t="shared" si="58"/>
        <v>148146418</v>
      </c>
      <c r="C985" s="600">
        <f t="shared" si="59"/>
        <v>46022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АЛТЕРОН АДСИЦ</v>
      </c>
      <c r="B986" s="596" t="str">
        <f t="shared" si="58"/>
        <v>148146418</v>
      </c>
      <c r="C986" s="600">
        <f t="shared" si="59"/>
        <v>46022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АЛТЕРОН АДСИЦ</v>
      </c>
      <c r="B987" s="596" t="str">
        <f t="shared" si="58"/>
        <v>148146418</v>
      </c>
      <c r="C987" s="600">
        <f t="shared" si="59"/>
        <v>46022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АЛТЕРОН АДСИЦ</v>
      </c>
      <c r="B988" s="596" t="str">
        <f t="shared" si="58"/>
        <v>148146418</v>
      </c>
      <c r="C988" s="600">
        <f t="shared" si="59"/>
        <v>46022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АЛТЕРОН АДСИЦ</v>
      </c>
      <c r="B989" s="596" t="str">
        <f t="shared" si="58"/>
        <v>148146418</v>
      </c>
      <c r="C989" s="600">
        <f t="shared" si="59"/>
        <v>46022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АЛТЕРОН АДСИЦ</v>
      </c>
      <c r="B990" s="596" t="str">
        <f t="shared" si="58"/>
        <v>148146418</v>
      </c>
      <c r="C990" s="600">
        <f t="shared" si="59"/>
        <v>46022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АЛТЕРОН АДСИЦ</v>
      </c>
      <c r="B991" s="596" t="str">
        <f t="shared" si="58"/>
        <v>148146418</v>
      </c>
      <c r="C991" s="600">
        <f t="shared" si="59"/>
        <v>46022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АЛТЕРОН АДСИЦ</v>
      </c>
      <c r="B992" s="596" t="str">
        <f t="shared" si="58"/>
        <v>148146418</v>
      </c>
      <c r="C992" s="600">
        <f t="shared" si="59"/>
        <v>46022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АЛТЕРОН АДСИЦ</v>
      </c>
      <c r="B993" s="596" t="str">
        <f t="shared" si="58"/>
        <v>148146418</v>
      </c>
      <c r="C993" s="600">
        <f t="shared" si="59"/>
        <v>46022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АЛТЕРОН АДСИЦ</v>
      </c>
      <c r="B994" s="596" t="str">
        <f t="shared" si="58"/>
        <v>148146418</v>
      </c>
      <c r="C994" s="600">
        <f t="shared" si="59"/>
        <v>46022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АЛТЕРОН АДСИЦ</v>
      </c>
      <c r="B995" s="596" t="str">
        <f t="shared" si="58"/>
        <v>148146418</v>
      </c>
      <c r="C995" s="600">
        <f t="shared" si="59"/>
        <v>46022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АЛТЕРОН АДСИЦ</v>
      </c>
      <c r="B996" s="596" t="str">
        <f t="shared" si="58"/>
        <v>148146418</v>
      </c>
      <c r="C996" s="600">
        <f t="shared" si="59"/>
        <v>46022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АЛТЕРОН АДСИЦ</v>
      </c>
      <c r="B997" s="596" t="str">
        <f t="shared" si="58"/>
        <v>148146418</v>
      </c>
      <c r="C997" s="600">
        <f t="shared" si="59"/>
        <v>46022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АЛТЕРОН АДСИЦ</v>
      </c>
      <c r="B998" s="596" t="str">
        <f t="shared" si="58"/>
        <v>148146418</v>
      </c>
      <c r="C998" s="600">
        <f t="shared" si="59"/>
        <v>46022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АЛТЕРОН АДСИЦ</v>
      </c>
      <c r="B999" s="596" t="str">
        <f t="shared" si="58"/>
        <v>148146418</v>
      </c>
      <c r="C999" s="600">
        <f t="shared" si="59"/>
        <v>46022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АЛТЕРОН АДСИЦ</v>
      </c>
      <c r="B1000" s="596" t="str">
        <f t="shared" si="58"/>
        <v>148146418</v>
      </c>
      <c r="C1000" s="600">
        <f t="shared" si="59"/>
        <v>46022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АЛТЕРОН АДСИЦ</v>
      </c>
      <c r="B1001" s="596" t="str">
        <f t="shared" si="58"/>
        <v>148146418</v>
      </c>
      <c r="C1001" s="600">
        <f t="shared" si="59"/>
        <v>46022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АЛТЕРОН АДСИЦ</v>
      </c>
      <c r="B1002" s="596" t="str">
        <f t="shared" si="58"/>
        <v>148146418</v>
      </c>
      <c r="C1002" s="600">
        <f t="shared" si="59"/>
        <v>46022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АЛТЕРОН АДСИЦ</v>
      </c>
      <c r="B1003" s="596" t="str">
        <f t="shared" si="58"/>
        <v>148146418</v>
      </c>
      <c r="C1003" s="600">
        <f t="shared" si="59"/>
        <v>46022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АЛТЕРОН АДСИЦ</v>
      </c>
      <c r="B1004" s="596" t="str">
        <f t="shared" si="58"/>
        <v>148146418</v>
      </c>
      <c r="C1004" s="600">
        <f t="shared" si="59"/>
        <v>46022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АЛТЕРОН АДСИЦ</v>
      </c>
      <c r="B1005" s="596" t="str">
        <f t="shared" si="58"/>
        <v>148146418</v>
      </c>
      <c r="C1005" s="600">
        <f t="shared" si="59"/>
        <v>46022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АЛТЕРОН АДСИЦ</v>
      </c>
      <c r="B1006" s="596" t="str">
        <f t="shared" si="58"/>
        <v>148146418</v>
      </c>
      <c r="C1006" s="600">
        <f t="shared" si="59"/>
        <v>46022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АЛТЕРОН АДСИЦ</v>
      </c>
      <c r="B1007" s="596" t="str">
        <f t="shared" si="58"/>
        <v>148146418</v>
      </c>
      <c r="C1007" s="600">
        <f t="shared" si="59"/>
        <v>46022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АЛТЕРОН АДСИЦ</v>
      </c>
      <c r="B1008" s="596" t="str">
        <f t="shared" si="58"/>
        <v>148146418</v>
      </c>
      <c r="C1008" s="600">
        <f t="shared" si="59"/>
        <v>46022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АЛТЕРОН АДСИЦ</v>
      </c>
      <c r="B1009" s="596" t="str">
        <f t="shared" si="58"/>
        <v>148146418</v>
      </c>
      <c r="C1009" s="600">
        <f t="shared" si="59"/>
        <v>46022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АЛТЕРОН АДСИЦ</v>
      </c>
      <c r="B1010" s="596" t="str">
        <f t="shared" si="58"/>
        <v>148146418</v>
      </c>
      <c r="C1010" s="600">
        <f t="shared" si="59"/>
        <v>46022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АЛТЕРОН АДСИЦ</v>
      </c>
      <c r="B1011" s="596" t="str">
        <f t="shared" si="58"/>
        <v>148146418</v>
      </c>
      <c r="C1011" s="600">
        <f t="shared" si="59"/>
        <v>46022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АЛТЕРОН АДСИЦ</v>
      </c>
      <c r="B1012" s="596" t="str">
        <f t="shared" si="58"/>
        <v>148146418</v>
      </c>
      <c r="C1012" s="600">
        <f t="shared" si="59"/>
        <v>46022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26838</v>
      </c>
    </row>
    <row r="1013" spans="1:8">
      <c r="A1013" s="596" t="str">
        <f t="shared" si="57"/>
        <v>АЛТЕРОН АДСИЦ</v>
      </c>
      <c r="B1013" s="596" t="str">
        <f t="shared" si="58"/>
        <v>148146418</v>
      </c>
      <c r="C1013" s="600">
        <f t="shared" si="59"/>
        <v>46022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26838</v>
      </c>
    </row>
    <row r="1014" spans="1:8">
      <c r="A1014" s="596" t="str">
        <f t="shared" si="57"/>
        <v>АЛТЕРОН АДСИЦ</v>
      </c>
      <c r="B1014" s="596" t="str">
        <f t="shared" si="58"/>
        <v>148146418</v>
      </c>
      <c r="C1014" s="600">
        <f t="shared" si="59"/>
        <v>46022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АЛТЕРОН АДСИЦ</v>
      </c>
      <c r="B1015" s="596" t="str">
        <f t="shared" si="58"/>
        <v>148146418</v>
      </c>
      <c r="C1015" s="600">
        <f t="shared" si="59"/>
        <v>46022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АЛТЕРОН АДСИЦ</v>
      </c>
      <c r="B1016" s="596" t="str">
        <f t="shared" si="58"/>
        <v>148146418</v>
      </c>
      <c r="C1016" s="600">
        <f t="shared" si="59"/>
        <v>46022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АЛТЕРОН АДСИЦ</v>
      </c>
      <c r="B1017" s="596" t="str">
        <f t="shared" si="58"/>
        <v>148146418</v>
      </c>
      <c r="C1017" s="600">
        <f t="shared" si="59"/>
        <v>46022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АЛТЕРОН АДСИЦ</v>
      </c>
      <c r="B1018" s="596" t="str">
        <f t="shared" si="58"/>
        <v>148146418</v>
      </c>
      <c r="C1018" s="600">
        <f t="shared" si="59"/>
        <v>46022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АЛТЕРОН АДСИЦ</v>
      </c>
      <c r="B1019" s="596" t="str">
        <f t="shared" si="58"/>
        <v>148146418</v>
      </c>
      <c r="C1019" s="600">
        <f t="shared" si="59"/>
        <v>46022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АЛТЕРОН АДСИЦ</v>
      </c>
      <c r="B1020" s="596" t="str">
        <f t="shared" si="58"/>
        <v>148146418</v>
      </c>
      <c r="C1020" s="600">
        <f t="shared" si="59"/>
        <v>46022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АЛТЕРОН АДСИЦ</v>
      </c>
      <c r="B1021" s="596" t="str">
        <f t="shared" si="58"/>
        <v>148146418</v>
      </c>
      <c r="C1021" s="600">
        <f t="shared" si="59"/>
        <v>46022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АЛТЕРОН АДСИЦ</v>
      </c>
      <c r="B1022" s="596" t="str">
        <f t="shared" si="58"/>
        <v>148146418</v>
      </c>
      <c r="C1022" s="600">
        <f t="shared" si="59"/>
        <v>46022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26838</v>
      </c>
    </row>
    <row r="1023" spans="1:8">
      <c r="A1023" s="596" t="str">
        <f t="shared" si="57"/>
        <v>АЛТЕРОН АДСИЦ</v>
      </c>
      <c r="B1023" s="596" t="str">
        <f t="shared" si="58"/>
        <v>148146418</v>
      </c>
      <c r="C1023" s="600">
        <f t="shared" si="59"/>
        <v>46022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АЛТЕРОН АДСИЦ</v>
      </c>
      <c r="B1024" s="596" t="str">
        <f t="shared" si="58"/>
        <v>148146418</v>
      </c>
      <c r="C1024" s="600">
        <f t="shared" si="59"/>
        <v>46022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10</v>
      </c>
    </row>
    <row r="1025" spans="1:8">
      <c r="A1025" s="596" t="str">
        <f t="shared" si="57"/>
        <v>АЛТЕРОН АДСИЦ</v>
      </c>
      <c r="B1025" s="596" t="str">
        <f t="shared" si="58"/>
        <v>148146418</v>
      </c>
      <c r="C1025" s="600">
        <f t="shared" si="59"/>
        <v>46022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АЛТЕРОН АДСИЦ</v>
      </c>
      <c r="B1026" s="596" t="str">
        <f t="shared" si="58"/>
        <v>148146418</v>
      </c>
      <c r="C1026" s="600">
        <f t="shared" si="59"/>
        <v>46022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АЛТЕРОН АДСИЦ</v>
      </c>
      <c r="B1027" s="596" t="str">
        <f t="shared" si="58"/>
        <v>148146418</v>
      </c>
      <c r="C1027" s="600">
        <f t="shared" si="59"/>
        <v>46022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10</v>
      </c>
    </row>
    <row r="1028" spans="1:8">
      <c r="A1028" s="596" t="str">
        <f t="shared" si="57"/>
        <v>АЛТЕРОН АДСИЦ</v>
      </c>
      <c r="B1028" s="596" t="str">
        <f t="shared" si="58"/>
        <v>148146418</v>
      </c>
      <c r="C1028" s="600">
        <f t="shared" si="59"/>
        <v>46022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АЛТЕРОН АДСИЦ</v>
      </c>
      <c r="B1029" s="596" t="str">
        <f t="shared" si="58"/>
        <v>148146418</v>
      </c>
      <c r="C1029" s="600">
        <f t="shared" si="59"/>
        <v>46022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АЛТЕРОН АДСИЦ</v>
      </c>
      <c r="B1030" s="596" t="str">
        <f t="shared" si="58"/>
        <v>148146418</v>
      </c>
      <c r="C1030" s="600">
        <f t="shared" si="59"/>
        <v>46022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АЛТЕРОН АДСИЦ</v>
      </c>
      <c r="B1031" s="596" t="str">
        <f t="shared" si="58"/>
        <v>148146418</v>
      </c>
      <c r="C1031" s="600">
        <f t="shared" si="59"/>
        <v>46022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АЛТЕРОН АДСИЦ</v>
      </c>
      <c r="B1032" s="596" t="str">
        <f t="shared" si="58"/>
        <v>148146418</v>
      </c>
      <c r="C1032" s="600">
        <f t="shared" si="59"/>
        <v>46022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АЛТЕРОН АДСИЦ</v>
      </c>
      <c r="B1033" s="596" t="str">
        <f t="shared" si="58"/>
        <v>148146418</v>
      </c>
      <c r="C1033" s="600">
        <f t="shared" si="59"/>
        <v>46022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5709</v>
      </c>
    </row>
    <row r="1034" spans="1:8">
      <c r="A1034" s="596" t="str">
        <f t="shared" si="57"/>
        <v>АЛТЕРОН АДСИЦ</v>
      </c>
      <c r="B1034" s="596" t="str">
        <f t="shared" si="58"/>
        <v>148146418</v>
      </c>
      <c r="C1034" s="600">
        <f t="shared" si="59"/>
        <v>46022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АЛТЕРОН АДСИЦ</v>
      </c>
      <c r="B1035" s="596" t="str">
        <f t="shared" si="58"/>
        <v>148146418</v>
      </c>
      <c r="C1035" s="600">
        <f t="shared" si="59"/>
        <v>46022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0</v>
      </c>
    </row>
    <row r="1036" spans="1:8">
      <c r="A1036" s="596" t="str">
        <f t="shared" si="57"/>
        <v>АЛТЕРОН АДСИЦ</v>
      </c>
      <c r="B1036" s="596" t="str">
        <f t="shared" si="58"/>
        <v>148146418</v>
      </c>
      <c r="C1036" s="600">
        <f t="shared" si="59"/>
        <v>46022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5709</v>
      </c>
    </row>
    <row r="1037" spans="1:8">
      <c r="A1037" s="596" t="str">
        <f t="shared" si="57"/>
        <v>АЛТЕРОН АДСИЦ</v>
      </c>
      <c r="B1037" s="596" t="str">
        <f t="shared" si="58"/>
        <v>148146418</v>
      </c>
      <c r="C1037" s="600">
        <f t="shared" si="59"/>
        <v>46022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АЛТЕРОН АДСИЦ</v>
      </c>
      <c r="B1038" s="596" t="str">
        <f t="shared" si="58"/>
        <v>148146418</v>
      </c>
      <c r="C1038" s="600">
        <f t="shared" si="59"/>
        <v>46022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911</v>
      </c>
    </row>
    <row r="1039" spans="1:8">
      <c r="A1039" s="596" t="str">
        <f t="shared" si="57"/>
        <v>АЛТЕРОН АДСИЦ</v>
      </c>
      <c r="B1039" s="596" t="str">
        <f t="shared" si="58"/>
        <v>148146418</v>
      </c>
      <c r="C1039" s="600">
        <f t="shared" si="59"/>
        <v>46022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АЛТЕРОН АДСИЦ</v>
      </c>
      <c r="B1040" s="596" t="str">
        <f t="shared" ref="B1040:B1103" si="61">pdeBulstat</f>
        <v>148146418</v>
      </c>
      <c r="C1040" s="600">
        <f t="shared" ref="C1040:C1103" si="62">endDate</f>
        <v>46022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911</v>
      </c>
    </row>
    <row r="1041" spans="1:8">
      <c r="A1041" s="596" t="str">
        <f t="shared" si="60"/>
        <v>АЛТЕРОН АДСИЦ</v>
      </c>
      <c r="B1041" s="596" t="str">
        <f t="shared" si="61"/>
        <v>148146418</v>
      </c>
      <c r="C1041" s="600">
        <f t="shared" si="62"/>
        <v>46022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0</v>
      </c>
    </row>
    <row r="1042" spans="1:8">
      <c r="A1042" s="596" t="str">
        <f t="shared" si="60"/>
        <v>АЛТЕРОН АДСИЦ</v>
      </c>
      <c r="B1042" s="596" t="str">
        <f t="shared" si="61"/>
        <v>148146418</v>
      </c>
      <c r="C1042" s="600">
        <f t="shared" si="62"/>
        <v>46022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АЛТЕРОН АДСИЦ</v>
      </c>
      <c r="B1043" s="596" t="str">
        <f t="shared" si="61"/>
        <v>148146418</v>
      </c>
      <c r="C1043" s="600">
        <f t="shared" si="62"/>
        <v>46022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0</v>
      </c>
    </row>
    <row r="1044" spans="1:8">
      <c r="A1044" s="596" t="str">
        <f t="shared" si="60"/>
        <v>АЛТЕРОН АДСИЦ</v>
      </c>
      <c r="B1044" s="596" t="str">
        <f t="shared" si="61"/>
        <v>148146418</v>
      </c>
      <c r="C1044" s="600">
        <f t="shared" si="62"/>
        <v>46022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АЛТЕРОН АДСИЦ</v>
      </c>
      <c r="B1045" s="596" t="str">
        <f t="shared" si="61"/>
        <v>148146418</v>
      </c>
      <c r="C1045" s="600">
        <f t="shared" si="62"/>
        <v>46022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АЛТЕРОН АДСИЦ</v>
      </c>
      <c r="B1046" s="596" t="str">
        <f t="shared" si="61"/>
        <v>148146418</v>
      </c>
      <c r="C1046" s="600">
        <f t="shared" si="62"/>
        <v>46022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0</v>
      </c>
    </row>
    <row r="1047" spans="1:8">
      <c r="A1047" s="596" t="str">
        <f t="shared" si="60"/>
        <v>АЛТЕРОН АДСИЦ</v>
      </c>
      <c r="B1047" s="596" t="str">
        <f t="shared" si="61"/>
        <v>148146418</v>
      </c>
      <c r="C1047" s="600">
        <f t="shared" si="62"/>
        <v>46022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АЛТЕРОН АДСИЦ</v>
      </c>
      <c r="B1048" s="596" t="str">
        <f t="shared" si="61"/>
        <v>148146418</v>
      </c>
      <c r="C1048" s="600">
        <f t="shared" si="62"/>
        <v>46022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40</v>
      </c>
    </row>
    <row r="1049" spans="1:8">
      <c r="A1049" s="596" t="str">
        <f t="shared" si="60"/>
        <v>АЛТЕРОН АДСИЦ</v>
      </c>
      <c r="B1049" s="596" t="str">
        <f t="shared" si="61"/>
        <v>148146418</v>
      </c>
      <c r="C1049" s="600">
        <f t="shared" si="62"/>
        <v>46022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6670</v>
      </c>
    </row>
    <row r="1050" spans="1:8">
      <c r="A1050" s="596" t="str">
        <f t="shared" si="60"/>
        <v>АЛТЕРОН АДСИЦ</v>
      </c>
      <c r="B1050" s="596" t="str">
        <f t="shared" si="61"/>
        <v>148146418</v>
      </c>
      <c r="C1050" s="600">
        <f t="shared" si="62"/>
        <v>46022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33508</v>
      </c>
    </row>
    <row r="1051" spans="1:8">
      <c r="A1051" s="596" t="str">
        <f t="shared" si="60"/>
        <v>АЛТЕРОН АДСИЦ</v>
      </c>
      <c r="B1051" s="596" t="str">
        <f t="shared" si="61"/>
        <v>148146418</v>
      </c>
      <c r="C1051" s="600">
        <f t="shared" si="62"/>
        <v>46022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АЛТЕРОН АДСИЦ</v>
      </c>
      <c r="B1052" s="596" t="str">
        <f t="shared" si="61"/>
        <v>148146418</v>
      </c>
      <c r="C1052" s="600">
        <f t="shared" si="62"/>
        <v>46022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АЛТЕРОН АДСИЦ</v>
      </c>
      <c r="B1053" s="596" t="str">
        <f t="shared" si="61"/>
        <v>148146418</v>
      </c>
      <c r="C1053" s="600">
        <f t="shared" si="62"/>
        <v>46022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АЛТЕРОН АДСИЦ</v>
      </c>
      <c r="B1054" s="596" t="str">
        <f t="shared" si="61"/>
        <v>148146418</v>
      </c>
      <c r="C1054" s="600">
        <f t="shared" si="62"/>
        <v>46022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АЛТЕРОН АДСИЦ</v>
      </c>
      <c r="B1055" s="596" t="str">
        <f t="shared" si="61"/>
        <v>148146418</v>
      </c>
      <c r="C1055" s="600">
        <f t="shared" si="62"/>
        <v>46022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26838</v>
      </c>
    </row>
    <row r="1056" spans="1:8">
      <c r="A1056" s="596" t="str">
        <f t="shared" si="60"/>
        <v>АЛТЕРОН АДСИЦ</v>
      </c>
      <c r="B1056" s="596" t="str">
        <f t="shared" si="61"/>
        <v>148146418</v>
      </c>
      <c r="C1056" s="600">
        <f t="shared" si="62"/>
        <v>46022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26838</v>
      </c>
    </row>
    <row r="1057" spans="1:8">
      <c r="A1057" s="596" t="str">
        <f t="shared" si="60"/>
        <v>АЛТЕРОН АДСИЦ</v>
      </c>
      <c r="B1057" s="596" t="str">
        <f t="shared" si="61"/>
        <v>148146418</v>
      </c>
      <c r="C1057" s="600">
        <f t="shared" si="62"/>
        <v>46022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АЛТЕРОН АДСИЦ</v>
      </c>
      <c r="B1058" s="596" t="str">
        <f t="shared" si="61"/>
        <v>148146418</v>
      </c>
      <c r="C1058" s="600">
        <f t="shared" si="62"/>
        <v>46022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АЛТЕРОН АДСИЦ</v>
      </c>
      <c r="B1059" s="596" t="str">
        <f t="shared" si="61"/>
        <v>148146418</v>
      </c>
      <c r="C1059" s="600">
        <f t="shared" si="62"/>
        <v>46022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АЛТЕРОН АДСИЦ</v>
      </c>
      <c r="B1060" s="596" t="str">
        <f t="shared" si="61"/>
        <v>148146418</v>
      </c>
      <c r="C1060" s="600">
        <f t="shared" si="62"/>
        <v>46022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АЛТЕРОН АДСИЦ</v>
      </c>
      <c r="B1061" s="596" t="str">
        <f t="shared" si="61"/>
        <v>148146418</v>
      </c>
      <c r="C1061" s="600">
        <f t="shared" si="62"/>
        <v>46022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АЛТЕРОН АДСИЦ</v>
      </c>
      <c r="B1062" s="596" t="str">
        <f t="shared" si="61"/>
        <v>148146418</v>
      </c>
      <c r="C1062" s="600">
        <f t="shared" si="62"/>
        <v>46022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АЛТЕРОН АДСИЦ</v>
      </c>
      <c r="B1063" s="596" t="str">
        <f t="shared" si="61"/>
        <v>148146418</v>
      </c>
      <c r="C1063" s="600">
        <f t="shared" si="62"/>
        <v>46022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АЛТЕРОН АДСИЦ</v>
      </c>
      <c r="B1064" s="596" t="str">
        <f t="shared" si="61"/>
        <v>148146418</v>
      </c>
      <c r="C1064" s="600">
        <f t="shared" si="62"/>
        <v>46022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АЛТЕРОН АДСИЦ</v>
      </c>
      <c r="B1065" s="596" t="str">
        <f t="shared" si="61"/>
        <v>148146418</v>
      </c>
      <c r="C1065" s="600">
        <f t="shared" si="62"/>
        <v>46022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26838</v>
      </c>
    </row>
    <row r="1066" spans="1:8">
      <c r="A1066" s="596" t="str">
        <f t="shared" si="60"/>
        <v>АЛТЕРОН АДСИЦ</v>
      </c>
      <c r="B1066" s="596" t="str">
        <f t="shared" si="61"/>
        <v>148146418</v>
      </c>
      <c r="C1066" s="600">
        <f t="shared" si="62"/>
        <v>46022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АЛТЕРОН АДСИЦ</v>
      </c>
      <c r="B1067" s="596" t="str">
        <f t="shared" si="61"/>
        <v>148146418</v>
      </c>
      <c r="C1067" s="600">
        <f t="shared" si="62"/>
        <v>46022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10</v>
      </c>
    </row>
    <row r="1068" spans="1:8">
      <c r="A1068" s="596" t="str">
        <f t="shared" si="60"/>
        <v>АЛТЕРОН АДСИЦ</v>
      </c>
      <c r="B1068" s="596" t="str">
        <f t="shared" si="61"/>
        <v>148146418</v>
      </c>
      <c r="C1068" s="600">
        <f t="shared" si="62"/>
        <v>46022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АЛТЕРОН АДСИЦ</v>
      </c>
      <c r="B1069" s="596" t="str">
        <f t="shared" si="61"/>
        <v>148146418</v>
      </c>
      <c r="C1069" s="600">
        <f t="shared" si="62"/>
        <v>46022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АЛТЕРОН АДСИЦ</v>
      </c>
      <c r="B1070" s="596" t="str">
        <f t="shared" si="61"/>
        <v>148146418</v>
      </c>
      <c r="C1070" s="600">
        <f t="shared" si="62"/>
        <v>46022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10</v>
      </c>
    </row>
    <row r="1071" spans="1:8">
      <c r="A1071" s="596" t="str">
        <f t="shared" si="60"/>
        <v>АЛТЕРОН АДСИЦ</v>
      </c>
      <c r="B1071" s="596" t="str">
        <f t="shared" si="61"/>
        <v>148146418</v>
      </c>
      <c r="C1071" s="600">
        <f t="shared" si="62"/>
        <v>46022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АЛТЕРОН АДСИЦ</v>
      </c>
      <c r="B1072" s="596" t="str">
        <f t="shared" si="61"/>
        <v>148146418</v>
      </c>
      <c r="C1072" s="600">
        <f t="shared" si="62"/>
        <v>46022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АЛТЕРОН АДСИЦ</v>
      </c>
      <c r="B1073" s="596" t="str">
        <f t="shared" si="61"/>
        <v>148146418</v>
      </c>
      <c r="C1073" s="600">
        <f t="shared" si="62"/>
        <v>46022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АЛТЕРОН АДСИЦ</v>
      </c>
      <c r="B1074" s="596" t="str">
        <f t="shared" si="61"/>
        <v>148146418</v>
      </c>
      <c r="C1074" s="600">
        <f t="shared" si="62"/>
        <v>46022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АЛТЕРОН АДСИЦ</v>
      </c>
      <c r="B1075" s="596" t="str">
        <f t="shared" si="61"/>
        <v>148146418</v>
      </c>
      <c r="C1075" s="600">
        <f t="shared" si="62"/>
        <v>46022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АЛТЕРОН АДСИЦ</v>
      </c>
      <c r="B1076" s="596" t="str">
        <f t="shared" si="61"/>
        <v>148146418</v>
      </c>
      <c r="C1076" s="600">
        <f t="shared" si="62"/>
        <v>46022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5709</v>
      </c>
    </row>
    <row r="1077" spans="1:8">
      <c r="A1077" s="596" t="str">
        <f t="shared" si="60"/>
        <v>АЛТЕРОН АДСИЦ</v>
      </c>
      <c r="B1077" s="596" t="str">
        <f t="shared" si="61"/>
        <v>148146418</v>
      </c>
      <c r="C1077" s="600">
        <f t="shared" si="62"/>
        <v>46022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АЛТЕРОН АДСИЦ</v>
      </c>
      <c r="B1078" s="596" t="str">
        <f t="shared" si="61"/>
        <v>148146418</v>
      </c>
      <c r="C1078" s="600">
        <f t="shared" si="62"/>
        <v>46022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0</v>
      </c>
    </row>
    <row r="1079" spans="1:8">
      <c r="A1079" s="596" t="str">
        <f t="shared" si="60"/>
        <v>АЛТЕРОН АДСИЦ</v>
      </c>
      <c r="B1079" s="596" t="str">
        <f t="shared" si="61"/>
        <v>148146418</v>
      </c>
      <c r="C1079" s="600">
        <f t="shared" si="62"/>
        <v>46022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5709</v>
      </c>
    </row>
    <row r="1080" spans="1:8">
      <c r="A1080" s="596" t="str">
        <f t="shared" si="60"/>
        <v>АЛТЕРОН АДСИЦ</v>
      </c>
      <c r="B1080" s="596" t="str">
        <f t="shared" si="61"/>
        <v>148146418</v>
      </c>
      <c r="C1080" s="600">
        <f t="shared" si="62"/>
        <v>46022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АЛТЕРОН АДСИЦ</v>
      </c>
      <c r="B1081" s="596" t="str">
        <f t="shared" si="61"/>
        <v>148146418</v>
      </c>
      <c r="C1081" s="600">
        <f t="shared" si="62"/>
        <v>46022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911</v>
      </c>
    </row>
    <row r="1082" spans="1:8">
      <c r="A1082" s="596" t="str">
        <f t="shared" si="60"/>
        <v>АЛТЕРОН АДСИЦ</v>
      </c>
      <c r="B1082" s="596" t="str">
        <f t="shared" si="61"/>
        <v>148146418</v>
      </c>
      <c r="C1082" s="600">
        <f t="shared" si="62"/>
        <v>46022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АЛТЕРОН АДСИЦ</v>
      </c>
      <c r="B1083" s="596" t="str">
        <f t="shared" si="61"/>
        <v>148146418</v>
      </c>
      <c r="C1083" s="600">
        <f t="shared" si="62"/>
        <v>46022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911</v>
      </c>
    </row>
    <row r="1084" spans="1:8">
      <c r="A1084" s="596" t="str">
        <f t="shared" si="60"/>
        <v>АЛТЕРОН АДСИЦ</v>
      </c>
      <c r="B1084" s="596" t="str">
        <f t="shared" si="61"/>
        <v>148146418</v>
      </c>
      <c r="C1084" s="600">
        <f t="shared" si="62"/>
        <v>46022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0</v>
      </c>
    </row>
    <row r="1085" spans="1:8">
      <c r="A1085" s="596" t="str">
        <f t="shared" si="60"/>
        <v>АЛТЕРОН АДСИЦ</v>
      </c>
      <c r="B1085" s="596" t="str">
        <f t="shared" si="61"/>
        <v>148146418</v>
      </c>
      <c r="C1085" s="600">
        <f t="shared" si="62"/>
        <v>46022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АЛТЕРОН АДСИЦ</v>
      </c>
      <c r="B1086" s="596" t="str">
        <f t="shared" si="61"/>
        <v>148146418</v>
      </c>
      <c r="C1086" s="600">
        <f t="shared" si="62"/>
        <v>46022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0</v>
      </c>
    </row>
    <row r="1087" spans="1:8">
      <c r="A1087" s="596" t="str">
        <f t="shared" si="60"/>
        <v>АЛТЕРОН АДСИЦ</v>
      </c>
      <c r="B1087" s="596" t="str">
        <f t="shared" si="61"/>
        <v>148146418</v>
      </c>
      <c r="C1087" s="600">
        <f t="shared" si="62"/>
        <v>46022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АЛТЕРОН АДСИЦ</v>
      </c>
      <c r="B1088" s="596" t="str">
        <f t="shared" si="61"/>
        <v>148146418</v>
      </c>
      <c r="C1088" s="600">
        <f t="shared" si="62"/>
        <v>46022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АЛТЕРОН АДСИЦ</v>
      </c>
      <c r="B1089" s="596" t="str">
        <f t="shared" si="61"/>
        <v>148146418</v>
      </c>
      <c r="C1089" s="600">
        <f t="shared" si="62"/>
        <v>46022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0</v>
      </c>
    </row>
    <row r="1090" spans="1:8">
      <c r="A1090" s="596" t="str">
        <f t="shared" si="60"/>
        <v>АЛТЕРОН АДСИЦ</v>
      </c>
      <c r="B1090" s="596" t="str">
        <f t="shared" si="61"/>
        <v>148146418</v>
      </c>
      <c r="C1090" s="600">
        <f t="shared" si="62"/>
        <v>46022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АЛТЕРОН АДСИЦ</v>
      </c>
      <c r="B1091" s="596" t="str">
        <f t="shared" si="61"/>
        <v>148146418</v>
      </c>
      <c r="C1091" s="600">
        <f t="shared" si="62"/>
        <v>46022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40</v>
      </c>
    </row>
    <row r="1092" spans="1:8">
      <c r="A1092" s="596" t="str">
        <f t="shared" si="60"/>
        <v>АЛТЕРОН АДСИЦ</v>
      </c>
      <c r="B1092" s="596" t="str">
        <f t="shared" si="61"/>
        <v>148146418</v>
      </c>
      <c r="C1092" s="600">
        <f t="shared" si="62"/>
        <v>46022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6670</v>
      </c>
    </row>
    <row r="1093" spans="1:8">
      <c r="A1093" s="596" t="str">
        <f t="shared" si="60"/>
        <v>АЛТЕРОН АДСИЦ</v>
      </c>
      <c r="B1093" s="596" t="str">
        <f t="shared" si="61"/>
        <v>148146418</v>
      </c>
      <c r="C1093" s="600">
        <f t="shared" si="62"/>
        <v>46022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33508</v>
      </c>
    </row>
    <row r="1094" spans="1:8">
      <c r="A1094" s="596" t="str">
        <f t="shared" si="60"/>
        <v>АЛТЕРОН АДСИЦ</v>
      </c>
      <c r="B1094" s="596" t="str">
        <f t="shared" si="61"/>
        <v>148146418</v>
      </c>
      <c r="C1094" s="600">
        <f t="shared" si="62"/>
        <v>46022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АЛТЕРОН АДСИЦ</v>
      </c>
      <c r="B1095" s="596" t="str">
        <f t="shared" si="61"/>
        <v>148146418</v>
      </c>
      <c r="C1095" s="600">
        <f t="shared" si="62"/>
        <v>46022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АЛТЕРОН АДСИЦ</v>
      </c>
      <c r="B1096" s="596" t="str">
        <f t="shared" si="61"/>
        <v>148146418</v>
      </c>
      <c r="C1096" s="600">
        <f t="shared" si="62"/>
        <v>46022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АЛТЕРОН АДСИЦ</v>
      </c>
      <c r="B1097" s="596" t="str">
        <f t="shared" si="61"/>
        <v>148146418</v>
      </c>
      <c r="C1097" s="600">
        <f t="shared" si="62"/>
        <v>46022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АЛТЕРОН АДСИЦ</v>
      </c>
      <c r="B1098" s="596" t="str">
        <f t="shared" si="61"/>
        <v>148146418</v>
      </c>
      <c r="C1098" s="600">
        <f t="shared" si="62"/>
        <v>46022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0</v>
      </c>
    </row>
    <row r="1099" spans="1:8">
      <c r="A1099" s="596" t="str">
        <f t="shared" si="60"/>
        <v>АЛТЕРОН АДСИЦ</v>
      </c>
      <c r="B1099" s="596" t="str">
        <f t="shared" si="61"/>
        <v>148146418</v>
      </c>
      <c r="C1099" s="600">
        <f t="shared" si="62"/>
        <v>46022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0</v>
      </c>
    </row>
    <row r="1100" spans="1:8">
      <c r="A1100" s="596" t="str">
        <f t="shared" si="60"/>
        <v>АЛТЕРОН АДСИЦ</v>
      </c>
      <c r="B1100" s="596" t="str">
        <f t="shared" si="61"/>
        <v>148146418</v>
      </c>
      <c r="C1100" s="600">
        <f t="shared" si="62"/>
        <v>46022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АЛТЕРОН АДСИЦ</v>
      </c>
      <c r="B1101" s="596" t="str">
        <f t="shared" si="61"/>
        <v>148146418</v>
      </c>
      <c r="C1101" s="600">
        <f t="shared" si="62"/>
        <v>46022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АЛТЕРОН АДСИЦ</v>
      </c>
      <c r="B1102" s="596" t="str">
        <f t="shared" si="61"/>
        <v>148146418</v>
      </c>
      <c r="C1102" s="600">
        <f t="shared" si="62"/>
        <v>46022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АЛТЕРОН АДСИЦ</v>
      </c>
      <c r="B1103" s="596" t="str">
        <f t="shared" si="61"/>
        <v>148146418</v>
      </c>
      <c r="C1103" s="600">
        <f t="shared" si="62"/>
        <v>46022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АЛТЕРОН АДСИЦ</v>
      </c>
      <c r="B1104" s="596" t="str">
        <f t="shared" ref="B1104:B1167" si="64">pdeBulstat</f>
        <v>148146418</v>
      </c>
      <c r="C1104" s="600">
        <f t="shared" ref="C1104:C1167" si="65">endDate</f>
        <v>46022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АЛТЕРОН АДСИЦ</v>
      </c>
      <c r="B1105" s="596" t="str">
        <f t="shared" si="64"/>
        <v>148146418</v>
      </c>
      <c r="C1105" s="600">
        <f t="shared" si="65"/>
        <v>46022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АЛТЕРОН АДСИЦ</v>
      </c>
      <c r="B1106" s="596" t="str">
        <f t="shared" si="64"/>
        <v>148146418</v>
      </c>
      <c r="C1106" s="600">
        <f t="shared" si="65"/>
        <v>46022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АЛТЕРОН АДСИЦ</v>
      </c>
      <c r="B1107" s="596" t="str">
        <f t="shared" si="64"/>
        <v>148146418</v>
      </c>
      <c r="C1107" s="600">
        <f t="shared" si="65"/>
        <v>46022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АЛТЕРОН АДСИЦ</v>
      </c>
      <c r="B1108" s="596" t="str">
        <f t="shared" si="64"/>
        <v>148146418</v>
      </c>
      <c r="C1108" s="600">
        <f t="shared" si="65"/>
        <v>46022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0</v>
      </c>
    </row>
    <row r="1109" spans="1:8">
      <c r="A1109" s="596" t="str">
        <f t="shared" si="63"/>
        <v>АЛТЕРОН АДСИЦ</v>
      </c>
      <c r="B1109" s="596" t="str">
        <f t="shared" si="64"/>
        <v>148146418</v>
      </c>
      <c r="C1109" s="600">
        <f t="shared" si="65"/>
        <v>46022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АЛТЕРОН АДСИЦ</v>
      </c>
      <c r="B1110" s="596" t="str">
        <f t="shared" si="64"/>
        <v>148146418</v>
      </c>
      <c r="C1110" s="600">
        <f t="shared" si="65"/>
        <v>46022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АЛТЕРОН АДСИЦ</v>
      </c>
      <c r="B1111" s="596" t="str">
        <f t="shared" si="64"/>
        <v>148146418</v>
      </c>
      <c r="C1111" s="600">
        <f t="shared" si="65"/>
        <v>46022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АЛТЕРОН АДСИЦ</v>
      </c>
      <c r="B1112" s="596" t="str">
        <f t="shared" si="64"/>
        <v>148146418</v>
      </c>
      <c r="C1112" s="600">
        <f t="shared" si="65"/>
        <v>46022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АЛТЕРОН АДСИЦ</v>
      </c>
      <c r="B1113" s="596" t="str">
        <f t="shared" si="64"/>
        <v>148146418</v>
      </c>
      <c r="C1113" s="600">
        <f t="shared" si="65"/>
        <v>46022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АЛТЕРОН АДСИЦ</v>
      </c>
      <c r="B1114" s="596" t="str">
        <f t="shared" si="64"/>
        <v>148146418</v>
      </c>
      <c r="C1114" s="600">
        <f t="shared" si="65"/>
        <v>46022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АЛТЕРОН АДСИЦ</v>
      </c>
      <c r="B1115" s="596" t="str">
        <f t="shared" si="64"/>
        <v>148146418</v>
      </c>
      <c r="C1115" s="600">
        <f t="shared" si="65"/>
        <v>46022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АЛТЕРОН АДСИЦ</v>
      </c>
      <c r="B1116" s="596" t="str">
        <f t="shared" si="64"/>
        <v>148146418</v>
      </c>
      <c r="C1116" s="600">
        <f t="shared" si="65"/>
        <v>46022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АЛТЕРОН АДСИЦ</v>
      </c>
      <c r="B1117" s="596" t="str">
        <f t="shared" si="64"/>
        <v>148146418</v>
      </c>
      <c r="C1117" s="600">
        <f t="shared" si="65"/>
        <v>46022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АЛТЕРОН АДСИЦ</v>
      </c>
      <c r="B1118" s="596" t="str">
        <f t="shared" si="64"/>
        <v>148146418</v>
      </c>
      <c r="C1118" s="600">
        <f t="shared" si="65"/>
        <v>46022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АЛТЕРОН АДСИЦ</v>
      </c>
      <c r="B1119" s="596" t="str">
        <f t="shared" si="64"/>
        <v>148146418</v>
      </c>
      <c r="C1119" s="600">
        <f t="shared" si="65"/>
        <v>46022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АЛТЕРОН АДСИЦ</v>
      </c>
      <c r="B1120" s="596" t="str">
        <f t="shared" si="64"/>
        <v>148146418</v>
      </c>
      <c r="C1120" s="600">
        <f t="shared" si="65"/>
        <v>46022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АЛТЕРОН АДСИЦ</v>
      </c>
      <c r="B1121" s="596" t="str">
        <f t="shared" si="64"/>
        <v>148146418</v>
      </c>
      <c r="C1121" s="600">
        <f t="shared" si="65"/>
        <v>46022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АЛТЕРОН АДСИЦ</v>
      </c>
      <c r="B1122" s="596" t="str">
        <f t="shared" si="64"/>
        <v>148146418</v>
      </c>
      <c r="C1122" s="600">
        <f t="shared" si="65"/>
        <v>46022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АЛТЕРОН АДСИЦ</v>
      </c>
      <c r="B1123" s="596" t="str">
        <f t="shared" si="64"/>
        <v>148146418</v>
      </c>
      <c r="C1123" s="600">
        <f t="shared" si="65"/>
        <v>46022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АЛТЕРОН АДСИЦ</v>
      </c>
      <c r="B1124" s="596" t="str">
        <f t="shared" si="64"/>
        <v>148146418</v>
      </c>
      <c r="C1124" s="600">
        <f t="shared" si="65"/>
        <v>46022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АЛТЕРОН АДСИЦ</v>
      </c>
      <c r="B1125" s="596" t="str">
        <f t="shared" si="64"/>
        <v>148146418</v>
      </c>
      <c r="C1125" s="600">
        <f t="shared" si="65"/>
        <v>46022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АЛТЕРОН АДСИЦ</v>
      </c>
      <c r="B1126" s="596" t="str">
        <f t="shared" si="64"/>
        <v>148146418</v>
      </c>
      <c r="C1126" s="600">
        <f t="shared" si="65"/>
        <v>46022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АЛТЕРОН АДСИЦ</v>
      </c>
      <c r="B1127" s="596" t="str">
        <f t="shared" si="64"/>
        <v>148146418</v>
      </c>
      <c r="C1127" s="600">
        <f t="shared" si="65"/>
        <v>46022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АЛТЕРОН АДСИЦ</v>
      </c>
      <c r="B1128" s="596" t="str">
        <f t="shared" si="64"/>
        <v>148146418</v>
      </c>
      <c r="C1128" s="600">
        <f t="shared" si="65"/>
        <v>46022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АЛТЕРОН АДСИЦ</v>
      </c>
      <c r="B1129" s="596" t="str">
        <f t="shared" si="64"/>
        <v>148146418</v>
      </c>
      <c r="C1129" s="600">
        <f t="shared" si="65"/>
        <v>46022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АЛТЕРОН АДСИЦ</v>
      </c>
      <c r="B1130" s="596" t="str">
        <f t="shared" si="64"/>
        <v>148146418</v>
      </c>
      <c r="C1130" s="600">
        <f t="shared" si="65"/>
        <v>46022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АЛТЕРОН АДСИЦ</v>
      </c>
      <c r="B1131" s="596" t="str">
        <f t="shared" si="64"/>
        <v>148146418</v>
      </c>
      <c r="C1131" s="600">
        <f t="shared" si="65"/>
        <v>46022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АЛТЕРОН АДСИЦ</v>
      </c>
      <c r="B1132" s="596" t="str">
        <f t="shared" si="64"/>
        <v>148146418</v>
      </c>
      <c r="C1132" s="600">
        <f t="shared" si="65"/>
        <v>46022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АЛТЕРОН АДСИЦ</v>
      </c>
      <c r="B1133" s="596" t="str">
        <f t="shared" si="64"/>
        <v>148146418</v>
      </c>
      <c r="C1133" s="600">
        <f t="shared" si="65"/>
        <v>46022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АЛТЕРОН АДСИЦ</v>
      </c>
      <c r="B1134" s="596" t="str">
        <f t="shared" si="64"/>
        <v>148146418</v>
      </c>
      <c r="C1134" s="600">
        <f t="shared" si="65"/>
        <v>46022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АЛТЕРОН АДСИЦ</v>
      </c>
      <c r="B1135" s="596" t="str">
        <f t="shared" si="64"/>
        <v>148146418</v>
      </c>
      <c r="C1135" s="600">
        <f t="shared" si="65"/>
        <v>46022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АЛТЕРОН АДСИЦ</v>
      </c>
      <c r="B1136" s="596" t="str">
        <f t="shared" si="64"/>
        <v>148146418</v>
      </c>
      <c r="C1136" s="600">
        <f t="shared" si="65"/>
        <v>46022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0</v>
      </c>
    </row>
    <row r="1137" spans="1:8">
      <c r="A1137" s="596" t="str">
        <f t="shared" si="63"/>
        <v>АЛТЕРОН АДСИЦ</v>
      </c>
      <c r="B1137" s="596" t="str">
        <f t="shared" si="64"/>
        <v>148146418</v>
      </c>
      <c r="C1137" s="600">
        <f t="shared" si="65"/>
        <v>46022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АЛТЕРОН АДСИЦ</v>
      </c>
      <c r="B1138" s="596" t="str">
        <f t="shared" si="64"/>
        <v>148146418</v>
      </c>
      <c r="C1138" s="600">
        <f t="shared" si="65"/>
        <v>46022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АЛТЕРОН АДСИЦ</v>
      </c>
      <c r="B1139" s="596" t="str">
        <f t="shared" si="64"/>
        <v>148146418</v>
      </c>
      <c r="C1139" s="600">
        <f t="shared" si="65"/>
        <v>46022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АЛТЕРОН АДСИЦ</v>
      </c>
      <c r="B1140" s="596" t="str">
        <f t="shared" si="64"/>
        <v>148146418</v>
      </c>
      <c r="C1140" s="600">
        <f t="shared" si="65"/>
        <v>46022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АЛТЕРОН АДСИЦ</v>
      </c>
      <c r="B1141" s="596" t="str">
        <f t="shared" si="64"/>
        <v>148146418</v>
      </c>
      <c r="C1141" s="600">
        <f t="shared" si="65"/>
        <v>46022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37686</v>
      </c>
    </row>
    <row r="1142" spans="1:8">
      <c r="A1142" s="596" t="str">
        <f t="shared" si="63"/>
        <v>АЛТЕРОН АДСИЦ</v>
      </c>
      <c r="B1142" s="596" t="str">
        <f t="shared" si="64"/>
        <v>148146418</v>
      </c>
      <c r="C1142" s="600">
        <f t="shared" si="65"/>
        <v>46022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37686</v>
      </c>
    </row>
    <row r="1143" spans="1:8">
      <c r="A1143" s="596" t="str">
        <f t="shared" si="63"/>
        <v>АЛТЕРОН АДСИЦ</v>
      </c>
      <c r="B1143" s="596" t="str">
        <f t="shared" si="64"/>
        <v>148146418</v>
      </c>
      <c r="C1143" s="600">
        <f t="shared" si="65"/>
        <v>46022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АЛТЕРОН АДСИЦ</v>
      </c>
      <c r="B1144" s="596" t="str">
        <f t="shared" si="64"/>
        <v>148146418</v>
      </c>
      <c r="C1144" s="600">
        <f t="shared" si="65"/>
        <v>46022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АЛТЕРОН АДСИЦ</v>
      </c>
      <c r="B1145" s="596" t="str">
        <f t="shared" si="64"/>
        <v>148146418</v>
      </c>
      <c r="C1145" s="600">
        <f t="shared" si="65"/>
        <v>46022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АЛТЕРОН АДСИЦ</v>
      </c>
      <c r="B1146" s="596" t="str">
        <f t="shared" si="64"/>
        <v>148146418</v>
      </c>
      <c r="C1146" s="600">
        <f t="shared" si="65"/>
        <v>46022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АЛТЕРОН АДСИЦ</v>
      </c>
      <c r="B1147" s="596" t="str">
        <f t="shared" si="64"/>
        <v>148146418</v>
      </c>
      <c r="C1147" s="600">
        <f t="shared" si="65"/>
        <v>46022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АЛТЕРОН АДСИЦ</v>
      </c>
      <c r="B1148" s="596" t="str">
        <f t="shared" si="64"/>
        <v>148146418</v>
      </c>
      <c r="C1148" s="600">
        <f t="shared" si="65"/>
        <v>46022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АЛТЕРОН АДСИЦ</v>
      </c>
      <c r="B1149" s="596" t="str">
        <f t="shared" si="64"/>
        <v>148146418</v>
      </c>
      <c r="C1149" s="600">
        <f t="shared" si="65"/>
        <v>46022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АЛТЕРОН АДСИЦ</v>
      </c>
      <c r="B1150" s="596" t="str">
        <f t="shared" si="64"/>
        <v>148146418</v>
      </c>
      <c r="C1150" s="600">
        <f t="shared" si="65"/>
        <v>46022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АЛТЕРОН АДСИЦ</v>
      </c>
      <c r="B1151" s="596" t="str">
        <f t="shared" si="64"/>
        <v>148146418</v>
      </c>
      <c r="C1151" s="600">
        <f t="shared" si="65"/>
        <v>46022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37686</v>
      </c>
    </row>
    <row r="1152" spans="1:8">
      <c r="A1152" s="596" t="str">
        <f t="shared" si="63"/>
        <v>АЛТЕРОН АДСИЦ</v>
      </c>
      <c r="B1152" s="596" t="str">
        <f t="shared" si="64"/>
        <v>148146418</v>
      </c>
      <c r="C1152" s="600">
        <f t="shared" si="65"/>
        <v>46022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АЛТЕРОН АДСИЦ</v>
      </c>
      <c r="B1153" s="596" t="str">
        <f t="shared" si="64"/>
        <v>148146418</v>
      </c>
      <c r="C1153" s="600">
        <f t="shared" si="65"/>
        <v>46022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АЛТЕРОН АДСИЦ</v>
      </c>
      <c r="B1154" s="596" t="str">
        <f t="shared" si="64"/>
        <v>148146418</v>
      </c>
      <c r="C1154" s="600">
        <f t="shared" si="65"/>
        <v>46022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АЛТЕРОН АДСИЦ</v>
      </c>
      <c r="B1155" s="596" t="str">
        <f t="shared" si="64"/>
        <v>148146418</v>
      </c>
      <c r="C1155" s="600">
        <f t="shared" si="65"/>
        <v>46022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АЛТЕРОН АДСИЦ</v>
      </c>
      <c r="B1156" s="596" t="str">
        <f t="shared" si="64"/>
        <v>148146418</v>
      </c>
      <c r="C1156" s="600">
        <f t="shared" si="65"/>
        <v>46022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АЛТЕРОН АДСИЦ</v>
      </c>
      <c r="B1157" s="596" t="str">
        <f t="shared" si="64"/>
        <v>148146418</v>
      </c>
      <c r="C1157" s="600">
        <f t="shared" si="65"/>
        <v>46022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АЛТЕРОН АДСИЦ</v>
      </c>
      <c r="B1158" s="596" t="str">
        <f t="shared" si="64"/>
        <v>148146418</v>
      </c>
      <c r="C1158" s="600">
        <f t="shared" si="65"/>
        <v>46022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АЛТЕРОН АДСИЦ</v>
      </c>
      <c r="B1159" s="596" t="str">
        <f t="shared" si="64"/>
        <v>148146418</v>
      </c>
      <c r="C1159" s="600">
        <f t="shared" si="65"/>
        <v>46022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АЛТЕРОН АДСИЦ</v>
      </c>
      <c r="B1160" s="596" t="str">
        <f t="shared" si="64"/>
        <v>148146418</v>
      </c>
      <c r="C1160" s="600">
        <f t="shared" si="65"/>
        <v>46022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АЛТЕРОН АДСИЦ</v>
      </c>
      <c r="B1161" s="596" t="str">
        <f t="shared" si="64"/>
        <v>148146418</v>
      </c>
      <c r="C1161" s="600">
        <f t="shared" si="65"/>
        <v>46022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АЛТЕРОН АДСИЦ</v>
      </c>
      <c r="B1162" s="596" t="str">
        <f t="shared" si="64"/>
        <v>148146418</v>
      </c>
      <c r="C1162" s="600">
        <f t="shared" si="65"/>
        <v>46022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АЛТЕРОН АДСИЦ</v>
      </c>
      <c r="B1163" s="596" t="str">
        <f t="shared" si="64"/>
        <v>148146418</v>
      </c>
      <c r="C1163" s="600">
        <f t="shared" si="65"/>
        <v>46022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АЛТЕРОН АДСИЦ</v>
      </c>
      <c r="B1164" s="596" t="str">
        <f t="shared" si="64"/>
        <v>148146418</v>
      </c>
      <c r="C1164" s="600">
        <f t="shared" si="65"/>
        <v>46022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АЛТЕРОН АДСИЦ</v>
      </c>
      <c r="B1165" s="596" t="str">
        <f t="shared" si="64"/>
        <v>148146418</v>
      </c>
      <c r="C1165" s="600">
        <f t="shared" si="65"/>
        <v>46022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АЛТЕРОН АДСИЦ</v>
      </c>
      <c r="B1166" s="596" t="str">
        <f t="shared" si="64"/>
        <v>148146418</v>
      </c>
      <c r="C1166" s="600">
        <f t="shared" si="65"/>
        <v>46022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АЛТЕРОН АДСИЦ</v>
      </c>
      <c r="B1167" s="596" t="str">
        <f t="shared" si="64"/>
        <v>148146418</v>
      </c>
      <c r="C1167" s="600">
        <f t="shared" si="65"/>
        <v>46022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АЛТЕРОН АДСИЦ</v>
      </c>
      <c r="B1168" s="596" t="str">
        <f t="shared" ref="B1168:B1195" si="67">pdeBulstat</f>
        <v>148146418</v>
      </c>
      <c r="C1168" s="600">
        <f t="shared" ref="C1168:C1195" si="68">endDate</f>
        <v>46022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АЛТЕРОН АДСИЦ</v>
      </c>
      <c r="B1169" s="596" t="str">
        <f t="shared" si="67"/>
        <v>148146418</v>
      </c>
      <c r="C1169" s="600">
        <f t="shared" si="68"/>
        <v>46022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АЛТЕРОН АДСИЦ</v>
      </c>
      <c r="B1170" s="596" t="str">
        <f t="shared" si="67"/>
        <v>148146418</v>
      </c>
      <c r="C1170" s="600">
        <f t="shared" si="68"/>
        <v>46022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АЛТЕРОН АДСИЦ</v>
      </c>
      <c r="B1171" s="596" t="str">
        <f t="shared" si="67"/>
        <v>148146418</v>
      </c>
      <c r="C1171" s="600">
        <f t="shared" si="68"/>
        <v>46022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АЛТЕРОН АДСИЦ</v>
      </c>
      <c r="B1172" s="596" t="str">
        <f t="shared" si="67"/>
        <v>148146418</v>
      </c>
      <c r="C1172" s="600">
        <f t="shared" si="68"/>
        <v>46022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АЛТЕРОН АДСИЦ</v>
      </c>
      <c r="B1173" s="596" t="str">
        <f t="shared" si="67"/>
        <v>148146418</v>
      </c>
      <c r="C1173" s="600">
        <f t="shared" si="68"/>
        <v>46022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АЛТЕРОН АДСИЦ</v>
      </c>
      <c r="B1174" s="596" t="str">
        <f t="shared" si="67"/>
        <v>148146418</v>
      </c>
      <c r="C1174" s="600">
        <f t="shared" si="68"/>
        <v>46022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АЛТЕРОН АДСИЦ</v>
      </c>
      <c r="B1175" s="596" t="str">
        <f t="shared" si="67"/>
        <v>148146418</v>
      </c>
      <c r="C1175" s="600">
        <f t="shared" si="68"/>
        <v>46022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АЛТЕРОН АДСИЦ</v>
      </c>
      <c r="B1176" s="596" t="str">
        <f t="shared" si="67"/>
        <v>148146418</v>
      </c>
      <c r="C1176" s="600">
        <f t="shared" si="68"/>
        <v>46022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АЛТЕРОН АДСИЦ</v>
      </c>
      <c r="B1177" s="596" t="str">
        <f t="shared" si="67"/>
        <v>148146418</v>
      </c>
      <c r="C1177" s="600">
        <f t="shared" si="68"/>
        <v>46022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АЛТЕРОН АДСИЦ</v>
      </c>
      <c r="B1178" s="596" t="str">
        <f t="shared" si="67"/>
        <v>148146418</v>
      </c>
      <c r="C1178" s="600">
        <f t="shared" si="68"/>
        <v>46022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АЛТЕРОН АДСИЦ</v>
      </c>
      <c r="B1179" s="596" t="str">
        <f t="shared" si="67"/>
        <v>148146418</v>
      </c>
      <c r="C1179" s="600">
        <f t="shared" si="68"/>
        <v>46022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37686</v>
      </c>
    </row>
    <row r="1180" spans="1:8">
      <c r="A1180" s="596" t="str">
        <f t="shared" si="66"/>
        <v>АЛТЕРОН АДСИЦ</v>
      </c>
      <c r="B1180" s="596" t="str">
        <f t="shared" si="67"/>
        <v>148146418</v>
      </c>
      <c r="C1180" s="600">
        <f t="shared" si="68"/>
        <v>46022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АЛТЕРОН АДСИЦ</v>
      </c>
      <c r="B1181" s="596" t="str">
        <f t="shared" si="67"/>
        <v>148146418</v>
      </c>
      <c r="C1181" s="600">
        <f t="shared" si="68"/>
        <v>46022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АЛТЕРОН АДСИЦ</v>
      </c>
      <c r="B1182" s="596" t="str">
        <f t="shared" si="67"/>
        <v>148146418</v>
      </c>
      <c r="C1182" s="600">
        <f t="shared" si="68"/>
        <v>46022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АЛТЕРОН АДСИЦ</v>
      </c>
      <c r="B1183" s="596" t="str">
        <f t="shared" si="67"/>
        <v>148146418</v>
      </c>
      <c r="C1183" s="600">
        <f t="shared" si="68"/>
        <v>46022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АЛТЕРОН АДСИЦ</v>
      </c>
      <c r="B1184" s="596" t="str">
        <f t="shared" si="67"/>
        <v>148146418</v>
      </c>
      <c r="C1184" s="600">
        <f t="shared" si="68"/>
        <v>46022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АЛТЕРОН АДСИЦ</v>
      </c>
      <c r="B1185" s="596" t="str">
        <f t="shared" si="67"/>
        <v>148146418</v>
      </c>
      <c r="C1185" s="600">
        <f t="shared" si="68"/>
        <v>46022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АЛТЕРОН АДСИЦ</v>
      </c>
      <c r="B1186" s="596" t="str">
        <f t="shared" si="67"/>
        <v>148146418</v>
      </c>
      <c r="C1186" s="600">
        <f t="shared" si="68"/>
        <v>46022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АЛТЕРОН АДСИЦ</v>
      </c>
      <c r="B1187" s="596" t="str">
        <f t="shared" si="67"/>
        <v>148146418</v>
      </c>
      <c r="C1187" s="600">
        <f t="shared" si="68"/>
        <v>46022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АЛТЕРОН АДСИЦ</v>
      </c>
      <c r="B1188" s="596" t="str">
        <f t="shared" si="67"/>
        <v>148146418</v>
      </c>
      <c r="C1188" s="600">
        <f t="shared" si="68"/>
        <v>46022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АЛТЕРОН АДСИЦ</v>
      </c>
      <c r="B1189" s="596" t="str">
        <f t="shared" si="67"/>
        <v>148146418</v>
      </c>
      <c r="C1189" s="600">
        <f t="shared" si="68"/>
        <v>46022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АЛТЕРОН АДСИЦ</v>
      </c>
      <c r="B1190" s="596" t="str">
        <f t="shared" si="67"/>
        <v>148146418</v>
      </c>
      <c r="C1190" s="600">
        <f t="shared" si="68"/>
        <v>46022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АЛТЕРОН АДСИЦ</v>
      </c>
      <c r="B1191" s="596" t="str">
        <f t="shared" si="67"/>
        <v>148146418</v>
      </c>
      <c r="C1191" s="600">
        <f t="shared" si="68"/>
        <v>46022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АЛТЕРОН АДСИЦ</v>
      </c>
      <c r="B1192" s="596" t="str">
        <f t="shared" si="67"/>
        <v>148146418</v>
      </c>
      <c r="C1192" s="600">
        <f t="shared" si="68"/>
        <v>46022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АЛТЕРОН АДСИЦ</v>
      </c>
      <c r="B1193" s="596" t="str">
        <f t="shared" si="67"/>
        <v>148146418</v>
      </c>
      <c r="C1193" s="600">
        <f t="shared" si="68"/>
        <v>46022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АЛТЕРОН АДСИЦ</v>
      </c>
      <c r="B1194" s="596" t="str">
        <f t="shared" si="67"/>
        <v>148146418</v>
      </c>
      <c r="C1194" s="600">
        <f t="shared" si="68"/>
        <v>46022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АЛТЕРОН АДСИЦ</v>
      </c>
      <c r="B1195" s="596" t="str">
        <f t="shared" si="67"/>
        <v>148146418</v>
      </c>
      <c r="C1195" s="600">
        <f t="shared" si="68"/>
        <v>46022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АЛТЕРОН АДСИЦ</v>
      </c>
      <c r="B1197" s="596" t="str">
        <f t="shared" ref="B1197:B1228" si="70">pdeBulstat</f>
        <v>148146418</v>
      </c>
      <c r="C1197" s="600">
        <f t="shared" ref="C1197:C1228" si="71">endDate</f>
        <v>46022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АЛТЕРОН АДСИЦ</v>
      </c>
      <c r="B1198" s="596" t="str">
        <f t="shared" si="70"/>
        <v>148146418</v>
      </c>
      <c r="C1198" s="600">
        <f t="shared" si="71"/>
        <v>46022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АЛТЕРОН АДСИЦ</v>
      </c>
      <c r="B1199" s="596" t="str">
        <f t="shared" si="70"/>
        <v>148146418</v>
      </c>
      <c r="C1199" s="600">
        <f t="shared" si="71"/>
        <v>46022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АЛТЕРОН АДСИЦ</v>
      </c>
      <c r="B1200" s="596" t="str">
        <f t="shared" si="70"/>
        <v>148146418</v>
      </c>
      <c r="C1200" s="600">
        <f t="shared" si="71"/>
        <v>46022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АЛТЕРОН АДСИЦ</v>
      </c>
      <c r="B1201" s="596" t="str">
        <f t="shared" si="70"/>
        <v>148146418</v>
      </c>
      <c r="C1201" s="600">
        <f t="shared" si="71"/>
        <v>46022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АЛТЕРОН АДСИЦ</v>
      </c>
      <c r="B1202" s="596" t="str">
        <f t="shared" si="70"/>
        <v>148146418</v>
      </c>
      <c r="C1202" s="600">
        <f t="shared" si="71"/>
        <v>46022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АЛТЕРОН АДСИЦ</v>
      </c>
      <c r="B1203" s="596" t="str">
        <f t="shared" si="70"/>
        <v>148146418</v>
      </c>
      <c r="C1203" s="600">
        <f t="shared" si="71"/>
        <v>46022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АЛТЕРОН АДСИЦ</v>
      </c>
      <c r="B1204" s="596" t="str">
        <f t="shared" si="70"/>
        <v>148146418</v>
      </c>
      <c r="C1204" s="600">
        <f t="shared" si="71"/>
        <v>46022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АЛТЕРОН АДСИЦ</v>
      </c>
      <c r="B1205" s="596" t="str">
        <f t="shared" si="70"/>
        <v>148146418</v>
      </c>
      <c r="C1205" s="600">
        <f t="shared" si="71"/>
        <v>46022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АЛТЕРОН АДСИЦ</v>
      </c>
      <c r="B1206" s="596" t="str">
        <f t="shared" si="70"/>
        <v>148146418</v>
      </c>
      <c r="C1206" s="600">
        <f t="shared" si="71"/>
        <v>46022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АЛТЕРОН АДСИЦ</v>
      </c>
      <c r="B1207" s="596" t="str">
        <f t="shared" si="70"/>
        <v>148146418</v>
      </c>
      <c r="C1207" s="600">
        <f t="shared" si="71"/>
        <v>46022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АЛТЕРОН АДСИЦ</v>
      </c>
      <c r="B1208" s="596" t="str">
        <f t="shared" si="70"/>
        <v>148146418</v>
      </c>
      <c r="C1208" s="600">
        <f t="shared" si="71"/>
        <v>46022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АЛТЕРОН АДСИЦ</v>
      </c>
      <c r="B1209" s="596" t="str">
        <f t="shared" si="70"/>
        <v>148146418</v>
      </c>
      <c r="C1209" s="600">
        <f t="shared" si="71"/>
        <v>46022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АЛТЕРОН АДСИЦ</v>
      </c>
      <c r="B1210" s="596" t="str">
        <f t="shared" si="70"/>
        <v>148146418</v>
      </c>
      <c r="C1210" s="600">
        <f t="shared" si="71"/>
        <v>46022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АЛТЕРОН АДСИЦ</v>
      </c>
      <c r="B1211" s="596" t="str">
        <f t="shared" si="70"/>
        <v>148146418</v>
      </c>
      <c r="C1211" s="600">
        <f t="shared" si="71"/>
        <v>46022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АЛТЕРОН АДСИЦ</v>
      </c>
      <c r="B1212" s="596" t="str">
        <f t="shared" si="70"/>
        <v>148146418</v>
      </c>
      <c r="C1212" s="600">
        <f t="shared" si="71"/>
        <v>46022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АЛТЕРОН АДСИЦ</v>
      </c>
      <c r="B1213" s="596" t="str">
        <f t="shared" si="70"/>
        <v>148146418</v>
      </c>
      <c r="C1213" s="600">
        <f t="shared" si="71"/>
        <v>46022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АЛТЕРОН АДСИЦ</v>
      </c>
      <c r="B1214" s="596" t="str">
        <f t="shared" si="70"/>
        <v>148146418</v>
      </c>
      <c r="C1214" s="600">
        <f t="shared" si="71"/>
        <v>46022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АЛТЕРОН АДСИЦ</v>
      </c>
      <c r="B1215" s="596" t="str">
        <f t="shared" si="70"/>
        <v>148146418</v>
      </c>
      <c r="C1215" s="600">
        <f t="shared" si="71"/>
        <v>46022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АЛТЕРОН АДСИЦ</v>
      </c>
      <c r="B1216" s="596" t="str">
        <f t="shared" si="70"/>
        <v>148146418</v>
      </c>
      <c r="C1216" s="600">
        <f t="shared" si="71"/>
        <v>46022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АЛТЕРОН АДСИЦ</v>
      </c>
      <c r="B1217" s="596" t="str">
        <f t="shared" si="70"/>
        <v>148146418</v>
      </c>
      <c r="C1217" s="600">
        <f t="shared" si="71"/>
        <v>46022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АЛТЕРОН АДСИЦ</v>
      </c>
      <c r="B1218" s="596" t="str">
        <f t="shared" si="70"/>
        <v>148146418</v>
      </c>
      <c r="C1218" s="600">
        <f t="shared" si="71"/>
        <v>46022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АЛТЕРОН АДСИЦ</v>
      </c>
      <c r="B1219" s="596" t="str">
        <f t="shared" si="70"/>
        <v>148146418</v>
      </c>
      <c r="C1219" s="600">
        <f t="shared" si="71"/>
        <v>46022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АЛТЕРОН АДСИЦ</v>
      </c>
      <c r="B1220" s="596" t="str">
        <f t="shared" si="70"/>
        <v>148146418</v>
      </c>
      <c r="C1220" s="600">
        <f t="shared" si="71"/>
        <v>46022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АЛТЕРОН АДСИЦ</v>
      </c>
      <c r="B1221" s="596" t="str">
        <f t="shared" si="70"/>
        <v>148146418</v>
      </c>
      <c r="C1221" s="600">
        <f t="shared" si="71"/>
        <v>46022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АЛТЕРОН АДСИЦ</v>
      </c>
      <c r="B1222" s="596" t="str">
        <f t="shared" si="70"/>
        <v>148146418</v>
      </c>
      <c r="C1222" s="600">
        <f t="shared" si="71"/>
        <v>46022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АЛТЕРОН АДСИЦ</v>
      </c>
      <c r="B1223" s="596" t="str">
        <f t="shared" si="70"/>
        <v>148146418</v>
      </c>
      <c r="C1223" s="600">
        <f t="shared" si="71"/>
        <v>46022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АЛТЕРОН АДСИЦ</v>
      </c>
      <c r="B1224" s="596" t="str">
        <f t="shared" si="70"/>
        <v>148146418</v>
      </c>
      <c r="C1224" s="600">
        <f t="shared" si="71"/>
        <v>46022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АЛТЕРОН АДСИЦ</v>
      </c>
      <c r="B1225" s="596" t="str">
        <f t="shared" si="70"/>
        <v>148146418</v>
      </c>
      <c r="C1225" s="600">
        <f t="shared" si="71"/>
        <v>46022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АЛТЕРОН АДСИЦ</v>
      </c>
      <c r="B1226" s="596" t="str">
        <f t="shared" si="70"/>
        <v>148146418</v>
      </c>
      <c r="C1226" s="600">
        <f t="shared" si="71"/>
        <v>46022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АЛТЕРОН АДСИЦ</v>
      </c>
      <c r="B1227" s="596" t="str">
        <f t="shared" si="70"/>
        <v>148146418</v>
      </c>
      <c r="C1227" s="600">
        <f t="shared" si="71"/>
        <v>46022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АЛТЕРОН АДСИЦ</v>
      </c>
      <c r="B1228" s="596" t="str">
        <f t="shared" si="70"/>
        <v>148146418</v>
      </c>
      <c r="C1228" s="600">
        <f t="shared" si="71"/>
        <v>46022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АЛТЕРОН АДСИЦ</v>
      </c>
      <c r="B1229" s="596" t="str">
        <f t="shared" ref="B1229:B1260" si="73">pdeBulstat</f>
        <v>148146418</v>
      </c>
      <c r="C1229" s="600">
        <f t="shared" ref="C1229:C1260" si="74">endDate</f>
        <v>46022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АЛТЕРОН АДСИЦ</v>
      </c>
      <c r="B1230" s="596" t="str">
        <f t="shared" si="73"/>
        <v>148146418</v>
      </c>
      <c r="C1230" s="600">
        <f t="shared" si="74"/>
        <v>46022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АЛТЕРОН АДСИЦ</v>
      </c>
      <c r="B1231" s="596" t="str">
        <f t="shared" si="73"/>
        <v>148146418</v>
      </c>
      <c r="C1231" s="600">
        <f t="shared" si="74"/>
        <v>46022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АЛТЕРОН АДСИЦ</v>
      </c>
      <c r="B1232" s="596" t="str">
        <f t="shared" si="73"/>
        <v>148146418</v>
      </c>
      <c r="C1232" s="600">
        <f t="shared" si="74"/>
        <v>46022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АЛТЕРОН АДСИЦ</v>
      </c>
      <c r="B1233" s="596" t="str">
        <f t="shared" si="73"/>
        <v>148146418</v>
      </c>
      <c r="C1233" s="600">
        <f t="shared" si="74"/>
        <v>46022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АЛТЕРОН АДСИЦ</v>
      </c>
      <c r="B1234" s="596" t="str">
        <f t="shared" si="73"/>
        <v>148146418</v>
      </c>
      <c r="C1234" s="600">
        <f t="shared" si="74"/>
        <v>46022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АЛТЕРОН АДСИЦ</v>
      </c>
      <c r="B1235" s="596" t="str">
        <f t="shared" si="73"/>
        <v>148146418</v>
      </c>
      <c r="C1235" s="600">
        <f t="shared" si="74"/>
        <v>46022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АЛТЕРОН АДСИЦ</v>
      </c>
      <c r="B1236" s="596" t="str">
        <f t="shared" si="73"/>
        <v>148146418</v>
      </c>
      <c r="C1236" s="600">
        <f t="shared" si="74"/>
        <v>46022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АЛТЕРОН АДСИЦ</v>
      </c>
      <c r="B1237" s="596" t="str">
        <f t="shared" si="73"/>
        <v>148146418</v>
      </c>
      <c r="C1237" s="600">
        <f t="shared" si="74"/>
        <v>46022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АЛТЕРОН АДСИЦ</v>
      </c>
      <c r="B1238" s="596" t="str">
        <f t="shared" si="73"/>
        <v>148146418</v>
      </c>
      <c r="C1238" s="600">
        <f t="shared" si="74"/>
        <v>46022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АЛТЕРОН АДСИЦ</v>
      </c>
      <c r="B1239" s="596" t="str">
        <f t="shared" si="73"/>
        <v>148146418</v>
      </c>
      <c r="C1239" s="600">
        <f t="shared" si="74"/>
        <v>46022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АЛТЕРОН АДСИЦ</v>
      </c>
      <c r="B1240" s="596" t="str">
        <f t="shared" si="73"/>
        <v>148146418</v>
      </c>
      <c r="C1240" s="600">
        <f t="shared" si="74"/>
        <v>46022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АЛТЕРОН АДСИЦ</v>
      </c>
      <c r="B1241" s="596" t="str">
        <f t="shared" si="73"/>
        <v>148146418</v>
      </c>
      <c r="C1241" s="600">
        <f t="shared" si="74"/>
        <v>46022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АЛТЕРОН АДСИЦ</v>
      </c>
      <c r="B1242" s="596" t="str">
        <f t="shared" si="73"/>
        <v>148146418</v>
      </c>
      <c r="C1242" s="600">
        <f t="shared" si="74"/>
        <v>46022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АЛТЕРОН АДСИЦ</v>
      </c>
      <c r="B1243" s="596" t="str">
        <f t="shared" si="73"/>
        <v>148146418</v>
      </c>
      <c r="C1243" s="600">
        <f t="shared" si="74"/>
        <v>46022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АЛТЕРОН АДСИЦ</v>
      </c>
      <c r="B1244" s="596" t="str">
        <f t="shared" si="73"/>
        <v>148146418</v>
      </c>
      <c r="C1244" s="600">
        <f t="shared" si="74"/>
        <v>46022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АЛТЕРОН АДСИЦ</v>
      </c>
      <c r="B1245" s="596" t="str">
        <f t="shared" si="73"/>
        <v>148146418</v>
      </c>
      <c r="C1245" s="600">
        <f t="shared" si="74"/>
        <v>46022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АЛТЕРОН АДСИЦ</v>
      </c>
      <c r="B1246" s="596" t="str">
        <f t="shared" si="73"/>
        <v>148146418</v>
      </c>
      <c r="C1246" s="600">
        <f t="shared" si="74"/>
        <v>46022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АЛТЕРОН АДСИЦ</v>
      </c>
      <c r="B1247" s="596" t="str">
        <f t="shared" si="73"/>
        <v>148146418</v>
      </c>
      <c r="C1247" s="600">
        <f t="shared" si="74"/>
        <v>46022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АЛТЕРОН АДСИЦ</v>
      </c>
      <c r="B1248" s="596" t="str">
        <f t="shared" si="73"/>
        <v>148146418</v>
      </c>
      <c r="C1248" s="600">
        <f t="shared" si="74"/>
        <v>46022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АЛТЕРОН АДСИЦ</v>
      </c>
      <c r="B1249" s="596" t="str">
        <f t="shared" si="73"/>
        <v>148146418</v>
      </c>
      <c r="C1249" s="600">
        <f t="shared" si="74"/>
        <v>46022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АЛТЕРОН АДСИЦ</v>
      </c>
      <c r="B1250" s="596" t="str">
        <f t="shared" si="73"/>
        <v>148146418</v>
      </c>
      <c r="C1250" s="600">
        <f t="shared" si="74"/>
        <v>46022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АЛТЕРОН АДСИЦ</v>
      </c>
      <c r="B1251" s="596" t="str">
        <f t="shared" si="73"/>
        <v>148146418</v>
      </c>
      <c r="C1251" s="600">
        <f t="shared" si="74"/>
        <v>46022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АЛТЕРОН АДСИЦ</v>
      </c>
      <c r="B1252" s="596" t="str">
        <f t="shared" si="73"/>
        <v>148146418</v>
      </c>
      <c r="C1252" s="600">
        <f t="shared" si="74"/>
        <v>46022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АЛТЕРОН АДСИЦ</v>
      </c>
      <c r="B1253" s="596" t="str">
        <f t="shared" si="73"/>
        <v>148146418</v>
      </c>
      <c r="C1253" s="600">
        <f t="shared" si="74"/>
        <v>46022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АЛТЕРОН АДСИЦ</v>
      </c>
      <c r="B1254" s="596" t="str">
        <f t="shared" si="73"/>
        <v>148146418</v>
      </c>
      <c r="C1254" s="600">
        <f t="shared" si="74"/>
        <v>46022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АЛТЕРОН АДСИЦ</v>
      </c>
      <c r="B1255" s="596" t="str">
        <f t="shared" si="73"/>
        <v>148146418</v>
      </c>
      <c r="C1255" s="600">
        <f t="shared" si="74"/>
        <v>46022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АЛТЕРОН АДСИЦ</v>
      </c>
      <c r="B1256" s="596" t="str">
        <f t="shared" si="73"/>
        <v>148146418</v>
      </c>
      <c r="C1256" s="600">
        <f t="shared" si="74"/>
        <v>46022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АЛТЕРОН АДСИЦ</v>
      </c>
      <c r="B1257" s="596" t="str">
        <f t="shared" si="73"/>
        <v>148146418</v>
      </c>
      <c r="C1257" s="600">
        <f t="shared" si="74"/>
        <v>46022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АЛТЕРОН АДСИЦ</v>
      </c>
      <c r="B1258" s="596" t="str">
        <f t="shared" si="73"/>
        <v>148146418</v>
      </c>
      <c r="C1258" s="600">
        <f t="shared" si="74"/>
        <v>46022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АЛТЕРОН АДСИЦ</v>
      </c>
      <c r="B1259" s="596" t="str">
        <f t="shared" si="73"/>
        <v>148146418</v>
      </c>
      <c r="C1259" s="600">
        <f t="shared" si="74"/>
        <v>46022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АЛТЕРОН АДСИЦ</v>
      </c>
      <c r="B1260" s="596" t="str">
        <f t="shared" si="73"/>
        <v>148146418</v>
      </c>
      <c r="C1260" s="600">
        <f t="shared" si="74"/>
        <v>46022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АЛТЕРОН АДСИЦ</v>
      </c>
      <c r="B1261" s="596" t="str">
        <f t="shared" ref="B1261:B1294" si="76">pdeBulstat</f>
        <v>148146418</v>
      </c>
      <c r="C1261" s="600">
        <f t="shared" ref="C1261:C1294" si="77">endDate</f>
        <v>46022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АЛТЕРОН АДСИЦ</v>
      </c>
      <c r="B1262" s="596" t="str">
        <f t="shared" si="76"/>
        <v>148146418</v>
      </c>
      <c r="C1262" s="600">
        <f t="shared" si="77"/>
        <v>46022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АЛТЕРОН АДСИЦ</v>
      </c>
      <c r="B1263" s="596" t="str">
        <f t="shared" si="76"/>
        <v>148146418</v>
      </c>
      <c r="C1263" s="600">
        <f t="shared" si="77"/>
        <v>46022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АЛТЕРОН АДСИЦ</v>
      </c>
      <c r="B1264" s="596" t="str">
        <f t="shared" si="76"/>
        <v>148146418</v>
      </c>
      <c r="C1264" s="600">
        <f t="shared" si="77"/>
        <v>46022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АЛТЕРОН АДСИЦ</v>
      </c>
      <c r="B1265" s="596" t="str">
        <f t="shared" si="76"/>
        <v>148146418</v>
      </c>
      <c r="C1265" s="600">
        <f t="shared" si="77"/>
        <v>46022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АЛТЕРОН АДСИЦ</v>
      </c>
      <c r="B1266" s="596" t="str">
        <f t="shared" si="76"/>
        <v>148146418</v>
      </c>
      <c r="C1266" s="600">
        <f t="shared" si="77"/>
        <v>46022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АЛТЕРОН АДСИЦ</v>
      </c>
      <c r="B1267" s="596" t="str">
        <f t="shared" si="76"/>
        <v>148146418</v>
      </c>
      <c r="C1267" s="600">
        <f t="shared" si="77"/>
        <v>46022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АЛТЕРОН АДСИЦ</v>
      </c>
      <c r="B1268" s="596" t="str">
        <f t="shared" si="76"/>
        <v>148146418</v>
      </c>
      <c r="C1268" s="600">
        <f t="shared" si="77"/>
        <v>46022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АЛТЕРОН АДСИЦ</v>
      </c>
      <c r="B1269" s="596" t="str">
        <f t="shared" si="76"/>
        <v>148146418</v>
      </c>
      <c r="C1269" s="600">
        <f t="shared" si="77"/>
        <v>46022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АЛТЕРОН АДСИЦ</v>
      </c>
      <c r="B1270" s="596" t="str">
        <f t="shared" si="76"/>
        <v>148146418</v>
      </c>
      <c r="C1270" s="600">
        <f t="shared" si="77"/>
        <v>46022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АЛТЕРОН АДСИЦ</v>
      </c>
      <c r="B1271" s="596" t="str">
        <f t="shared" si="76"/>
        <v>148146418</v>
      </c>
      <c r="C1271" s="600">
        <f t="shared" si="77"/>
        <v>46022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АЛТЕРОН АДСИЦ</v>
      </c>
      <c r="B1272" s="596" t="str">
        <f t="shared" si="76"/>
        <v>148146418</v>
      </c>
      <c r="C1272" s="600">
        <f t="shared" si="77"/>
        <v>46022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АЛТЕРОН АДСИЦ</v>
      </c>
      <c r="B1273" s="596" t="str">
        <f t="shared" si="76"/>
        <v>148146418</v>
      </c>
      <c r="C1273" s="600">
        <f t="shared" si="77"/>
        <v>46022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АЛТЕРОН АДСИЦ</v>
      </c>
      <c r="B1274" s="596" t="str">
        <f t="shared" si="76"/>
        <v>148146418</v>
      </c>
      <c r="C1274" s="600">
        <f t="shared" si="77"/>
        <v>46022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АЛТЕРОН АДСИЦ</v>
      </c>
      <c r="B1275" s="596" t="str">
        <f t="shared" si="76"/>
        <v>148146418</v>
      </c>
      <c r="C1275" s="600">
        <f t="shared" si="77"/>
        <v>46022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АЛТЕРОН АДСИЦ</v>
      </c>
      <c r="B1276" s="596" t="str">
        <f t="shared" si="76"/>
        <v>148146418</v>
      </c>
      <c r="C1276" s="600">
        <f t="shared" si="77"/>
        <v>46022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АЛТЕРОН АДСИЦ</v>
      </c>
      <c r="B1277" s="596" t="str">
        <f t="shared" si="76"/>
        <v>148146418</v>
      </c>
      <c r="C1277" s="600">
        <f t="shared" si="77"/>
        <v>46022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АЛТЕРОН АДСИЦ</v>
      </c>
      <c r="B1278" s="596" t="str">
        <f t="shared" si="76"/>
        <v>148146418</v>
      </c>
      <c r="C1278" s="600">
        <f t="shared" si="77"/>
        <v>46022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АЛТЕРОН АДСИЦ</v>
      </c>
      <c r="B1279" s="596" t="str">
        <f t="shared" si="76"/>
        <v>148146418</v>
      </c>
      <c r="C1279" s="600">
        <f t="shared" si="77"/>
        <v>46022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АЛТЕРОН АДСИЦ</v>
      </c>
      <c r="B1280" s="596" t="str">
        <f t="shared" si="76"/>
        <v>148146418</v>
      </c>
      <c r="C1280" s="600">
        <f t="shared" si="77"/>
        <v>46022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АЛТЕРОН АДСИЦ</v>
      </c>
      <c r="B1281" s="596" t="str">
        <f t="shared" si="76"/>
        <v>148146418</v>
      </c>
      <c r="C1281" s="600">
        <f t="shared" si="77"/>
        <v>46022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АЛТЕРОН АДСИЦ</v>
      </c>
      <c r="B1282" s="596" t="str">
        <f t="shared" si="76"/>
        <v>148146418</v>
      </c>
      <c r="C1282" s="600">
        <f t="shared" si="77"/>
        <v>46022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АЛТЕРОН АДСИЦ</v>
      </c>
      <c r="B1283" s="596" t="str">
        <f t="shared" si="76"/>
        <v>148146418</v>
      </c>
      <c r="C1283" s="600">
        <f t="shared" si="77"/>
        <v>46022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АЛТЕРОН АДСИЦ</v>
      </c>
      <c r="B1284" s="596" t="str">
        <f t="shared" si="76"/>
        <v>148146418</v>
      </c>
      <c r="C1284" s="600">
        <f t="shared" si="77"/>
        <v>46022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АЛТЕРОН АДСИЦ</v>
      </c>
      <c r="B1285" s="596" t="str">
        <f t="shared" si="76"/>
        <v>148146418</v>
      </c>
      <c r="C1285" s="600">
        <f t="shared" si="77"/>
        <v>46022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АЛТЕРОН АДСИЦ</v>
      </c>
      <c r="B1286" s="596" t="str">
        <f t="shared" si="76"/>
        <v>148146418</v>
      </c>
      <c r="C1286" s="600">
        <f t="shared" si="77"/>
        <v>46022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АЛТЕРОН АДСИЦ</v>
      </c>
      <c r="B1287" s="596" t="str">
        <f t="shared" si="76"/>
        <v>148146418</v>
      </c>
      <c r="C1287" s="600">
        <f t="shared" si="77"/>
        <v>46022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АЛТЕРОН АДСИЦ</v>
      </c>
      <c r="B1288" s="596" t="str">
        <f t="shared" si="76"/>
        <v>148146418</v>
      </c>
      <c r="C1288" s="600">
        <f t="shared" si="77"/>
        <v>46022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АЛТЕРОН АДСИЦ</v>
      </c>
      <c r="B1289" s="596" t="str">
        <f t="shared" si="76"/>
        <v>148146418</v>
      </c>
      <c r="C1289" s="600">
        <f t="shared" si="77"/>
        <v>46022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АЛТЕРОН АДСИЦ</v>
      </c>
      <c r="B1290" s="596" t="str">
        <f t="shared" si="76"/>
        <v>148146418</v>
      </c>
      <c r="C1290" s="600">
        <f t="shared" si="77"/>
        <v>46022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АЛТЕРОН АДСИЦ</v>
      </c>
      <c r="B1291" s="596" t="str">
        <f t="shared" si="76"/>
        <v>148146418</v>
      </c>
      <c r="C1291" s="600">
        <f t="shared" si="77"/>
        <v>46022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АЛТЕРОН АДСИЦ</v>
      </c>
      <c r="B1292" s="596" t="str">
        <f t="shared" si="76"/>
        <v>148146418</v>
      </c>
      <c r="C1292" s="600">
        <f t="shared" si="77"/>
        <v>46022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АЛТЕРОН АДСИЦ</v>
      </c>
      <c r="B1293" s="596" t="str">
        <f t="shared" si="76"/>
        <v>148146418</v>
      </c>
      <c r="C1293" s="600">
        <f t="shared" si="77"/>
        <v>46022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АЛТЕРОН АДСИЦ</v>
      </c>
      <c r="B1294" s="596" t="str">
        <f t="shared" si="76"/>
        <v>148146418</v>
      </c>
      <c r="C1294" s="600">
        <f t="shared" si="77"/>
        <v>46022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АЛТЕРОН АДСИЦ</v>
      </c>
      <c r="B1296" s="596" t="str">
        <f t="shared" ref="B1296:B1335" si="79">pdeBulstat</f>
        <v>148146418</v>
      </c>
      <c r="C1296" s="600">
        <f t="shared" ref="C1296:C1335" si="80">endDate</f>
        <v>46022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5904</v>
      </c>
    </row>
    <row r="1297" spans="1:8">
      <c r="A1297" s="596" t="str">
        <f t="shared" si="78"/>
        <v>АЛТЕРОН АДСИЦ</v>
      </c>
      <c r="B1297" s="596" t="str">
        <f t="shared" si="79"/>
        <v>148146418</v>
      </c>
      <c r="C1297" s="600">
        <f t="shared" si="80"/>
        <v>46022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АЛТЕРОН АДСИЦ</v>
      </c>
      <c r="B1298" s="596" t="str">
        <f t="shared" si="79"/>
        <v>148146418</v>
      </c>
      <c r="C1298" s="600">
        <f t="shared" si="80"/>
        <v>46022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АЛТЕРОН АДСИЦ</v>
      </c>
      <c r="B1299" s="596" t="str">
        <f t="shared" si="79"/>
        <v>148146418</v>
      </c>
      <c r="C1299" s="600">
        <f t="shared" si="80"/>
        <v>46022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АЛТЕРОН АДСИЦ</v>
      </c>
      <c r="B1300" s="596" t="str">
        <f t="shared" si="79"/>
        <v>148146418</v>
      </c>
      <c r="C1300" s="600">
        <f t="shared" si="80"/>
        <v>46022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5904</v>
      </c>
    </row>
    <row r="1301" spans="1:8">
      <c r="A1301" s="596" t="str">
        <f t="shared" si="78"/>
        <v>АЛТЕРОН АДСИЦ</v>
      </c>
      <c r="B1301" s="596" t="str">
        <f t="shared" si="79"/>
        <v>148146418</v>
      </c>
      <c r="C1301" s="600">
        <f t="shared" si="80"/>
        <v>46022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АЛТЕРОН АДСИЦ</v>
      </c>
      <c r="B1302" s="596" t="str">
        <f t="shared" si="79"/>
        <v>148146418</v>
      </c>
      <c r="C1302" s="600">
        <f t="shared" si="80"/>
        <v>46022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АЛТЕРОН АДСИЦ</v>
      </c>
      <c r="B1303" s="596" t="str">
        <f t="shared" si="79"/>
        <v>148146418</v>
      </c>
      <c r="C1303" s="600">
        <f t="shared" si="80"/>
        <v>46022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АЛТЕРОН АДСИЦ</v>
      </c>
      <c r="B1304" s="596" t="str">
        <f t="shared" si="79"/>
        <v>148146418</v>
      </c>
      <c r="C1304" s="600">
        <f t="shared" si="80"/>
        <v>46022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АЛТЕРОН АДСИЦ</v>
      </c>
      <c r="B1305" s="596" t="str">
        <f t="shared" si="79"/>
        <v>148146418</v>
      </c>
      <c r="C1305" s="600">
        <f t="shared" si="80"/>
        <v>46022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АЛТЕРОН АДСИЦ</v>
      </c>
      <c r="B1306" s="596" t="str">
        <f t="shared" si="79"/>
        <v>148146418</v>
      </c>
      <c r="C1306" s="600">
        <f t="shared" si="80"/>
        <v>46022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АЛТЕРОН АДСИЦ</v>
      </c>
      <c r="B1307" s="596" t="str">
        <f t="shared" si="79"/>
        <v>148146418</v>
      </c>
      <c r="C1307" s="600">
        <f t="shared" si="80"/>
        <v>46022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АЛТЕРОН АДСИЦ</v>
      </c>
      <c r="B1308" s="596" t="str">
        <f t="shared" si="79"/>
        <v>148146418</v>
      </c>
      <c r="C1308" s="600">
        <f t="shared" si="80"/>
        <v>46022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АЛТЕРОН АДСИЦ</v>
      </c>
      <c r="B1309" s="596" t="str">
        <f t="shared" si="79"/>
        <v>148146418</v>
      </c>
      <c r="C1309" s="600">
        <f t="shared" si="80"/>
        <v>46022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АЛТЕРОН АДСИЦ</v>
      </c>
      <c r="B1310" s="596" t="str">
        <f t="shared" si="79"/>
        <v>148146418</v>
      </c>
      <c r="C1310" s="600">
        <f t="shared" si="80"/>
        <v>46022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АЛТЕРОН АДСИЦ</v>
      </c>
      <c r="B1311" s="596" t="str">
        <f t="shared" si="79"/>
        <v>148146418</v>
      </c>
      <c r="C1311" s="600">
        <f t="shared" si="80"/>
        <v>46022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АЛТЕРОН АДСИЦ</v>
      </c>
      <c r="B1312" s="596" t="str">
        <f t="shared" si="79"/>
        <v>148146418</v>
      </c>
      <c r="C1312" s="600">
        <f t="shared" si="80"/>
        <v>46022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АЛТЕРОН АДСИЦ</v>
      </c>
      <c r="B1313" s="596" t="str">
        <f t="shared" si="79"/>
        <v>148146418</v>
      </c>
      <c r="C1313" s="600">
        <f t="shared" si="80"/>
        <v>46022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АЛТЕРОН АДСИЦ</v>
      </c>
      <c r="B1314" s="596" t="str">
        <f t="shared" si="79"/>
        <v>148146418</v>
      </c>
      <c r="C1314" s="600">
        <f t="shared" si="80"/>
        <v>46022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АЛТЕРОН АДСИЦ</v>
      </c>
      <c r="B1315" s="596" t="str">
        <f t="shared" si="79"/>
        <v>148146418</v>
      </c>
      <c r="C1315" s="600">
        <f t="shared" si="80"/>
        <v>46022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АЛТЕРОН АДСИЦ</v>
      </c>
      <c r="B1316" s="596" t="str">
        <f t="shared" si="79"/>
        <v>148146418</v>
      </c>
      <c r="C1316" s="600">
        <f t="shared" si="80"/>
        <v>46022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АЛТЕРОН АДСИЦ</v>
      </c>
      <c r="B1317" s="596" t="str">
        <f t="shared" si="79"/>
        <v>148146418</v>
      </c>
      <c r="C1317" s="600">
        <f t="shared" si="80"/>
        <v>46022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АЛТЕРОН АДСИЦ</v>
      </c>
      <c r="B1318" s="596" t="str">
        <f t="shared" si="79"/>
        <v>148146418</v>
      </c>
      <c r="C1318" s="600">
        <f t="shared" si="80"/>
        <v>46022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АЛТЕРОН АДСИЦ</v>
      </c>
      <c r="B1319" s="596" t="str">
        <f t="shared" si="79"/>
        <v>148146418</v>
      </c>
      <c r="C1319" s="600">
        <f t="shared" si="80"/>
        <v>46022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АЛТЕРОН АДСИЦ</v>
      </c>
      <c r="B1320" s="596" t="str">
        <f t="shared" si="79"/>
        <v>148146418</v>
      </c>
      <c r="C1320" s="600">
        <f t="shared" si="80"/>
        <v>46022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АЛТЕРОН АДСИЦ</v>
      </c>
      <c r="B1321" s="596" t="str">
        <f t="shared" si="79"/>
        <v>148146418</v>
      </c>
      <c r="C1321" s="600">
        <f t="shared" si="80"/>
        <v>46022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АЛТЕРОН АДСИЦ</v>
      </c>
      <c r="B1322" s="596" t="str">
        <f t="shared" si="79"/>
        <v>148146418</v>
      </c>
      <c r="C1322" s="600">
        <f t="shared" si="80"/>
        <v>46022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АЛТЕРОН АДСИЦ</v>
      </c>
      <c r="B1323" s="596" t="str">
        <f t="shared" si="79"/>
        <v>148146418</v>
      </c>
      <c r="C1323" s="600">
        <f t="shared" si="80"/>
        <v>46022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АЛТЕРОН АДСИЦ</v>
      </c>
      <c r="B1324" s="596" t="str">
        <f t="shared" si="79"/>
        <v>148146418</v>
      </c>
      <c r="C1324" s="600">
        <f t="shared" si="80"/>
        <v>46022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АЛТЕРОН АДСИЦ</v>
      </c>
      <c r="B1325" s="596" t="str">
        <f t="shared" si="79"/>
        <v>148146418</v>
      </c>
      <c r="C1325" s="600">
        <f t="shared" si="80"/>
        <v>46022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АЛТЕРОН АДСИЦ</v>
      </c>
      <c r="B1326" s="596" t="str">
        <f t="shared" si="79"/>
        <v>148146418</v>
      </c>
      <c r="C1326" s="600">
        <f t="shared" si="80"/>
        <v>46022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5904</v>
      </c>
    </row>
    <row r="1327" spans="1:8">
      <c r="A1327" s="596" t="str">
        <f t="shared" si="78"/>
        <v>АЛТЕРОН АДСИЦ</v>
      </c>
      <c r="B1327" s="596" t="str">
        <f t="shared" si="79"/>
        <v>148146418</v>
      </c>
      <c r="C1327" s="600">
        <f t="shared" si="80"/>
        <v>46022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АЛТЕРОН АДСИЦ</v>
      </c>
      <c r="B1328" s="596" t="str">
        <f t="shared" si="79"/>
        <v>148146418</v>
      </c>
      <c r="C1328" s="600">
        <f t="shared" si="80"/>
        <v>46022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АЛТЕРОН АДСИЦ</v>
      </c>
      <c r="B1329" s="596" t="str">
        <f t="shared" si="79"/>
        <v>148146418</v>
      </c>
      <c r="C1329" s="600">
        <f t="shared" si="80"/>
        <v>46022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АЛТЕРОН АДСИЦ</v>
      </c>
      <c r="B1330" s="596" t="str">
        <f t="shared" si="79"/>
        <v>148146418</v>
      </c>
      <c r="C1330" s="600">
        <f t="shared" si="80"/>
        <v>46022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5904</v>
      </c>
    </row>
    <row r="1331" spans="1:8">
      <c r="A1331" s="596" t="str">
        <f t="shared" si="78"/>
        <v>АЛТЕРОН АДСИЦ</v>
      </c>
      <c r="B1331" s="596" t="str">
        <f t="shared" si="79"/>
        <v>148146418</v>
      </c>
      <c r="C1331" s="600">
        <f t="shared" si="80"/>
        <v>46022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АЛТЕРОН АДСИЦ</v>
      </c>
      <c r="B1332" s="596" t="str">
        <f t="shared" si="79"/>
        <v>148146418</v>
      </c>
      <c r="C1332" s="600">
        <f t="shared" si="80"/>
        <v>46022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АЛТЕРОН АДСИЦ</v>
      </c>
      <c r="B1333" s="596" t="str">
        <f t="shared" si="79"/>
        <v>148146418</v>
      </c>
      <c r="C1333" s="600">
        <f t="shared" si="80"/>
        <v>46022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АЛТЕРОН АДСИЦ</v>
      </c>
      <c r="B1334" s="596" t="str">
        <f t="shared" si="79"/>
        <v>148146418</v>
      </c>
      <c r="C1334" s="600">
        <f t="shared" si="80"/>
        <v>46022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АЛТЕРОН АДСИЦ</v>
      </c>
      <c r="B1335" s="596" t="str">
        <f t="shared" si="79"/>
        <v>148146418</v>
      </c>
      <c r="C1335" s="600">
        <f t="shared" si="80"/>
        <v>46022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4" zoomScale="80" zoomScaleNormal="85" zoomScaleSheetLayoutView="80" workbookViewId="0">
      <selection activeCell="G79" activeCellId="1" sqref="G56 G7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АЛТЕРОН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148146418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1505</v>
      </c>
      <c r="H12" s="160">
        <v>1505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1505</v>
      </c>
      <c r="H13" s="160">
        <v>1505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1505</v>
      </c>
      <c r="H18" s="528">
        <f>H12+H15+H16+H17</f>
        <v>1505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0</v>
      </c>
      <c r="D20" s="520">
        <f>SUM(D12:D19)</f>
        <v>0</v>
      </c>
      <c r="E20" s="74" t="s">
        <v>73</v>
      </c>
      <c r="F20" s="78" t="s">
        <v>74</v>
      </c>
      <c r="G20" s="160">
        <v>17082</v>
      </c>
      <c r="H20" s="160">
        <v>17082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37686</v>
      </c>
      <c r="D21" s="415">
        <v>37627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5108</v>
      </c>
      <c r="H22" s="518">
        <f>SUM(H23:H25)</f>
        <v>5016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5108</v>
      </c>
      <c r="H25" s="160">
        <v>5016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22190</v>
      </c>
      <c r="H26" s="520">
        <f>H20+H21+H22</f>
        <v>22098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10305</v>
      </c>
      <c r="H28" s="518">
        <f>SUM(H29:H31)</f>
        <v>10147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10305</v>
      </c>
      <c r="H29" s="160">
        <v>10147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/>
      <c r="H30" s="16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6533</v>
      </c>
      <c r="H32" s="160">
        <v>158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/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16838</v>
      </c>
      <c r="H34" s="520">
        <f>H28+H32+H33</f>
        <v>10305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9">
        <f>SUM(C36:C39)</f>
        <v>5904</v>
      </c>
      <c r="D35" s="519">
        <f>SUM(D36:D39)</f>
        <v>12081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5904</v>
      </c>
      <c r="D36" s="160">
        <v>12081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40533</v>
      </c>
      <c r="H37" s="521">
        <f>H26+H18+H34</f>
        <v>33908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26838</v>
      </c>
      <c r="H45" s="160">
        <v>29457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5904</v>
      </c>
      <c r="D46" s="520">
        <f>D35+D40+D45</f>
        <v>12081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26838</v>
      </c>
      <c r="H50" s="518">
        <f>SUM(H44:H49)</f>
        <v>29457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2">
        <f>C20+C21+C22+C28+C33+C46+C52+C54+C55</f>
        <v>43590</v>
      </c>
      <c r="D56" s="522">
        <f>D20+D21+D22+D28+D33+D46+D52+D54+D55</f>
        <v>49708</v>
      </c>
      <c r="E56" s="83" t="s">
        <v>193</v>
      </c>
      <c r="F56" s="82" t="s">
        <v>194</v>
      </c>
      <c r="G56" s="521">
        <f>G50+G52+G53+G54+G55</f>
        <v>26838</v>
      </c>
      <c r="H56" s="521">
        <f>H50+H52+H53+H54+H55</f>
        <v>29457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5709</v>
      </c>
      <c r="H60" s="160">
        <v>7806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921</v>
      </c>
      <c r="H61" s="518">
        <f>SUM(H62:H68)</f>
        <v>14060</v>
      </c>
    </row>
    <row r="62" spans="1:28">
      <c r="A62" s="74" t="s">
        <v>210</v>
      </c>
      <c r="B62" s="76" t="s">
        <v>211</v>
      </c>
      <c r="C62" s="160">
        <v>14739</v>
      </c>
      <c r="D62" s="160">
        <v>12814</v>
      </c>
      <c r="E62" s="163" t="s">
        <v>212</v>
      </c>
      <c r="F62" s="78" t="s">
        <v>213</v>
      </c>
      <c r="G62" s="160">
        <v>10</v>
      </c>
      <c r="H62" s="160">
        <v>10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606" t="s">
        <v>220</v>
      </c>
      <c r="F64" s="78" t="s">
        <v>221</v>
      </c>
      <c r="G64" s="160">
        <v>911</v>
      </c>
      <c r="H64" s="160">
        <v>421</v>
      </c>
      <c r="M64" s="81"/>
    </row>
    <row r="65" spans="1:13">
      <c r="A65" s="419" t="s">
        <v>71</v>
      </c>
      <c r="B65" s="80" t="s">
        <v>222</v>
      </c>
      <c r="C65" s="520">
        <f>SUM(C59:C64)</f>
        <v>14739</v>
      </c>
      <c r="D65" s="520">
        <f>SUM(D59:D64)</f>
        <v>12814</v>
      </c>
      <c r="E65" s="74" t="s">
        <v>223</v>
      </c>
      <c r="F65" s="78" t="s">
        <v>224</v>
      </c>
      <c r="G65" s="160"/>
      <c r="H65" s="160">
        <v>13500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606" t="s">
        <v>230</v>
      </c>
      <c r="B68" s="76" t="s">
        <v>231</v>
      </c>
      <c r="C68" s="160"/>
      <c r="D68" s="160">
        <v>115</v>
      </c>
      <c r="E68" s="74" t="s">
        <v>232</v>
      </c>
      <c r="F68" s="78" t="s">
        <v>233</v>
      </c>
      <c r="G68" s="160"/>
      <c r="H68" s="160">
        <v>129</v>
      </c>
    </row>
    <row r="69" spans="1:13">
      <c r="A69" s="606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40</v>
      </c>
      <c r="H69" s="160">
        <v>1</v>
      </c>
    </row>
    <row r="70" spans="1:13">
      <c r="A70" s="606" t="s">
        <v>237</v>
      </c>
      <c r="B70" s="76" t="s">
        <v>238</v>
      </c>
      <c r="C70" s="160">
        <v>5000</v>
      </c>
      <c r="D70" s="160">
        <v>5800</v>
      </c>
      <c r="E70" s="74" t="s">
        <v>239</v>
      </c>
      <c r="F70" s="78" t="s">
        <v>240</v>
      </c>
      <c r="G70" s="160"/>
      <c r="H70" s="160"/>
    </row>
    <row r="71" spans="1:13">
      <c r="A71" s="606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6670</v>
      </c>
      <c r="H71" s="520">
        <f>H59+H60+H61+H69+H70</f>
        <v>21867</v>
      </c>
    </row>
    <row r="72" spans="1:13">
      <c r="A72" s="606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606" t="s">
        <v>246</v>
      </c>
      <c r="B73" s="76" t="s">
        <v>247</v>
      </c>
      <c r="C73" s="160">
        <v>94</v>
      </c>
      <c r="D73" s="160">
        <v>152</v>
      </c>
      <c r="E73" s="412" t="s">
        <v>248</v>
      </c>
      <c r="F73" s="79" t="s">
        <v>249</v>
      </c>
      <c r="G73" s="416"/>
      <c r="H73" s="416"/>
    </row>
    <row r="74" spans="1:13">
      <c r="A74" s="606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606" t="s">
        <v>252</v>
      </c>
      <c r="B75" s="76" t="s">
        <v>253</v>
      </c>
      <c r="C75" s="160">
        <f>10451+18</f>
        <v>10469</v>
      </c>
      <c r="D75" s="160">
        <v>16495</v>
      </c>
      <c r="E75" s="422" t="s">
        <v>181</v>
      </c>
      <c r="F75" s="79" t="s">
        <v>254</v>
      </c>
      <c r="G75" s="416"/>
      <c r="H75" s="416"/>
    </row>
    <row r="76" spans="1:13">
      <c r="A76" s="419" t="s">
        <v>96</v>
      </c>
      <c r="B76" s="80" t="s">
        <v>255</v>
      </c>
      <c r="C76" s="520">
        <f>SUM(C68:C75)</f>
        <v>15563</v>
      </c>
      <c r="D76" s="520">
        <f>SUM(D68:D75)</f>
        <v>22562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6670</v>
      </c>
      <c r="H79" s="521">
        <f>H71+H73+H75+H77</f>
        <v>21867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149</v>
      </c>
      <c r="D89" s="160">
        <v>148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149</v>
      </c>
      <c r="D92" s="520">
        <f>SUM(D88:D91)</f>
        <v>148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5" thickBot="1">
      <c r="A94" s="414" t="s">
        <v>287</v>
      </c>
      <c r="B94" s="171" t="s">
        <v>288</v>
      </c>
      <c r="C94" s="522">
        <f>C65+C76+C85+C92+C93</f>
        <v>30451</v>
      </c>
      <c r="D94" s="522">
        <f>D65+D76+D85+D92+D93</f>
        <v>35524</v>
      </c>
      <c r="E94" s="189"/>
      <c r="F94" s="190"/>
      <c r="G94" s="534"/>
      <c r="H94" s="534"/>
      <c r="M94" s="81"/>
    </row>
    <row r="95" spans="1:13" ht="32.25" thickBot="1">
      <c r="A95" s="424" t="s">
        <v>289</v>
      </c>
      <c r="B95" s="425" t="s">
        <v>290</v>
      </c>
      <c r="C95" s="523">
        <f>C94+C56</f>
        <v>74041</v>
      </c>
      <c r="D95" s="523">
        <f>D94+D56</f>
        <v>85232</v>
      </c>
      <c r="E95" s="191" t="s">
        <v>291</v>
      </c>
      <c r="F95" s="426" t="s">
        <v>292</v>
      </c>
      <c r="G95" s="523">
        <f>G37+G40+G56+G79</f>
        <v>74041</v>
      </c>
      <c r="H95" s="523">
        <f>H37+H40+H56+H79</f>
        <v>85232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8">
        <f>pdeReportingDate</f>
        <v>46052</v>
      </c>
      <c r="C98" s="608"/>
      <c r="D98" s="608"/>
      <c r="E98" s="608"/>
      <c r="F98" s="608"/>
      <c r="G98" s="608"/>
      <c r="H98" s="608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9" t="str">
        <f>authorName</f>
        <v>Ивелина Петрова</v>
      </c>
      <c r="C100" s="609"/>
      <c r="D100" s="609"/>
      <c r="E100" s="609"/>
      <c r="F100" s="609"/>
      <c r="G100" s="609"/>
      <c r="H100" s="609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5"/>
      <c r="B103" s="607" t="s">
        <v>294</v>
      </c>
      <c r="C103" s="607"/>
      <c r="D103" s="607"/>
      <c r="E103" s="607"/>
      <c r="M103" s="81"/>
    </row>
    <row r="104" spans="1:13" ht="21.75" customHeight="1">
      <c r="A104" s="585"/>
      <c r="B104" s="607" t="s">
        <v>294</v>
      </c>
      <c r="C104" s="607"/>
      <c r="D104" s="607"/>
      <c r="E104" s="607"/>
    </row>
    <row r="105" spans="1:13" ht="21.75" customHeight="1">
      <c r="A105" s="585"/>
      <c r="B105" s="607" t="s">
        <v>294</v>
      </c>
      <c r="C105" s="607"/>
      <c r="D105" s="607"/>
      <c r="E105" s="607"/>
      <c r="M105" s="81"/>
    </row>
    <row r="106" spans="1:13" ht="21.75" customHeight="1">
      <c r="A106" s="585"/>
      <c r="B106" s="607" t="s">
        <v>294</v>
      </c>
      <c r="C106" s="607"/>
      <c r="D106" s="607"/>
      <c r="E106" s="607"/>
    </row>
    <row r="107" spans="1:13" ht="21.75" customHeight="1">
      <c r="A107" s="585"/>
      <c r="B107" s="607"/>
      <c r="C107" s="607"/>
      <c r="D107" s="607"/>
      <c r="E107" s="607"/>
      <c r="M107" s="81"/>
    </row>
    <row r="108" spans="1:13" ht="21.75" customHeight="1">
      <c r="A108" s="585"/>
      <c r="B108" s="607"/>
      <c r="C108" s="607"/>
      <c r="D108" s="607"/>
      <c r="E108" s="607"/>
    </row>
    <row r="109" spans="1:13" ht="21.75" customHeight="1">
      <c r="A109" s="585"/>
      <c r="B109" s="607"/>
      <c r="C109" s="607"/>
      <c r="D109" s="607"/>
      <c r="E109" s="607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C27" sqref="C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АЛТЕРОН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148146418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/>
      <c r="D12" s="267"/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290</v>
      </c>
      <c r="D13" s="267">
        <v>255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/>
      <c r="D14" s="267"/>
      <c r="E14" s="157" t="s">
        <v>312</v>
      </c>
      <c r="F14" s="202" t="s">
        <v>313</v>
      </c>
      <c r="G14" s="267">
        <v>27</v>
      </c>
      <c r="H14" s="267">
        <v>15</v>
      </c>
    </row>
    <row r="15" spans="1:9">
      <c r="A15" s="157" t="s">
        <v>314</v>
      </c>
      <c r="B15" s="155" t="s">
        <v>315</v>
      </c>
      <c r="C15" s="267">
        <v>34</v>
      </c>
      <c r="D15" s="267">
        <v>33</v>
      </c>
      <c r="E15" s="157" t="s">
        <v>98</v>
      </c>
      <c r="F15" s="202" t="s">
        <v>316</v>
      </c>
      <c r="G15" s="267">
        <f>417+377</f>
        <v>794</v>
      </c>
      <c r="H15" s="267">
        <f>1577+273</f>
        <v>1850</v>
      </c>
    </row>
    <row r="16" spans="1:9">
      <c r="A16" s="157" t="s">
        <v>317</v>
      </c>
      <c r="B16" s="155" t="s">
        <v>318</v>
      </c>
      <c r="C16" s="267">
        <v>3</v>
      </c>
      <c r="D16" s="267">
        <v>3</v>
      </c>
      <c r="E16" s="198" t="s">
        <v>71</v>
      </c>
      <c r="F16" s="222" t="s">
        <v>319</v>
      </c>
      <c r="G16" s="535">
        <f>SUM(G12:G15)</f>
        <v>821</v>
      </c>
      <c r="H16" s="535">
        <f>SUM(H12:H15)</f>
        <v>1865</v>
      </c>
    </row>
    <row r="17" spans="1:8" ht="31.5">
      <c r="A17" s="157" t="s">
        <v>320</v>
      </c>
      <c r="B17" s="155" t="s">
        <v>321</v>
      </c>
      <c r="C17" s="267"/>
      <c r="D17" s="267"/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f>783+207</f>
        <v>990</v>
      </c>
      <c r="D19" s="267">
        <f>229+138</f>
        <v>367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>
        <v>783</v>
      </c>
      <c r="D20" s="267">
        <v>229</v>
      </c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1317</v>
      </c>
      <c r="D22" s="535">
        <f>SUM(D12:D18)+D19</f>
        <v>658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v>8087</v>
      </c>
      <c r="H24" s="267"/>
    </row>
    <row r="25" spans="1:8" ht="31.5">
      <c r="A25" s="157" t="s">
        <v>343</v>
      </c>
      <c r="B25" s="199" t="s">
        <v>344</v>
      </c>
      <c r="C25" s="267">
        <v>977</v>
      </c>
      <c r="D25" s="267">
        <v>1202</v>
      </c>
      <c r="E25" s="157" t="s">
        <v>345</v>
      </c>
      <c r="F25" s="199" t="s">
        <v>346</v>
      </c>
      <c r="G25" s="267"/>
      <c r="H25" s="267"/>
    </row>
    <row r="26" spans="1:8" ht="31.5">
      <c r="A26" s="157" t="s">
        <v>347</v>
      </c>
      <c r="B26" s="199" t="s">
        <v>348</v>
      </c>
      <c r="C26" s="267">
        <v>10</v>
      </c>
      <c r="D26" s="267">
        <v>27</v>
      </c>
      <c r="E26" s="157" t="s">
        <v>349</v>
      </c>
      <c r="F26" s="199" t="s">
        <v>350</v>
      </c>
      <c r="G26" s="267">
        <v>59</v>
      </c>
      <c r="H26" s="267">
        <v>333</v>
      </c>
    </row>
    <row r="27" spans="1:8" ht="31.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8146</v>
      </c>
      <c r="H27" s="535">
        <f>SUM(H22:H26)</f>
        <v>333</v>
      </c>
    </row>
    <row r="28" spans="1:8">
      <c r="A28" s="157" t="s">
        <v>98</v>
      </c>
      <c r="B28" s="199" t="s">
        <v>354</v>
      </c>
      <c r="C28" s="267">
        <f>130</f>
        <v>130</v>
      </c>
      <c r="D28" s="267">
        <f>153</f>
        <v>153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1117</v>
      </c>
      <c r="D29" s="535">
        <f>SUM(D25:D28)</f>
        <v>1382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2434</v>
      </c>
      <c r="D31" s="212">
        <f>D29+D22</f>
        <v>2040</v>
      </c>
      <c r="E31" s="210" t="s">
        <v>358</v>
      </c>
      <c r="F31" s="224" t="s">
        <v>359</v>
      </c>
      <c r="G31" s="212">
        <f>G16+G18+G27</f>
        <v>8967</v>
      </c>
      <c r="H31" s="212">
        <f>H16+H18+H27</f>
        <v>2198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6533</v>
      </c>
      <c r="D33" s="203">
        <f>IF((H31-D31)&gt;0,H31-D31,0)</f>
        <v>158</v>
      </c>
      <c r="E33" s="195" t="s">
        <v>362</v>
      </c>
      <c r="F33" s="200" t="s">
        <v>363</v>
      </c>
      <c r="G33" s="535">
        <f>IF((C31-G31)&gt;0,C31-G31,0)</f>
        <v>0</v>
      </c>
      <c r="H33" s="535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39">
        <f>C31-C34+C35</f>
        <v>2434</v>
      </c>
      <c r="D36" s="539">
        <f>D31-D34+D35</f>
        <v>2040</v>
      </c>
      <c r="E36" s="220" t="s">
        <v>374</v>
      </c>
      <c r="F36" s="215" t="s">
        <v>375</v>
      </c>
      <c r="G36" s="225">
        <f>G35-G34+G31</f>
        <v>8967</v>
      </c>
      <c r="H36" s="225">
        <f>H35-H34+H31</f>
        <v>2198</v>
      </c>
    </row>
    <row r="37" spans="1:8">
      <c r="A37" s="219" t="s">
        <v>376</v>
      </c>
      <c r="B37" s="193" t="s">
        <v>377</v>
      </c>
      <c r="C37" s="212">
        <f>IF((G36-C36)&gt;0,G36-C36,0)</f>
        <v>6533</v>
      </c>
      <c r="D37" s="212">
        <f>IF((H36-D36)&gt;0,H36-D36,0)</f>
        <v>158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6533</v>
      </c>
      <c r="D42" s="203">
        <f>+IF((H36-D36-D38)&gt;0,H36-D36-D38,0)</f>
        <v>158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6533</v>
      </c>
      <c r="D44" s="225">
        <f>IF(H42=0,IF(D42-D43&gt;0,D42-D43+H43,0),IF(H42-H43&lt;0,H43-H42+D42,0))</f>
        <v>158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6">
        <f>C36+C38+C42</f>
        <v>8967</v>
      </c>
      <c r="D45" s="536">
        <f>D36+D38+D42</f>
        <v>2198</v>
      </c>
      <c r="E45" s="227" t="s">
        <v>401</v>
      </c>
      <c r="F45" s="229" t="s">
        <v>402</v>
      </c>
      <c r="G45" s="536">
        <f>G42+G36</f>
        <v>8967</v>
      </c>
      <c r="H45" s="536">
        <f>H42+H36</f>
        <v>2198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1" t="s">
        <v>403</v>
      </c>
      <c r="B47" s="611"/>
      <c r="C47" s="611"/>
      <c r="D47" s="611"/>
      <c r="E47" s="611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8">
        <f>pdeReportingDate</f>
        <v>46052</v>
      </c>
      <c r="C50" s="608"/>
      <c r="D50" s="608"/>
      <c r="E50" s="608"/>
      <c r="F50" s="608"/>
      <c r="G50" s="608"/>
      <c r="H50" s="608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9" t="str">
        <f>authorName</f>
        <v>Ивелина Петрова</v>
      </c>
      <c r="C52" s="609"/>
      <c r="D52" s="609"/>
      <c r="E52" s="609"/>
      <c r="F52" s="609"/>
      <c r="G52" s="609"/>
      <c r="H52" s="609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5"/>
      <c r="B55" s="607" t="s">
        <v>294</v>
      </c>
      <c r="C55" s="607"/>
      <c r="D55" s="607"/>
      <c r="E55" s="607"/>
      <c r="F55" s="502"/>
      <c r="G55" s="38"/>
      <c r="H55" s="35"/>
    </row>
    <row r="56" spans="1:13" ht="15.75" customHeight="1">
      <c r="A56" s="585"/>
      <c r="B56" s="607" t="s">
        <v>294</v>
      </c>
      <c r="C56" s="607"/>
      <c r="D56" s="607"/>
      <c r="E56" s="607"/>
      <c r="F56" s="502"/>
      <c r="G56" s="38"/>
      <c r="H56" s="35"/>
    </row>
    <row r="57" spans="1:13" ht="15.75" customHeight="1">
      <c r="A57" s="585"/>
      <c r="B57" s="607" t="s">
        <v>294</v>
      </c>
      <c r="C57" s="607"/>
      <c r="D57" s="607"/>
      <c r="E57" s="607"/>
      <c r="F57" s="502"/>
      <c r="G57" s="38"/>
      <c r="H57" s="35"/>
    </row>
    <row r="58" spans="1:13" ht="15.75" customHeight="1">
      <c r="A58" s="585"/>
      <c r="B58" s="607" t="s">
        <v>294</v>
      </c>
      <c r="C58" s="607"/>
      <c r="D58" s="607"/>
      <c r="E58" s="607"/>
      <c r="F58" s="502"/>
      <c r="G58" s="38"/>
      <c r="H58" s="35"/>
    </row>
    <row r="59" spans="1:13">
      <c r="A59" s="585"/>
      <c r="B59" s="607"/>
      <c r="C59" s="607"/>
      <c r="D59" s="607"/>
      <c r="E59" s="607"/>
      <c r="F59" s="502"/>
      <c r="G59" s="38"/>
      <c r="H59" s="35"/>
    </row>
    <row r="60" spans="1:13">
      <c r="A60" s="585"/>
      <c r="B60" s="607"/>
      <c r="C60" s="607"/>
      <c r="D60" s="607"/>
      <c r="E60" s="607"/>
      <c r="F60" s="502"/>
      <c r="G60" s="38"/>
      <c r="H60" s="35"/>
    </row>
    <row r="61" spans="1:13">
      <c r="A61" s="585"/>
      <c r="B61" s="607"/>
      <c r="C61" s="607"/>
      <c r="D61" s="607"/>
      <c r="E61" s="607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0" zoomScaleNormal="8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АЛТЕРОН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148146418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36</v>
      </c>
      <c r="D11" s="160">
        <f>12+2383</f>
        <v>2395</v>
      </c>
    </row>
    <row r="12" spans="1:13">
      <c r="A12" s="234" t="s">
        <v>409</v>
      </c>
      <c r="B12" s="147" t="s">
        <v>410</v>
      </c>
      <c r="C12" s="160">
        <f>-1498-274</f>
        <v>-1772</v>
      </c>
      <c r="D12" s="160">
        <f>-410-4192</f>
        <v>-4602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-34</v>
      </c>
      <c r="D14" s="160">
        <v>-33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112</v>
      </c>
      <c r="D15" s="160">
        <v>127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3921</v>
      </c>
      <c r="D20" s="160">
        <f>1676</f>
        <v>1676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3">
        <f>SUM(C11:C20)</f>
        <v>2263</v>
      </c>
      <c r="D21" s="553">
        <f>SUM(D11:D20)</f>
        <v>-437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>
        <f>755+2973</f>
        <v>3728</v>
      </c>
      <c r="D32" s="160">
        <v>4913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3">
        <f>SUM(C23:C32)</f>
        <v>3728</v>
      </c>
      <c r="D33" s="553">
        <f>SUM(D23:D32)</f>
        <v>4913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1254</v>
      </c>
      <c r="D37" s="160">
        <v>2890</v>
      </c>
    </row>
    <row r="38" spans="1:13">
      <c r="A38" s="234" t="s">
        <v>458</v>
      </c>
      <c r="B38" s="147" t="s">
        <v>459</v>
      </c>
      <c r="C38" s="160">
        <v>-5993</v>
      </c>
      <c r="D38" s="160">
        <v>-5859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-1163</v>
      </c>
      <c r="D40" s="160">
        <v>-1319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>
        <v>-88</v>
      </c>
      <c r="D42" s="160">
        <v>-110</v>
      </c>
      <c r="G42" s="148"/>
      <c r="H42" s="148"/>
    </row>
    <row r="43" spans="1:13" ht="16.5" thickBot="1">
      <c r="A43" s="250" t="s">
        <v>468</v>
      </c>
      <c r="B43" s="251" t="s">
        <v>469</v>
      </c>
      <c r="C43" s="554">
        <f>SUM(C35:C42)</f>
        <v>-5990</v>
      </c>
      <c r="D43" s="554">
        <f>SUM(D35:D42)</f>
        <v>-4398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1</v>
      </c>
      <c r="D44" s="260">
        <f>D43+D33+D21</f>
        <v>78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148</v>
      </c>
      <c r="D45" s="261">
        <v>70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149</v>
      </c>
      <c r="D46" s="262">
        <f>D45+D44</f>
        <v>148</v>
      </c>
      <c r="G46" s="148"/>
      <c r="H46" s="148"/>
    </row>
    <row r="47" spans="1:13">
      <c r="A47" s="257" t="s">
        <v>476</v>
      </c>
      <c r="B47" s="263" t="s">
        <v>477</v>
      </c>
      <c r="C47" s="252">
        <v>149</v>
      </c>
      <c r="D47" s="252">
        <v>148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2" t="s">
        <v>481</v>
      </c>
      <c r="B51" s="612"/>
      <c r="C51" s="612"/>
      <c r="D51" s="612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8">
        <f>pdeReportingDate</f>
        <v>46052</v>
      </c>
      <c r="C54" s="608"/>
      <c r="D54" s="608"/>
      <c r="E54" s="608"/>
      <c r="F54" s="586"/>
      <c r="G54" s="586"/>
      <c r="H54" s="586"/>
      <c r="M54" s="81"/>
    </row>
    <row r="55" spans="1:13" s="35" customFormat="1">
      <c r="A55" s="583"/>
      <c r="B55" s="608"/>
      <c r="C55" s="608"/>
      <c r="D55" s="608"/>
      <c r="E55" s="608"/>
      <c r="F55" s="44"/>
      <c r="G55" s="44"/>
      <c r="H55" s="44"/>
      <c r="M55" s="81"/>
    </row>
    <row r="56" spans="1:13" s="35" customFormat="1">
      <c r="A56" s="584" t="s">
        <v>293</v>
      </c>
      <c r="B56" s="609" t="str">
        <f>authorName</f>
        <v>Ивелина Петрова</v>
      </c>
      <c r="C56" s="609"/>
      <c r="D56" s="609"/>
      <c r="E56" s="609"/>
      <c r="F56" s="66"/>
      <c r="G56" s="66"/>
      <c r="H56" s="66"/>
    </row>
    <row r="57" spans="1:13" s="35" customFormat="1">
      <c r="A57" s="584"/>
      <c r="B57" s="609"/>
      <c r="C57" s="609"/>
      <c r="D57" s="609"/>
      <c r="E57" s="609"/>
      <c r="F57" s="66"/>
      <c r="G57" s="66"/>
      <c r="H57" s="66"/>
    </row>
    <row r="58" spans="1:13" s="35" customFormat="1">
      <c r="A58" s="584" t="s">
        <v>13</v>
      </c>
      <c r="B58" s="609"/>
      <c r="C58" s="609"/>
      <c r="D58" s="609"/>
      <c r="E58" s="609"/>
      <c r="F58" s="66"/>
      <c r="G58" s="66"/>
      <c r="H58" s="66"/>
    </row>
    <row r="59" spans="1:13" s="26" customFormat="1">
      <c r="A59" s="585"/>
      <c r="B59" s="607" t="s">
        <v>294</v>
      </c>
      <c r="C59" s="607"/>
      <c r="D59" s="607"/>
      <c r="E59" s="607"/>
      <c r="F59" s="502"/>
      <c r="G59" s="38"/>
      <c r="H59" s="35"/>
    </row>
    <row r="60" spans="1:13">
      <c r="A60" s="585"/>
      <c r="B60" s="607" t="s">
        <v>294</v>
      </c>
      <c r="C60" s="607"/>
      <c r="D60" s="607"/>
      <c r="E60" s="607"/>
      <c r="F60" s="502"/>
      <c r="G60" s="38"/>
      <c r="H60" s="35"/>
    </row>
    <row r="61" spans="1:13">
      <c r="A61" s="585"/>
      <c r="B61" s="607" t="s">
        <v>294</v>
      </c>
      <c r="C61" s="607"/>
      <c r="D61" s="607"/>
      <c r="E61" s="607"/>
      <c r="F61" s="502"/>
      <c r="G61" s="38"/>
      <c r="H61" s="35"/>
    </row>
    <row r="62" spans="1:13">
      <c r="A62" s="585"/>
      <c r="B62" s="607" t="s">
        <v>294</v>
      </c>
      <c r="C62" s="607"/>
      <c r="D62" s="607"/>
      <c r="E62" s="607"/>
      <c r="F62" s="502"/>
      <c r="G62" s="38"/>
      <c r="H62" s="35"/>
    </row>
    <row r="63" spans="1:13">
      <c r="A63" s="585"/>
      <c r="B63" s="607"/>
      <c r="C63" s="607"/>
      <c r="D63" s="607"/>
      <c r="E63" s="607"/>
      <c r="F63" s="502"/>
      <c r="G63" s="38"/>
      <c r="H63" s="35"/>
    </row>
    <row r="64" spans="1:13">
      <c r="A64" s="585"/>
      <c r="B64" s="607"/>
      <c r="C64" s="607"/>
      <c r="D64" s="607"/>
      <c r="E64" s="607"/>
      <c r="F64" s="502"/>
      <c r="G64" s="38"/>
      <c r="H64" s="35"/>
    </row>
    <row r="65" spans="1:8">
      <c r="A65" s="585"/>
      <c r="B65" s="607"/>
      <c r="C65" s="607"/>
      <c r="D65" s="607"/>
      <c r="E65" s="607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80" zoomScaleNormal="100" zoomScaleSheetLayoutView="80" workbookViewId="0">
      <selection activeCell="H31" sqref="H31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АЛТЕРОН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148146418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7" t="s">
        <v>484</v>
      </c>
      <c r="B8" s="620" t="s">
        <v>485</v>
      </c>
      <c r="C8" s="613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3" t="s">
        <v>489</v>
      </c>
      <c r="L8" s="613" t="s">
        <v>490</v>
      </c>
      <c r="M8" s="462"/>
      <c r="N8" s="463"/>
    </row>
    <row r="9" spans="1:14" s="464" customFormat="1" ht="31.5">
      <c r="A9" s="618"/>
      <c r="B9" s="621"/>
      <c r="C9" s="614"/>
      <c r="D9" s="616" t="s">
        <v>491</v>
      </c>
      <c r="E9" s="616" t="s">
        <v>492</v>
      </c>
      <c r="F9" s="466" t="s">
        <v>493</v>
      </c>
      <c r="G9" s="466"/>
      <c r="H9" s="466"/>
      <c r="I9" s="623" t="s">
        <v>494</v>
      </c>
      <c r="J9" s="623" t="s">
        <v>495</v>
      </c>
      <c r="K9" s="614"/>
      <c r="L9" s="614"/>
      <c r="M9" s="467" t="s">
        <v>496</v>
      </c>
      <c r="N9" s="463"/>
    </row>
    <row r="10" spans="1:14" s="464" customFormat="1" ht="31.5">
      <c r="A10" s="619"/>
      <c r="B10" s="622"/>
      <c r="C10" s="615"/>
      <c r="D10" s="616"/>
      <c r="E10" s="616"/>
      <c r="F10" s="465" t="s">
        <v>497</v>
      </c>
      <c r="G10" s="465" t="s">
        <v>498</v>
      </c>
      <c r="H10" s="465" t="s">
        <v>499</v>
      </c>
      <c r="I10" s="615"/>
      <c r="J10" s="615"/>
      <c r="K10" s="615"/>
      <c r="L10" s="615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1505</v>
      </c>
      <c r="D13" s="507">
        <f>'1-Баланс'!H20</f>
        <v>17082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>
        <v>5016</v>
      </c>
      <c r="I13" s="507">
        <f>'1-Баланс'!H29+'1-Баланс'!H32</f>
        <v>10305</v>
      </c>
      <c r="J13" s="507">
        <f>'1-Баланс'!H30+'1-Баланс'!H33</f>
        <v>0</v>
      </c>
      <c r="K13" s="508"/>
      <c r="L13" s="507">
        <f>SUM(C13:K13)</f>
        <v>33908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7">
        <f>C13+C14</f>
        <v>1505</v>
      </c>
      <c r="D17" s="507">
        <f t="shared" ref="D17:M17" si="2">D13+D14</f>
        <v>17082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5016</v>
      </c>
      <c r="I17" s="507">
        <f>I13+I14</f>
        <v>10305</v>
      </c>
      <c r="J17" s="507">
        <f t="shared" si="2"/>
        <v>0</v>
      </c>
      <c r="K17" s="507">
        <f t="shared" si="2"/>
        <v>0</v>
      </c>
      <c r="L17" s="507">
        <f t="shared" si="1"/>
        <v>33908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6533</v>
      </c>
      <c r="J18" s="507">
        <f>+'1-Баланс'!G33</f>
        <v>0</v>
      </c>
      <c r="K18" s="508"/>
      <c r="L18" s="507">
        <f t="shared" si="1"/>
        <v>6533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>
        <v>92</v>
      </c>
      <c r="I30" s="267"/>
      <c r="J30" s="267"/>
      <c r="K30" s="267"/>
      <c r="L30" s="507">
        <f t="shared" si="1"/>
        <v>92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1505</v>
      </c>
      <c r="D31" s="507">
        <f t="shared" ref="D31:M31" si="6">D19+D22+D23+D26+D30+D29+D17+D18</f>
        <v>17082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5108</v>
      </c>
      <c r="I31" s="507">
        <f t="shared" si="6"/>
        <v>16838</v>
      </c>
      <c r="J31" s="507">
        <f t="shared" si="6"/>
        <v>0</v>
      </c>
      <c r="K31" s="507">
        <f t="shared" si="6"/>
        <v>0</v>
      </c>
      <c r="L31" s="507">
        <f t="shared" si="1"/>
        <v>40533</v>
      </c>
      <c r="M31" s="509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0">
        <f t="shared" ref="C34:K34" si="7">C31+C32+C33</f>
        <v>1505</v>
      </c>
      <c r="D34" s="510">
        <f t="shared" si="7"/>
        <v>17082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5108</v>
      </c>
      <c r="I34" s="510">
        <f t="shared" si="7"/>
        <v>16838</v>
      </c>
      <c r="J34" s="510">
        <f t="shared" si="7"/>
        <v>0</v>
      </c>
      <c r="K34" s="510">
        <f t="shared" si="7"/>
        <v>0</v>
      </c>
      <c r="L34" s="510">
        <f t="shared" si="1"/>
        <v>40533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8">
        <f>pdeReportingDate</f>
        <v>46052</v>
      </c>
      <c r="C38" s="608"/>
      <c r="D38" s="608"/>
      <c r="E38" s="608"/>
      <c r="F38" s="608"/>
      <c r="G38" s="608"/>
      <c r="H38" s="608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9" t="str">
        <f>authorName</f>
        <v>Ивелина Петрова</v>
      </c>
      <c r="C40" s="609"/>
      <c r="D40" s="609"/>
      <c r="E40" s="609"/>
      <c r="F40" s="609"/>
      <c r="G40" s="609"/>
      <c r="H40" s="609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10"/>
      <c r="C42" s="610"/>
      <c r="D42" s="610"/>
      <c r="E42" s="610"/>
      <c r="F42" s="610"/>
      <c r="G42" s="610"/>
      <c r="H42" s="610"/>
    </row>
    <row r="43" spans="1:13">
      <c r="A43" s="585"/>
      <c r="B43" s="607" t="s">
        <v>294</v>
      </c>
      <c r="C43" s="607"/>
      <c r="D43" s="607"/>
      <c r="E43" s="607"/>
      <c r="F43" s="502"/>
      <c r="G43" s="38"/>
      <c r="H43" s="35"/>
    </row>
    <row r="44" spans="1:13">
      <c r="A44" s="585"/>
      <c r="B44" s="607" t="s">
        <v>294</v>
      </c>
      <c r="C44" s="607"/>
      <c r="D44" s="607"/>
      <c r="E44" s="607"/>
      <c r="F44" s="502"/>
      <c r="G44" s="38"/>
      <c r="H44" s="35"/>
    </row>
    <row r="45" spans="1:13">
      <c r="A45" s="585"/>
      <c r="B45" s="607" t="s">
        <v>294</v>
      </c>
      <c r="C45" s="607"/>
      <c r="D45" s="607"/>
      <c r="E45" s="607"/>
      <c r="F45" s="502"/>
      <c r="G45" s="38"/>
      <c r="H45" s="35"/>
    </row>
    <row r="46" spans="1:13">
      <c r="A46" s="585"/>
      <c r="B46" s="607" t="s">
        <v>294</v>
      </c>
      <c r="C46" s="607"/>
      <c r="D46" s="607"/>
      <c r="E46" s="607"/>
      <c r="F46" s="502"/>
      <c r="G46" s="38"/>
      <c r="H46" s="35"/>
    </row>
    <row r="47" spans="1:13">
      <c r="A47" s="585"/>
      <c r="B47" s="607"/>
      <c r="C47" s="607"/>
      <c r="D47" s="607"/>
      <c r="E47" s="607"/>
      <c r="F47" s="502"/>
      <c r="G47" s="38"/>
      <c r="H47" s="35"/>
    </row>
    <row r="48" spans="1:13">
      <c r="A48" s="585"/>
      <c r="B48" s="607"/>
      <c r="C48" s="607"/>
      <c r="D48" s="607"/>
      <c r="E48" s="607"/>
      <c r="F48" s="502"/>
      <c r="G48" s="38"/>
      <c r="H48" s="35"/>
    </row>
    <row r="49" spans="1:8">
      <c r="A49" s="585"/>
      <c r="B49" s="607"/>
      <c r="C49" s="607"/>
      <c r="D49" s="607"/>
      <c r="E49" s="607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7" zoomScale="90" zoomScaleNormal="70" zoomScaleSheetLayoutView="90" workbookViewId="0">
      <selection activeCell="C14" sqref="C1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АЛТЕРОН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148146418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15</v>
      </c>
      <c r="D12" s="77">
        <v>100</v>
      </c>
      <c r="E12" s="77"/>
      <c r="F12" s="409">
        <f>C12-E12</f>
        <v>15</v>
      </c>
      <c r="G12" s="590"/>
    </row>
    <row r="13" spans="1:7">
      <c r="A13" s="569" t="s">
        <v>1003</v>
      </c>
      <c r="B13" s="570"/>
      <c r="C13" s="77">
        <v>5889</v>
      </c>
      <c r="D13" s="77">
        <v>100</v>
      </c>
      <c r="E13" s="77"/>
      <c r="F13" s="409">
        <f t="shared" ref="F13:F26" si="0">C13-E13</f>
        <v>5889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5904</v>
      </c>
      <c r="D27" s="411"/>
      <c r="E27" s="411">
        <f>SUM(E12:E26)</f>
        <v>0</v>
      </c>
      <c r="F27" s="411">
        <f>SUM(F12:F26)</f>
        <v>5904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5904</v>
      </c>
      <c r="D79" s="411"/>
      <c r="E79" s="411">
        <f>E78+E61+E44+E27</f>
        <v>0</v>
      </c>
      <c r="F79" s="411">
        <f>F78+F61+F44+F27</f>
        <v>5904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8">
        <f>pdeReportingDate</f>
        <v>46052</v>
      </c>
      <c r="C151" s="608"/>
      <c r="D151" s="608"/>
      <c r="E151" s="608"/>
      <c r="F151" s="608"/>
      <c r="G151" s="608"/>
      <c r="H151" s="608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9" t="str">
        <f>authorName</f>
        <v>Ивелина Петрова</v>
      </c>
      <c r="C153" s="609"/>
      <c r="D153" s="609"/>
      <c r="E153" s="609"/>
      <c r="F153" s="609"/>
      <c r="G153" s="609"/>
      <c r="H153" s="609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10"/>
      <c r="C155" s="610"/>
      <c r="D155" s="610"/>
      <c r="E155" s="610"/>
      <c r="F155" s="610"/>
      <c r="G155" s="610"/>
      <c r="H155" s="610"/>
    </row>
    <row r="156" spans="1:8">
      <c r="A156" s="585"/>
      <c r="B156" s="607" t="s">
        <v>294</v>
      </c>
      <c r="C156" s="607"/>
      <c r="D156" s="607"/>
      <c r="E156" s="607"/>
      <c r="F156" s="502"/>
      <c r="G156" s="38"/>
      <c r="H156" s="35"/>
    </row>
    <row r="157" spans="1:8">
      <c r="A157" s="585"/>
      <c r="B157" s="607" t="s">
        <v>294</v>
      </c>
      <c r="C157" s="607"/>
      <c r="D157" s="607"/>
      <c r="E157" s="607"/>
      <c r="F157" s="502"/>
      <c r="G157" s="38"/>
      <c r="H157" s="35"/>
    </row>
    <row r="158" spans="1:8">
      <c r="A158" s="585"/>
      <c r="B158" s="607" t="s">
        <v>294</v>
      </c>
      <c r="C158" s="607"/>
      <c r="D158" s="607"/>
      <c r="E158" s="607"/>
      <c r="F158" s="502"/>
      <c r="G158" s="38"/>
      <c r="H158" s="35"/>
    </row>
    <row r="159" spans="1:8">
      <c r="A159" s="585"/>
      <c r="B159" s="607" t="s">
        <v>294</v>
      </c>
      <c r="C159" s="607"/>
      <c r="D159" s="607"/>
      <c r="E159" s="607"/>
      <c r="F159" s="502"/>
      <c r="G159" s="38"/>
      <c r="H159" s="35"/>
    </row>
    <row r="160" spans="1:8">
      <c r="A160" s="585"/>
      <c r="B160" s="607"/>
      <c r="C160" s="607"/>
      <c r="D160" s="607"/>
      <c r="E160" s="607"/>
      <c r="F160" s="502"/>
      <c r="G160" s="38"/>
      <c r="H160" s="35"/>
    </row>
    <row r="161" spans="1:8">
      <c r="A161" s="585"/>
      <c r="B161" s="607"/>
      <c r="C161" s="607"/>
      <c r="D161" s="607"/>
      <c r="E161" s="607"/>
      <c r="F161" s="502"/>
      <c r="G161" s="38"/>
      <c r="H161" s="35"/>
    </row>
    <row r="162" spans="1:8">
      <c r="A162" s="585"/>
      <c r="B162" s="607"/>
      <c r="C162" s="607"/>
      <c r="D162" s="607"/>
      <c r="E162" s="607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R41" sqref="R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АЛТЕРОН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148146418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8" t="s">
        <v>484</v>
      </c>
      <c r="B7" s="629"/>
      <c r="C7" s="632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4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4" t="s">
        <v>578</v>
      </c>
      <c r="R7" s="626" t="s">
        <v>579</v>
      </c>
    </row>
    <row r="8" spans="1:19" s="93" customFormat="1" ht="66.75" customHeight="1">
      <c r="A8" s="630"/>
      <c r="B8" s="631"/>
      <c r="C8" s="63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5"/>
      <c r="R8" s="627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3</v>
      </c>
      <c r="E13" s="279"/>
      <c r="F13" s="279"/>
      <c r="G13" s="275">
        <f t="shared" si="2"/>
        <v>3</v>
      </c>
      <c r="H13" s="279"/>
      <c r="I13" s="279"/>
      <c r="J13" s="275">
        <f t="shared" si="3"/>
        <v>3</v>
      </c>
      <c r="K13" s="279">
        <v>3</v>
      </c>
      <c r="L13" s="279"/>
      <c r="M13" s="279"/>
      <c r="N13" s="275">
        <f t="shared" si="4"/>
        <v>3</v>
      </c>
      <c r="O13" s="279"/>
      <c r="P13" s="279"/>
      <c r="Q13" s="275">
        <f t="shared" si="0"/>
        <v>3</v>
      </c>
      <c r="R13" s="289">
        <f t="shared" si="1"/>
        <v>0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3</v>
      </c>
      <c r="E19" s="280">
        <f>SUM(E11:E18)</f>
        <v>0</v>
      </c>
      <c r="F19" s="280">
        <f>SUM(F11:F18)</f>
        <v>0</v>
      </c>
      <c r="G19" s="275">
        <f t="shared" si="2"/>
        <v>3</v>
      </c>
      <c r="H19" s="280">
        <f>SUM(H11:H18)</f>
        <v>0</v>
      </c>
      <c r="I19" s="280">
        <f>SUM(I11:I18)</f>
        <v>0</v>
      </c>
      <c r="J19" s="275">
        <f t="shared" si="3"/>
        <v>3</v>
      </c>
      <c r="K19" s="280">
        <f>SUM(K11:K18)</f>
        <v>3</v>
      </c>
      <c r="L19" s="280">
        <f>SUM(L11:L18)</f>
        <v>0</v>
      </c>
      <c r="M19" s="280">
        <f>SUM(M11:M18)</f>
        <v>0</v>
      </c>
      <c r="N19" s="275">
        <f t="shared" si="4"/>
        <v>3</v>
      </c>
      <c r="O19" s="280">
        <f>SUM(O11:O18)</f>
        <v>0</v>
      </c>
      <c r="P19" s="280">
        <f>SUM(P11:P18)</f>
        <v>0</v>
      </c>
      <c r="Q19" s="275">
        <f t="shared" si="0"/>
        <v>3</v>
      </c>
      <c r="R19" s="289">
        <f t="shared" si="1"/>
        <v>0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37627</v>
      </c>
      <c r="E20" s="279"/>
      <c r="F20" s="279"/>
      <c r="G20" s="275">
        <f t="shared" si="2"/>
        <v>37627</v>
      </c>
      <c r="H20" s="279">
        <v>59</v>
      </c>
      <c r="I20" s="279"/>
      <c r="J20" s="275">
        <f t="shared" si="3"/>
        <v>37686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37686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>
        <v>68</v>
      </c>
      <c r="E27" s="279"/>
      <c r="F27" s="279"/>
      <c r="G27" s="275">
        <f t="shared" si="2"/>
        <v>68</v>
      </c>
      <c r="H27" s="279"/>
      <c r="I27" s="279"/>
      <c r="J27" s="275">
        <f t="shared" si="3"/>
        <v>68</v>
      </c>
      <c r="K27" s="279">
        <v>68</v>
      </c>
      <c r="L27" s="279"/>
      <c r="M27" s="279"/>
      <c r="N27" s="275">
        <f t="shared" si="4"/>
        <v>68</v>
      </c>
      <c r="O27" s="279"/>
      <c r="P27" s="279"/>
      <c r="Q27" s="275">
        <f t="shared" si="0"/>
        <v>68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68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68</v>
      </c>
      <c r="H28" s="282">
        <f t="shared" si="5"/>
        <v>0</v>
      </c>
      <c r="I28" s="282">
        <f t="shared" si="5"/>
        <v>0</v>
      </c>
      <c r="J28" s="283">
        <f t="shared" si="3"/>
        <v>68</v>
      </c>
      <c r="K28" s="282">
        <f t="shared" si="5"/>
        <v>68</v>
      </c>
      <c r="L28" s="282">
        <f t="shared" si="5"/>
        <v>0</v>
      </c>
      <c r="M28" s="282">
        <f t="shared" si="5"/>
        <v>0</v>
      </c>
      <c r="N28" s="283">
        <f t="shared" si="4"/>
        <v>68</v>
      </c>
      <c r="O28" s="282">
        <f t="shared" si="5"/>
        <v>0</v>
      </c>
      <c r="P28" s="282">
        <f t="shared" si="5"/>
        <v>0</v>
      </c>
      <c r="Q28" s="283">
        <f t="shared" si="0"/>
        <v>68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12081</v>
      </c>
      <c r="E30" s="285">
        <f t="shared" ref="E30:P30" si="6">SUM(E31:E34)</f>
        <v>245</v>
      </c>
      <c r="F30" s="285">
        <f t="shared" si="6"/>
        <v>6412</v>
      </c>
      <c r="G30" s="285">
        <f t="shared" si="2"/>
        <v>5914</v>
      </c>
      <c r="H30" s="285">
        <f t="shared" si="6"/>
        <v>0</v>
      </c>
      <c r="I30" s="285">
        <f t="shared" si="6"/>
        <v>10</v>
      </c>
      <c r="J30" s="285">
        <f t="shared" si="3"/>
        <v>5904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5904</v>
      </c>
    </row>
    <row r="31" spans="1:18">
      <c r="A31" s="288"/>
      <c r="B31" s="272" t="s">
        <v>127</v>
      </c>
      <c r="C31" s="126" t="s">
        <v>637</v>
      </c>
      <c r="D31" s="279">
        <v>12081</v>
      </c>
      <c r="E31" s="279">
        <f>175+70</f>
        <v>245</v>
      </c>
      <c r="F31" s="279">
        <f>1000+5412</f>
        <v>6412</v>
      </c>
      <c r="G31" s="275">
        <f t="shared" si="2"/>
        <v>5914</v>
      </c>
      <c r="H31" s="279"/>
      <c r="I31" s="279">
        <v>10</v>
      </c>
      <c r="J31" s="275">
        <f t="shared" si="3"/>
        <v>5904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5904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12081</v>
      </c>
      <c r="E41" s="280">
        <f t="shared" ref="E41:P41" si="10">E30+E35+E40</f>
        <v>245</v>
      </c>
      <c r="F41" s="280">
        <f t="shared" si="10"/>
        <v>6412</v>
      </c>
      <c r="G41" s="275">
        <f t="shared" si="2"/>
        <v>5914</v>
      </c>
      <c r="H41" s="280">
        <f t="shared" si="10"/>
        <v>0</v>
      </c>
      <c r="I41" s="280">
        <f t="shared" si="10"/>
        <v>10</v>
      </c>
      <c r="J41" s="275">
        <f t="shared" si="3"/>
        <v>5904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5904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49779</v>
      </c>
      <c r="E43" s="298">
        <f>E19+E20+E22+E28+E41+E42</f>
        <v>245</v>
      </c>
      <c r="F43" s="298">
        <f t="shared" ref="F43:R43" si="11">F19+F20+F22+F28+F41+F42</f>
        <v>6412</v>
      </c>
      <c r="G43" s="298">
        <f t="shared" si="11"/>
        <v>43612</v>
      </c>
      <c r="H43" s="298">
        <f t="shared" si="11"/>
        <v>59</v>
      </c>
      <c r="I43" s="298">
        <f t="shared" si="11"/>
        <v>10</v>
      </c>
      <c r="J43" s="298">
        <f t="shared" si="11"/>
        <v>43661</v>
      </c>
      <c r="K43" s="298">
        <f t="shared" si="11"/>
        <v>71</v>
      </c>
      <c r="L43" s="298">
        <f t="shared" si="11"/>
        <v>0</v>
      </c>
      <c r="M43" s="298">
        <f t="shared" si="11"/>
        <v>0</v>
      </c>
      <c r="N43" s="298">
        <f t="shared" si="11"/>
        <v>71</v>
      </c>
      <c r="O43" s="298">
        <f t="shared" si="11"/>
        <v>0</v>
      </c>
      <c r="P43" s="298">
        <f t="shared" si="11"/>
        <v>0</v>
      </c>
      <c r="Q43" s="298">
        <f t="shared" si="11"/>
        <v>71</v>
      </c>
      <c r="R43" s="299">
        <f t="shared" si="11"/>
        <v>43590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8">
        <f>pdeReportingDate</f>
        <v>46052</v>
      </c>
      <c r="D46" s="608"/>
      <c r="E46" s="608"/>
      <c r="F46" s="608"/>
      <c r="G46" s="608"/>
      <c r="H46" s="608"/>
      <c r="I46" s="608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9" t="str">
        <f>authorName</f>
        <v>Ивелина Петрова</v>
      </c>
      <c r="D48" s="609"/>
      <c r="E48" s="609"/>
      <c r="F48" s="609"/>
      <c r="G48" s="609"/>
      <c r="H48" s="609"/>
      <c r="I48" s="609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10"/>
      <c r="D50" s="610"/>
      <c r="E50" s="610"/>
      <c r="F50" s="610"/>
      <c r="G50" s="610"/>
      <c r="H50" s="610"/>
      <c r="I50" s="610"/>
    </row>
    <row r="51" spans="2:9">
      <c r="B51" s="585"/>
      <c r="C51" s="607" t="s">
        <v>294</v>
      </c>
      <c r="D51" s="607"/>
      <c r="E51" s="607"/>
      <c r="F51" s="607"/>
      <c r="G51" s="502"/>
      <c r="H51" s="38"/>
      <c r="I51" s="35"/>
    </row>
    <row r="52" spans="2:9">
      <c r="B52" s="585"/>
      <c r="C52" s="607" t="s">
        <v>294</v>
      </c>
      <c r="D52" s="607"/>
      <c r="E52" s="607"/>
      <c r="F52" s="607"/>
      <c r="G52" s="502"/>
      <c r="H52" s="38"/>
      <c r="I52" s="35"/>
    </row>
    <row r="53" spans="2:9">
      <c r="B53" s="585"/>
      <c r="C53" s="607" t="s">
        <v>294</v>
      </c>
      <c r="D53" s="607"/>
      <c r="E53" s="607"/>
      <c r="F53" s="607"/>
      <c r="G53" s="502"/>
      <c r="H53" s="38"/>
      <c r="I53" s="35"/>
    </row>
    <row r="54" spans="2:9">
      <c r="B54" s="585"/>
      <c r="C54" s="607" t="s">
        <v>294</v>
      </c>
      <c r="D54" s="607"/>
      <c r="E54" s="607"/>
      <c r="F54" s="607"/>
      <c r="G54" s="502"/>
      <c r="H54" s="38"/>
      <c r="I54" s="35"/>
    </row>
    <row r="55" spans="2:9">
      <c r="B55" s="585"/>
      <c r="C55" s="607"/>
      <c r="D55" s="607"/>
      <c r="E55" s="607"/>
      <c r="F55" s="607"/>
      <c r="G55" s="502"/>
      <c r="H55" s="38"/>
      <c r="I55" s="35"/>
    </row>
    <row r="56" spans="2:9">
      <c r="B56" s="585"/>
      <c r="C56" s="607"/>
      <c r="D56" s="607"/>
      <c r="E56" s="607"/>
      <c r="F56" s="607"/>
      <c r="G56" s="502"/>
      <c r="H56" s="38"/>
      <c r="I56" s="35"/>
    </row>
    <row r="57" spans="2:9">
      <c r="B57" s="585"/>
      <c r="C57" s="607"/>
      <c r="D57" s="607"/>
      <c r="E57" s="607"/>
      <c r="F57" s="607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1" zoomScale="80" zoomScaleNormal="85" zoomScaleSheetLayoutView="8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АЛТЕРОН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7" t="s">
        <v>484</v>
      </c>
      <c r="B8" s="639" t="s">
        <v>28</v>
      </c>
      <c r="C8" s="635" t="s">
        <v>661</v>
      </c>
      <c r="D8" s="314" t="s">
        <v>662</v>
      </c>
      <c r="E8" s="315"/>
      <c r="F8" s="105"/>
    </row>
    <row r="9" spans="1:8" s="93" customFormat="1">
      <c r="A9" s="638"/>
      <c r="B9" s="640"/>
      <c r="C9" s="636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>
        <f>'1-Баланс'!C68</f>
        <v>0</v>
      </c>
      <c r="D29" s="317">
        <f>C29</f>
        <v>0</v>
      </c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f>'1-Баланс'!C69</f>
        <v>0</v>
      </c>
      <c r="D30" s="317">
        <f>C30</f>
        <v>0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f>'1-Баланс'!C70</f>
        <v>5000</v>
      </c>
      <c r="D31" s="317">
        <f>C31</f>
        <v>5000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94</v>
      </c>
      <c r="D35" s="311">
        <f>SUM(D36:D39)</f>
        <v>94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>
        <f>'1-Баланс'!C73</f>
        <v>94</v>
      </c>
      <c r="D39" s="317">
        <f>C39</f>
        <v>94</v>
      </c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10469</v>
      </c>
      <c r="D40" s="311">
        <f>SUM(D41:D44)</f>
        <v>10469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f>'1-Баланс'!C75</f>
        <v>10469</v>
      </c>
      <c r="D44" s="317">
        <f>C44</f>
        <v>10469</v>
      </c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15563</v>
      </c>
      <c r="D45" s="378">
        <f>D26+D30+D31+D33+D32+D34+D35+D40</f>
        <v>15563</v>
      </c>
      <c r="E45" s="379">
        <f>E26+E30+E31+E33+E32+E34+E35+E40</f>
        <v>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15563</v>
      </c>
      <c r="D46" s="384">
        <f>D45+D23+D21+D11</f>
        <v>15563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7" t="s">
        <v>484</v>
      </c>
      <c r="B50" s="639" t="s">
        <v>28</v>
      </c>
      <c r="C50" s="641" t="s">
        <v>732</v>
      </c>
      <c r="D50" s="314" t="s">
        <v>733</v>
      </c>
      <c r="E50" s="314"/>
      <c r="F50" s="643" t="s">
        <v>734</v>
      </c>
    </row>
    <row r="51" spans="1:6" s="93" customFormat="1" ht="18" customHeight="1">
      <c r="A51" s="638"/>
      <c r="B51" s="640"/>
      <c r="C51" s="642"/>
      <c r="D51" s="107" t="s">
        <v>663</v>
      </c>
      <c r="E51" s="107" t="s">
        <v>664</v>
      </c>
      <c r="F51" s="644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26838</v>
      </c>
      <c r="D58" s="113">
        <f>D59+D61</f>
        <v>26838</v>
      </c>
      <c r="E58" s="111">
        <f t="shared" si="1"/>
        <v>0</v>
      </c>
      <c r="F58" s="344">
        <f>F59+F61</f>
        <v>37686</v>
      </c>
    </row>
    <row r="59" spans="1:6">
      <c r="A59" s="319" t="s">
        <v>745</v>
      </c>
      <c r="B59" s="112" t="s">
        <v>746</v>
      </c>
      <c r="C59" s="160">
        <f>'1-Баланс'!G45</f>
        <v>26838</v>
      </c>
      <c r="D59" s="160">
        <f>C59</f>
        <v>26838</v>
      </c>
      <c r="E59" s="111">
        <f t="shared" si="1"/>
        <v>0</v>
      </c>
      <c r="F59" s="159">
        <v>37686</v>
      </c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26838</v>
      </c>
      <c r="D68" s="376">
        <f>D54+D58+D63+D64+D65+D66</f>
        <v>26838</v>
      </c>
      <c r="E68" s="374">
        <f t="shared" si="1"/>
        <v>0</v>
      </c>
      <c r="F68" s="377">
        <f>F54+F58+F63+F64+F65+F66</f>
        <v>37686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10</v>
      </c>
      <c r="D73" s="113">
        <f>SUM(D74:D76)</f>
        <v>10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f>'1-Баланс'!G62</f>
        <v>10</v>
      </c>
      <c r="D76" s="160">
        <f>C76</f>
        <v>10</v>
      </c>
      <c r="E76" s="111">
        <f t="shared" si="1"/>
        <v>0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5709</v>
      </c>
      <c r="D82" s="113">
        <f>SUM(D83:D86)</f>
        <v>5709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/>
      <c r="D84" s="160">
        <f>C84</f>
        <v>0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>
        <f>'1-Баланс'!G60</f>
        <v>5709</v>
      </c>
      <c r="D85" s="160">
        <f>C85</f>
        <v>5709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911</v>
      </c>
      <c r="D87" s="111">
        <f>SUM(D88:D92)+D96</f>
        <v>911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f>'1-Баланс'!G64</f>
        <v>911</v>
      </c>
      <c r="D89" s="160">
        <f>C89</f>
        <v>911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f>'1-Баланс'!G65</f>
        <v>0</v>
      </c>
      <c r="D90" s="160">
        <f>C90</f>
        <v>0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f>'1-Баланс'!G68</f>
        <v>0</v>
      </c>
      <c r="D95" s="160">
        <f>C95</f>
        <v>0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f>'1-Баланс'!G69</f>
        <v>40</v>
      </c>
      <c r="D97" s="160">
        <f>C97</f>
        <v>40</v>
      </c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6670</v>
      </c>
      <c r="D98" s="374">
        <f>D87+D82+D77+D73+D97</f>
        <v>6670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33508</v>
      </c>
      <c r="D99" s="368">
        <f>D98+D70+D68</f>
        <v>33508</v>
      </c>
      <c r="E99" s="368">
        <f>E98+E70+E68</f>
        <v>0</v>
      </c>
      <c r="F99" s="369">
        <f>F98+F70+F68</f>
        <v>37686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4" t="s">
        <v>829</v>
      </c>
      <c r="B109" s="634"/>
      <c r="C109" s="634"/>
      <c r="D109" s="634"/>
      <c r="E109" s="634"/>
      <c r="F109" s="634"/>
    </row>
    <row r="111" spans="1:8">
      <c r="A111" s="583" t="s">
        <v>8</v>
      </c>
      <c r="B111" s="608">
        <f>pdeReportingDate</f>
        <v>46052</v>
      </c>
      <c r="C111" s="608"/>
      <c r="D111" s="608"/>
      <c r="E111" s="608"/>
      <c r="F111" s="608"/>
      <c r="G111" s="44"/>
      <c r="H111" s="44"/>
    </row>
    <row r="112" spans="1:8">
      <c r="A112" s="583"/>
      <c r="B112" s="608"/>
      <c r="C112" s="608"/>
      <c r="D112" s="608"/>
      <c r="E112" s="608"/>
      <c r="F112" s="608"/>
      <c r="G112" s="44"/>
      <c r="H112" s="44"/>
    </row>
    <row r="113" spans="1:8">
      <c r="A113" s="584" t="s">
        <v>293</v>
      </c>
      <c r="B113" s="609" t="str">
        <f>authorName</f>
        <v>Ивелина Петрова</v>
      </c>
      <c r="C113" s="609"/>
      <c r="D113" s="609"/>
      <c r="E113" s="609"/>
      <c r="F113" s="609"/>
      <c r="G113" s="66"/>
      <c r="H113" s="66"/>
    </row>
    <row r="114" spans="1:8">
      <c r="A114" s="584"/>
      <c r="B114" s="609"/>
      <c r="C114" s="609"/>
      <c r="D114" s="609"/>
      <c r="E114" s="609"/>
      <c r="F114" s="609"/>
      <c r="G114" s="66"/>
      <c r="H114" s="66"/>
    </row>
    <row r="115" spans="1:8">
      <c r="A115" s="584" t="s">
        <v>13</v>
      </c>
      <c r="B115" s="610"/>
      <c r="C115" s="610"/>
      <c r="D115" s="610"/>
      <c r="E115" s="610"/>
      <c r="F115" s="610"/>
      <c r="G115" s="68"/>
      <c r="H115" s="68"/>
    </row>
    <row r="116" spans="1:8" ht="15.75" customHeight="1">
      <c r="A116" s="585"/>
      <c r="B116" s="607" t="s">
        <v>294</v>
      </c>
      <c r="C116" s="607"/>
      <c r="D116" s="607"/>
      <c r="E116" s="607"/>
      <c r="F116" s="607"/>
      <c r="G116" s="585"/>
      <c r="H116" s="585"/>
    </row>
    <row r="117" spans="1:8" ht="15.75" customHeight="1">
      <c r="A117" s="585"/>
      <c r="B117" s="607" t="s">
        <v>294</v>
      </c>
      <c r="C117" s="607"/>
      <c r="D117" s="607"/>
      <c r="E117" s="607"/>
      <c r="F117" s="607"/>
      <c r="G117" s="585"/>
      <c r="H117" s="585"/>
    </row>
    <row r="118" spans="1:8" ht="15.75" customHeight="1">
      <c r="A118" s="585"/>
      <c r="B118" s="607" t="s">
        <v>294</v>
      </c>
      <c r="C118" s="607"/>
      <c r="D118" s="607"/>
      <c r="E118" s="607"/>
      <c r="F118" s="607"/>
      <c r="G118" s="585"/>
      <c r="H118" s="585"/>
    </row>
    <row r="119" spans="1:8" ht="15.75" customHeight="1">
      <c r="A119" s="585"/>
      <c r="B119" s="607" t="s">
        <v>294</v>
      </c>
      <c r="C119" s="607"/>
      <c r="D119" s="607"/>
      <c r="E119" s="607"/>
      <c r="F119" s="607"/>
      <c r="G119" s="585"/>
      <c r="H119" s="585"/>
    </row>
    <row r="120" spans="1:8">
      <c r="A120" s="585"/>
      <c r="B120" s="607"/>
      <c r="C120" s="607"/>
      <c r="D120" s="607"/>
      <c r="E120" s="607"/>
      <c r="F120" s="607"/>
      <c r="G120" s="585"/>
      <c r="H120" s="585"/>
    </row>
    <row r="121" spans="1:8">
      <c r="A121" s="585"/>
      <c r="B121" s="607"/>
      <c r="C121" s="607"/>
      <c r="D121" s="607"/>
      <c r="E121" s="607"/>
      <c r="F121" s="607"/>
      <c r="G121" s="585"/>
      <c r="H121" s="585"/>
    </row>
    <row r="122" spans="1:8">
      <c r="A122" s="585"/>
      <c r="B122" s="607"/>
      <c r="C122" s="607"/>
      <c r="D122" s="607"/>
      <c r="E122" s="607"/>
      <c r="F122" s="607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K39" sqref="K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148146418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7" t="s">
        <v>484</v>
      </c>
      <c r="B8" s="652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8"/>
      <c r="B9" s="653"/>
      <c r="C9" s="650" t="s">
        <v>833</v>
      </c>
      <c r="D9" s="650" t="s">
        <v>834</v>
      </c>
      <c r="E9" s="650" t="s">
        <v>835</v>
      </c>
      <c r="F9" s="650" t="s">
        <v>836</v>
      </c>
      <c r="G9" s="94" t="s">
        <v>837</v>
      </c>
      <c r="H9" s="94"/>
      <c r="I9" s="651" t="s">
        <v>838</v>
      </c>
    </row>
    <row r="10" spans="1:22" s="93" customFormat="1" ht="24" customHeight="1">
      <c r="A10" s="648"/>
      <c r="B10" s="653"/>
      <c r="C10" s="650"/>
      <c r="D10" s="650"/>
      <c r="E10" s="650"/>
      <c r="F10" s="650"/>
      <c r="G10" s="96" t="s">
        <v>839</v>
      </c>
      <c r="H10" s="96" t="s">
        <v>840</v>
      </c>
      <c r="I10" s="651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9" t="s">
        <v>866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8">
        <f>pdeReportingDate</f>
        <v>46052</v>
      </c>
      <c r="C31" s="608"/>
      <c r="D31" s="608"/>
      <c r="E31" s="608"/>
      <c r="F31" s="608"/>
      <c r="G31" s="98"/>
      <c r="H31" s="98"/>
      <c r="I31" s="98"/>
    </row>
    <row r="32" spans="1:16">
      <c r="A32" s="583"/>
      <c r="B32" s="608"/>
      <c r="C32" s="608"/>
      <c r="D32" s="608"/>
      <c r="E32" s="608"/>
      <c r="F32" s="608"/>
      <c r="G32" s="98"/>
      <c r="H32" s="98"/>
      <c r="I32" s="98"/>
    </row>
    <row r="33" spans="1:9">
      <c r="A33" s="584" t="s">
        <v>293</v>
      </c>
      <c r="B33" s="609" t="str">
        <f>authorName</f>
        <v>Ивелина Петрова</v>
      </c>
      <c r="C33" s="609"/>
      <c r="D33" s="609"/>
      <c r="E33" s="609"/>
      <c r="F33" s="609"/>
      <c r="G33" s="98"/>
      <c r="H33" s="98"/>
      <c r="I33" s="98"/>
    </row>
    <row r="34" spans="1:9">
      <c r="A34" s="584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4" t="s">
        <v>13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5"/>
      <c r="B36" s="607" t="s">
        <v>294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5"/>
      <c r="B37" s="607" t="s">
        <v>294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5"/>
      <c r="B38" s="607" t="s">
        <v>294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5"/>
      <c r="B39" s="607" t="s">
        <v>294</v>
      </c>
      <c r="C39" s="607"/>
      <c r="D39" s="607"/>
      <c r="E39" s="607"/>
      <c r="F39" s="607"/>
      <c r="G39" s="607"/>
      <c r="H39" s="607"/>
      <c r="I39" s="607"/>
    </row>
    <row r="40" spans="1:9">
      <c r="A40" s="585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5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5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951e9f1d-26df-4e13-af31-63484411f8f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2026-01-30T12:12:41Z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